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tophehurter/Desktop/"/>
    </mc:Choice>
  </mc:AlternateContent>
  <xr:revisionPtr revIDLastSave="0" documentId="13_ncr:1_{D8FA50D7-DF7C-154E-BAFA-6C7AB7958FB9}" xr6:coauthVersionLast="47" xr6:coauthVersionMax="47" xr10:uidLastSave="{00000000-0000-0000-0000-000000000000}"/>
  <bookViews>
    <workbookView xWindow="0" yWindow="760" windowWidth="30240" windowHeight="17500" activeTab="2" xr2:uid="{00000000-000D-0000-FFFF-FFFF00000000}"/>
  </bookViews>
  <sheets>
    <sheet name="BA Graph" sheetId="15" r:id="rId1"/>
    <sheet name="BA Revenue" sheetId="11" r:id="rId2"/>
    <sheet name="Time-Series Decomposition" sheetId="13" r:id="rId3"/>
  </sheets>
  <definedNames>
    <definedName name="solver_adj" localSheetId="1" hidden="1">'BA Revenue'!$V$63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'BA Revenue'!$V$63</definedName>
    <definedName name="solver_lhs2" localSheetId="1" hidden="1">'BA Revenue'!#REF!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'BA Revenue'!$Y$63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3</definedName>
    <definedName name="solver_rhs1" localSheetId="1" hidden="1">1</definedName>
    <definedName name="solver_rhs2" localSheetId="1" hidden="1">0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2</definedName>
    <definedName name="solver_val" localSheetId="1" hidden="1">0</definedName>
    <definedName name="solver_ver" localSheetId="1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1" l="1"/>
  <c r="C20" i="11" s="1"/>
  <c r="C24" i="11" s="1"/>
  <c r="C28" i="11" s="1"/>
  <c r="C32" i="11" s="1"/>
  <c r="C36" i="11" s="1"/>
  <c r="C40" i="11" s="1"/>
  <c r="C44" i="11" s="1"/>
  <c r="C48" i="11" s="1"/>
  <c r="C52" i="11" s="1"/>
  <c r="C56" i="11" s="1"/>
  <c r="C60" i="11" s="1"/>
  <c r="Y26" i="13" l="1"/>
  <c r="R27" i="13"/>
  <c r="R28" i="13" s="1"/>
  <c r="R29" i="13" s="1"/>
  <c r="R30" i="13" s="1"/>
  <c r="R31" i="13" s="1"/>
  <c r="R32" i="13" s="1"/>
  <c r="R33" i="13" s="1"/>
  <c r="R34" i="13" s="1"/>
  <c r="R35" i="13" s="1"/>
  <c r="R36" i="13" s="1"/>
  <c r="R37" i="13" s="1"/>
  <c r="R38" i="13" s="1"/>
  <c r="R39" i="13" s="1"/>
  <c r="Y8" i="13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R7" i="13"/>
  <c r="R8" i="13" s="1"/>
  <c r="R9" i="13" s="1"/>
  <c r="R10" i="13" s="1"/>
  <c r="R11" i="13" s="1"/>
  <c r="R12" i="13" s="1"/>
  <c r="R13" i="13" s="1"/>
  <c r="R14" i="13" s="1"/>
  <c r="R15" i="13" s="1"/>
  <c r="R16" i="13" s="1"/>
  <c r="R17" i="13" s="1"/>
  <c r="R18" i="13" s="1"/>
  <c r="R19" i="13" s="1"/>
  <c r="A6" i="13"/>
  <c r="A8" i="13" s="1"/>
  <c r="G4" i="13"/>
  <c r="Z8" i="13" l="1"/>
  <c r="Z26" i="13"/>
  <c r="A10" i="13"/>
  <c r="G10" i="13" s="1"/>
  <c r="G8" i="13"/>
  <c r="G6" i="13"/>
  <c r="A12" i="13"/>
  <c r="AA26" i="13" l="1"/>
  <c r="X27" i="13" s="1"/>
  <c r="AA8" i="13"/>
  <c r="A14" i="13"/>
  <c r="G12" i="13"/>
  <c r="C12" i="13"/>
  <c r="C20" i="13" s="1"/>
  <c r="C28" i="13" s="1"/>
  <c r="C36" i="13" s="1"/>
  <c r="C44" i="13" s="1"/>
  <c r="C52" i="13" s="1"/>
  <c r="C60" i="13" s="1"/>
  <c r="C68" i="13" s="1"/>
  <c r="C76" i="13" s="1"/>
  <c r="C84" i="13" s="1"/>
  <c r="C92" i="13" s="1"/>
  <c r="C100" i="13" s="1"/>
  <c r="C108" i="13" s="1"/>
  <c r="X9" i="13" l="1"/>
  <c r="Y27" i="13"/>
  <c r="G14" i="13"/>
  <c r="A16" i="13"/>
  <c r="Y9" i="13" l="1"/>
  <c r="Z27" i="13"/>
  <c r="A18" i="13"/>
  <c r="G16" i="13"/>
  <c r="J6" i="11"/>
  <c r="U26" i="13" l="1"/>
  <c r="U6" i="13"/>
  <c r="Z9" i="13"/>
  <c r="AA27" i="13"/>
  <c r="A20" i="13"/>
  <c r="G18" i="13"/>
  <c r="AA9" i="13" l="1"/>
  <c r="V6" i="13"/>
  <c r="V26" i="13"/>
  <c r="J7" i="11"/>
  <c r="X28" i="13"/>
  <c r="A22" i="13"/>
  <c r="G20" i="13"/>
  <c r="T27" i="13" l="1"/>
  <c r="T7" i="13"/>
  <c r="J8" i="11"/>
  <c r="S27" i="13"/>
  <c r="S7" i="13"/>
  <c r="X10" i="13"/>
  <c r="J9" i="11"/>
  <c r="Y28" i="13"/>
  <c r="A24" i="13"/>
  <c r="G22" i="13"/>
  <c r="Y10" i="13" l="1"/>
  <c r="Z28" i="13"/>
  <c r="G24" i="13"/>
  <c r="A26" i="13"/>
  <c r="J10" i="11" l="1"/>
  <c r="U27" i="13"/>
  <c r="U7" i="13"/>
  <c r="Z10" i="13"/>
  <c r="AA28" i="13"/>
  <c r="G26" i="13"/>
  <c r="A28" i="13"/>
  <c r="J11" i="11" l="1"/>
  <c r="V7" i="13"/>
  <c r="V27" i="13"/>
  <c r="AA10" i="13"/>
  <c r="J12" i="11"/>
  <c r="X29" i="13"/>
  <c r="A30" i="13"/>
  <c r="G28" i="13"/>
  <c r="S28" i="13" l="1"/>
  <c r="S8" i="13"/>
  <c r="X11" i="13"/>
  <c r="Y29" i="13"/>
  <c r="G30" i="13"/>
  <c r="A32" i="13"/>
  <c r="T8" i="13" l="1"/>
  <c r="T28" i="13"/>
  <c r="J13" i="11"/>
  <c r="Y11" i="13"/>
  <c r="Z29" i="13"/>
  <c r="G32" i="13"/>
  <c r="A34" i="13"/>
  <c r="U28" i="13" l="1"/>
  <c r="J14" i="11"/>
  <c r="U8" i="13"/>
  <c r="Z11" i="13"/>
  <c r="J15" i="11"/>
  <c r="AA29" i="13"/>
  <c r="A36" i="13"/>
  <c r="G34" i="13"/>
  <c r="V8" i="13" l="1"/>
  <c r="V28" i="13"/>
  <c r="S29" i="13"/>
  <c r="J16" i="11"/>
  <c r="S9" i="13"/>
  <c r="AA11" i="13"/>
  <c r="X30" i="13"/>
  <c r="G36" i="13"/>
  <c r="A38" i="13"/>
  <c r="J17" i="11" l="1"/>
  <c r="X12" i="13"/>
  <c r="Y30" i="13"/>
  <c r="A40" i="13"/>
  <c r="G38" i="13"/>
  <c r="T9" i="13" l="1"/>
  <c r="T29" i="13"/>
  <c r="Y12" i="13"/>
  <c r="J18" i="11"/>
  <c r="Z30" i="13"/>
  <c r="G40" i="13"/>
  <c r="A42" i="13"/>
  <c r="U9" i="13" l="1"/>
  <c r="U29" i="13"/>
  <c r="Z12" i="13"/>
  <c r="AA30" i="13"/>
  <c r="G42" i="13"/>
  <c r="A44" i="13"/>
  <c r="J20" i="11" l="1"/>
  <c r="AA12" i="13"/>
  <c r="J19" i="11"/>
  <c r="V29" i="13"/>
  <c r="V9" i="13"/>
  <c r="X31" i="13"/>
  <c r="A46" i="13"/>
  <c r="G44" i="13"/>
  <c r="S10" i="13" l="1"/>
  <c r="S30" i="13"/>
  <c r="T30" i="13"/>
  <c r="T10" i="13"/>
  <c r="X13" i="13"/>
  <c r="J21" i="11"/>
  <c r="Y31" i="13"/>
  <c r="A48" i="13"/>
  <c r="G46" i="13"/>
  <c r="J22" i="11" l="1"/>
  <c r="Y13" i="13"/>
  <c r="Z31" i="13"/>
  <c r="G48" i="13"/>
  <c r="A50" i="13"/>
  <c r="U10" i="13" l="1"/>
  <c r="U30" i="13"/>
  <c r="V10" i="13"/>
  <c r="V30" i="13"/>
  <c r="Z13" i="13"/>
  <c r="J23" i="11"/>
  <c r="AA31" i="13"/>
  <c r="A52" i="13"/>
  <c r="G50" i="13"/>
  <c r="AA13" i="13" l="1"/>
  <c r="X32" i="13"/>
  <c r="A54" i="13"/>
  <c r="G52" i="13"/>
  <c r="S31" i="13" l="1"/>
  <c r="S11" i="13"/>
  <c r="J24" i="11"/>
  <c r="X14" i="13"/>
  <c r="Y32" i="13"/>
  <c r="A56" i="13"/>
  <c r="G54" i="13"/>
  <c r="U11" i="13" l="1"/>
  <c r="T11" i="13"/>
  <c r="T31" i="13"/>
  <c r="J25" i="11"/>
  <c r="U31" i="13"/>
  <c r="Y14" i="13"/>
  <c r="J26" i="11"/>
  <c r="Z32" i="13"/>
  <c r="G56" i="13"/>
  <c r="A58" i="13"/>
  <c r="V31" i="13" l="1"/>
  <c r="J27" i="11"/>
  <c r="V11" i="13"/>
  <c r="Z14" i="13"/>
  <c r="AA32" i="13"/>
  <c r="A60" i="13"/>
  <c r="G58" i="13"/>
  <c r="AA14" i="13" l="1"/>
  <c r="J28" i="11"/>
  <c r="X33" i="13"/>
  <c r="A62" i="13"/>
  <c r="G60" i="13"/>
  <c r="S32" i="13" l="1"/>
  <c r="S12" i="13"/>
  <c r="X15" i="13"/>
  <c r="Y33" i="13"/>
  <c r="G62" i="13"/>
  <c r="A64" i="13"/>
  <c r="T12" i="13" l="1"/>
  <c r="T32" i="13"/>
  <c r="J30" i="11"/>
  <c r="U32" i="13"/>
  <c r="U12" i="13"/>
  <c r="Y15" i="13"/>
  <c r="J29" i="11"/>
  <c r="Z33" i="13"/>
  <c r="G64" i="13"/>
  <c r="A66" i="13"/>
  <c r="J31" i="11" l="1"/>
  <c r="Z15" i="13"/>
  <c r="AA33" i="13"/>
  <c r="A68" i="13"/>
  <c r="G66" i="13"/>
  <c r="V12" i="13" l="1"/>
  <c r="V32" i="13"/>
  <c r="AA15" i="13"/>
  <c r="X34" i="13"/>
  <c r="G68" i="13"/>
  <c r="A70" i="13"/>
  <c r="S13" i="13" l="1"/>
  <c r="S33" i="13"/>
  <c r="J32" i="11"/>
  <c r="X16" i="13"/>
  <c r="Y34" i="13"/>
  <c r="G70" i="13"/>
  <c r="A72" i="13"/>
  <c r="T33" i="13" l="1"/>
  <c r="J33" i="11"/>
  <c r="T13" i="13"/>
  <c r="Y16" i="13"/>
  <c r="Z34" i="13"/>
  <c r="G72" i="13"/>
  <c r="A74" i="13"/>
  <c r="U13" i="13" l="1"/>
  <c r="U33" i="13"/>
  <c r="J34" i="11"/>
  <c r="Z16" i="13"/>
  <c r="AA34" i="13"/>
  <c r="G74" i="13"/>
  <c r="A76" i="13"/>
  <c r="V13" i="13" l="1"/>
  <c r="V33" i="13"/>
  <c r="AA16" i="13"/>
  <c r="J35" i="11"/>
  <c r="X35" i="13"/>
  <c r="G76" i="13"/>
  <c r="A78" i="13"/>
  <c r="S14" i="13" l="1"/>
  <c r="J36" i="11"/>
  <c r="S34" i="13"/>
  <c r="T14" i="13"/>
  <c r="T34" i="13"/>
  <c r="X17" i="13"/>
  <c r="J37" i="11"/>
  <c r="Y35" i="13"/>
  <c r="A80" i="13"/>
  <c r="G78" i="13"/>
  <c r="Y17" i="13" l="1"/>
  <c r="J38" i="11"/>
  <c r="Z35" i="13"/>
  <c r="G80" i="13"/>
  <c r="A82" i="13"/>
  <c r="V14" i="13" l="1"/>
  <c r="U14" i="13"/>
  <c r="U34" i="13"/>
  <c r="V34" i="13"/>
  <c r="Z17" i="13"/>
  <c r="J39" i="11"/>
  <c r="AA35" i="13"/>
  <c r="A84" i="13"/>
  <c r="G82" i="13"/>
  <c r="AA17" i="13" l="1"/>
  <c r="X36" i="13"/>
  <c r="A86" i="13"/>
  <c r="G84" i="13"/>
  <c r="S35" i="13" l="1"/>
  <c r="S15" i="13"/>
  <c r="T35" i="13"/>
  <c r="J40" i="11"/>
  <c r="X18" i="13"/>
  <c r="J41" i="11"/>
  <c r="T15" i="13"/>
  <c r="Y36" i="13"/>
  <c r="G86" i="13"/>
  <c r="A88" i="13"/>
  <c r="J42" i="11" l="1"/>
  <c r="Y18" i="13"/>
  <c r="Z36" i="13"/>
  <c r="A90" i="13"/>
  <c r="G88" i="13"/>
  <c r="U15" i="13" l="1"/>
  <c r="U35" i="13"/>
  <c r="Z18" i="13"/>
  <c r="AA36" i="13"/>
  <c r="G90" i="13"/>
  <c r="A92" i="13"/>
  <c r="J43" i="11" l="1"/>
  <c r="V15" i="13"/>
  <c r="V35" i="13"/>
  <c r="AA18" i="13"/>
  <c r="X37" i="13"/>
  <c r="A94" i="13"/>
  <c r="G92" i="13"/>
  <c r="S36" i="13" l="1"/>
  <c r="J44" i="11"/>
  <c r="S16" i="13"/>
  <c r="X19" i="13"/>
  <c r="Y37" i="13"/>
  <c r="G94" i="13"/>
  <c r="A96" i="13"/>
  <c r="T16" i="13" l="1"/>
  <c r="T36" i="13"/>
  <c r="J45" i="11"/>
  <c r="J46" i="11"/>
  <c r="Y19" i="13"/>
  <c r="Z37" i="13"/>
  <c r="G96" i="13"/>
  <c r="A98" i="13"/>
  <c r="U36" i="13" l="1"/>
  <c r="U16" i="13"/>
  <c r="Z19" i="13"/>
  <c r="AA37" i="13"/>
  <c r="A100" i="13"/>
  <c r="G98" i="13"/>
  <c r="J47" i="11" l="1"/>
  <c r="V16" i="13"/>
  <c r="V36" i="13"/>
  <c r="AA19" i="13"/>
  <c r="J48" i="11"/>
  <c r="X38" i="13"/>
  <c r="G100" i="13"/>
  <c r="A102" i="13"/>
  <c r="S37" i="13" l="1"/>
  <c r="S17" i="13"/>
  <c r="T37" i="13"/>
  <c r="J49" i="11"/>
  <c r="T17" i="13"/>
  <c r="X20" i="13"/>
  <c r="Y38" i="13"/>
  <c r="A104" i="13"/>
  <c r="G102" i="13"/>
  <c r="Y20" i="13" l="1"/>
  <c r="Z38" i="13"/>
  <c r="AA38" i="13" s="1"/>
  <c r="G104" i="13"/>
  <c r="A106" i="13"/>
  <c r="J51" i="11" l="1"/>
  <c r="J50" i="11"/>
  <c r="U37" i="13"/>
  <c r="U17" i="13"/>
  <c r="Z20" i="13"/>
  <c r="AA20" i="13" s="1"/>
  <c r="A108" i="13"/>
  <c r="G106" i="13"/>
  <c r="V37" i="13" l="1"/>
  <c r="V17" i="13"/>
  <c r="J52" i="11"/>
  <c r="S18" i="13"/>
  <c r="S38" i="13"/>
  <c r="G108" i="13"/>
  <c r="A110" i="13"/>
  <c r="J53" i="11" l="1"/>
  <c r="A112" i="13"/>
  <c r="G110" i="13"/>
  <c r="T18" i="13" l="1"/>
  <c r="T38" i="13"/>
  <c r="J54" i="11"/>
  <c r="U38" i="13"/>
  <c r="U40" i="13" s="1"/>
  <c r="U18" i="13"/>
  <c r="U20" i="13" s="1"/>
  <c r="A114" i="13"/>
  <c r="G114" i="13" s="1"/>
  <c r="G112" i="13"/>
  <c r="J55" i="11" l="1"/>
  <c r="V18" i="13"/>
  <c r="V20" i="13" s="1"/>
  <c r="V38" i="13"/>
  <c r="V40" i="13" s="1"/>
  <c r="J57" i="11" l="1"/>
  <c r="S39" i="13" l="1"/>
  <c r="S40" i="13" s="1"/>
  <c r="S19" i="13"/>
  <c r="S20" i="13" s="1"/>
  <c r="J56" i="11"/>
  <c r="T19" i="13"/>
  <c r="T20" i="13" s="1"/>
  <c r="T39" i="13"/>
  <c r="T40" i="13" s="1"/>
  <c r="W40" i="13" l="1"/>
  <c r="W20" i="13"/>
  <c r="T47" i="13"/>
  <c r="T48" i="13"/>
  <c r="T45" i="13"/>
  <c r="T46" i="13"/>
  <c r="F12" i="11" l="1"/>
  <c r="F24" i="11"/>
  <c r="F36" i="11"/>
  <c r="F48" i="11"/>
  <c r="F60" i="11"/>
  <c r="F4" i="11"/>
  <c r="F8" i="11"/>
  <c r="F20" i="11"/>
  <c r="F32" i="11"/>
  <c r="F44" i="11"/>
  <c r="F56" i="11"/>
  <c r="F16" i="11"/>
  <c r="F28" i="11"/>
  <c r="F40" i="11"/>
  <c r="F52" i="11"/>
  <c r="F11" i="11"/>
  <c r="F23" i="11"/>
  <c r="F35" i="11"/>
  <c r="F47" i="11"/>
  <c r="F59" i="11"/>
  <c r="F7" i="11"/>
  <c r="F19" i="11"/>
  <c r="F31" i="11"/>
  <c r="F43" i="11"/>
  <c r="F55" i="11"/>
  <c r="F15" i="11"/>
  <c r="F27" i="11"/>
  <c r="F39" i="11"/>
  <c r="F51" i="11"/>
  <c r="F5" i="11"/>
  <c r="F17" i="11"/>
  <c r="F29" i="11"/>
  <c r="F41" i="11"/>
  <c r="F53" i="11"/>
  <c r="F13" i="11"/>
  <c r="F25" i="11"/>
  <c r="F37" i="11"/>
  <c r="F49" i="11"/>
  <c r="F9" i="11"/>
  <c r="F21" i="11"/>
  <c r="F33" i="11"/>
  <c r="F45" i="11"/>
  <c r="F57" i="11"/>
  <c r="F6" i="11"/>
  <c r="F18" i="11"/>
  <c r="F30" i="11"/>
  <c r="F42" i="11"/>
  <c r="F54" i="11"/>
  <c r="F14" i="11"/>
  <c r="F26" i="11"/>
  <c r="F38" i="11"/>
  <c r="F50" i="11"/>
  <c r="F58" i="11"/>
  <c r="F22" i="11"/>
  <c r="F10" i="11"/>
  <c r="F34" i="11"/>
  <c r="F46" i="11"/>
  <c r="M28" i="11"/>
  <c r="M40" i="11"/>
  <c r="M52" i="11"/>
  <c r="M24" i="11"/>
  <c r="M48" i="11"/>
  <c r="M8" i="11"/>
  <c r="M36" i="11"/>
  <c r="M4" i="11"/>
  <c r="M20" i="11"/>
  <c r="M44" i="11"/>
  <c r="M32" i="11"/>
  <c r="M35" i="11"/>
  <c r="M47" i="11"/>
  <c r="M11" i="11"/>
  <c r="M23" i="11"/>
  <c r="M7" i="11"/>
  <c r="M19" i="11"/>
  <c r="M31" i="11"/>
  <c r="M43" i="11"/>
  <c r="M55" i="11"/>
  <c r="M39" i="11"/>
  <c r="M51" i="11"/>
  <c r="M29" i="11"/>
  <c r="M17" i="11"/>
  <c r="M41" i="11"/>
  <c r="M53" i="11"/>
  <c r="M5" i="11"/>
  <c r="M13" i="11"/>
  <c r="M25" i="11"/>
  <c r="M37" i="11"/>
  <c r="M9" i="11"/>
  <c r="M21" i="11"/>
  <c r="M33" i="11"/>
  <c r="M45" i="11"/>
  <c r="M57" i="11"/>
  <c r="M34" i="11"/>
  <c r="M42" i="11"/>
  <c r="M14" i="11"/>
  <c r="M10" i="11"/>
  <c r="M22" i="11"/>
  <c r="M46" i="11"/>
  <c r="M58" i="11"/>
  <c r="M18" i="11"/>
  <c r="M54" i="11"/>
  <c r="M50" i="11"/>
  <c r="M6" i="11"/>
  <c r="M30" i="11"/>
  <c r="M38" i="11"/>
  <c r="S45" i="13"/>
  <c r="S47" i="13"/>
  <c r="S46" i="13"/>
  <c r="S48" i="13"/>
  <c r="M49" i="11"/>
  <c r="M56" i="11"/>
  <c r="M16" i="11"/>
  <c r="M12" i="11"/>
  <c r="M15" i="11"/>
  <c r="M27" i="11"/>
  <c r="M59" i="11"/>
  <c r="M26" i="11"/>
  <c r="E6" i="11" l="1"/>
  <c r="E30" i="11"/>
  <c r="E54" i="11"/>
  <c r="E38" i="11"/>
  <c r="E14" i="11"/>
  <c r="E10" i="11"/>
  <c r="E34" i="11"/>
  <c r="E58" i="11"/>
  <c r="E18" i="11"/>
  <c r="E42" i="11"/>
  <c r="E22" i="11"/>
  <c r="E46" i="11"/>
  <c r="E26" i="11"/>
  <c r="E50" i="11"/>
  <c r="E11" i="11"/>
  <c r="E15" i="11"/>
  <c r="E7" i="11"/>
  <c r="E31" i="11"/>
  <c r="E55" i="11"/>
  <c r="E35" i="11"/>
  <c r="E59" i="11"/>
  <c r="E39" i="11"/>
  <c r="E19" i="11"/>
  <c r="E23" i="11"/>
  <c r="E51" i="11"/>
  <c r="E43" i="11"/>
  <c r="E47" i="11"/>
  <c r="E27" i="11"/>
  <c r="E12" i="11"/>
  <c r="E24" i="11"/>
  <c r="E36" i="11"/>
  <c r="E48" i="11"/>
  <c r="E60" i="11"/>
  <c r="E8" i="11"/>
  <c r="E20" i="11"/>
  <c r="E32" i="11"/>
  <c r="E44" i="11"/>
  <c r="E56" i="11"/>
  <c r="E4" i="11"/>
  <c r="L4" i="11"/>
  <c r="E16" i="11"/>
  <c r="E28" i="11"/>
  <c r="E40" i="11"/>
  <c r="E52" i="11"/>
  <c r="E5" i="11"/>
  <c r="E17" i="11"/>
  <c r="E29" i="11"/>
  <c r="E41" i="11"/>
  <c r="E53" i="11"/>
  <c r="E13" i="11"/>
  <c r="E25" i="11"/>
  <c r="E37" i="11"/>
  <c r="E49" i="11"/>
  <c r="E9" i="11"/>
  <c r="E21" i="11"/>
  <c r="E33" i="11"/>
  <c r="E45" i="11"/>
  <c r="E57" i="11"/>
  <c r="L19" i="11"/>
  <c r="L43" i="11"/>
  <c r="L15" i="11"/>
  <c r="L59" i="11"/>
  <c r="L7" i="11"/>
  <c r="L31" i="11"/>
  <c r="L39" i="11"/>
  <c r="L11" i="11"/>
  <c r="L23" i="11"/>
  <c r="L35" i="11"/>
  <c r="L47" i="11"/>
  <c r="L27" i="11"/>
  <c r="L55" i="11"/>
  <c r="L51" i="11"/>
  <c r="L33" i="11"/>
  <c r="L57" i="11"/>
  <c r="L17" i="11"/>
  <c r="L41" i="11"/>
  <c r="L9" i="11"/>
  <c r="L5" i="11"/>
  <c r="L29" i="11"/>
  <c r="L53" i="11"/>
  <c r="L25" i="11"/>
  <c r="L49" i="11"/>
  <c r="L45" i="11"/>
  <c r="L13" i="11"/>
  <c r="L37" i="11"/>
  <c r="L21" i="11"/>
  <c r="L10" i="11"/>
  <c r="L22" i="11"/>
  <c r="L34" i="11"/>
  <c r="L46" i="11"/>
  <c r="L58" i="11"/>
  <c r="L6" i="11"/>
  <c r="L26" i="11"/>
  <c r="L30" i="11"/>
  <c r="L54" i="11"/>
  <c r="L14" i="11"/>
  <c r="L38" i="11"/>
  <c r="L18" i="11"/>
  <c r="L42" i="11"/>
  <c r="L50" i="11"/>
  <c r="L16" i="11"/>
  <c r="L28" i="11"/>
  <c r="L40" i="11"/>
  <c r="L52" i="11"/>
  <c r="L36" i="11"/>
  <c r="L8" i="11"/>
  <c r="L32" i="11"/>
  <c r="L24" i="11"/>
  <c r="L48" i="11"/>
  <c r="L44" i="11"/>
  <c r="L56" i="11"/>
  <c r="L12" i="11"/>
  <c r="L20" i="11"/>
  <c r="AA4" i="11" l="1"/>
  <c r="AC4" i="11" s="1"/>
  <c r="AA33" i="11"/>
  <c r="AC33" i="11" s="1"/>
  <c r="AA43" i="11"/>
  <c r="AB43" i="11" s="1"/>
  <c r="AA7" i="11"/>
  <c r="AC7" i="11" s="1"/>
  <c r="AA10" i="11"/>
  <c r="AB10" i="11" s="1"/>
  <c r="AA26" i="11"/>
  <c r="AC26" i="11" s="1"/>
  <c r="AA21" i="11"/>
  <c r="AB21" i="11" s="1"/>
  <c r="AA35" i="11"/>
  <c r="AC35" i="11" s="1"/>
  <c r="AA59" i="11"/>
  <c r="AC59" i="11" s="1"/>
  <c r="AA58" i="11"/>
  <c r="AB58" i="11" s="1"/>
  <c r="AA8" i="11"/>
  <c r="AB8" i="11" s="1"/>
  <c r="AA51" i="11"/>
  <c r="AB51" i="11" s="1"/>
  <c r="AA23" i="11"/>
  <c r="AB23" i="11" s="1"/>
  <c r="AA31" i="11"/>
  <c r="AC31" i="11" s="1"/>
  <c r="AA37" i="11"/>
  <c r="AC37" i="11" s="1"/>
  <c r="AA30" i="11"/>
  <c r="AB30" i="11" s="1"/>
  <c r="AA28" i="11"/>
  <c r="AC28" i="11" s="1"/>
  <c r="AA49" i="11"/>
  <c r="AC49" i="11" s="1"/>
  <c r="AA12" i="11"/>
  <c r="AB12" i="11" s="1"/>
  <c r="AA14" i="11"/>
  <c r="AB14" i="11" s="1"/>
  <c r="AA39" i="11"/>
  <c r="AB39" i="11" s="1"/>
  <c r="AA5" i="11"/>
  <c r="AC5" i="11" s="1"/>
  <c r="AA53" i="11"/>
  <c r="AC53" i="11" s="1"/>
  <c r="AA56" i="11"/>
  <c r="AB56" i="11" s="1"/>
  <c r="AA48" i="11"/>
  <c r="AB48" i="11" s="1"/>
  <c r="AA52" i="11"/>
  <c r="AB52" i="11" s="1"/>
  <c r="AA17" i="11"/>
  <c r="AB17" i="11" s="1"/>
  <c r="AA44" i="11"/>
  <c r="AB44" i="11" s="1"/>
  <c r="AA25" i="11"/>
  <c r="AC25" i="11" s="1"/>
  <c r="AA11" i="11"/>
  <c r="AC11" i="11" s="1"/>
  <c r="AA24" i="11"/>
  <c r="AC24" i="11" s="1"/>
  <c r="AA18" i="11"/>
  <c r="AC18" i="11" s="1"/>
  <c r="AA20" i="11"/>
  <c r="AB20" i="11" s="1"/>
  <c r="AA50" i="11"/>
  <c r="AC50" i="11" s="1"/>
  <c r="AA34" i="11"/>
  <c r="AC34" i="11" s="1"/>
  <c r="AA54" i="11"/>
  <c r="AB54" i="11" s="1"/>
  <c r="AA27" i="11"/>
  <c r="AC27" i="11" s="1"/>
  <c r="AA38" i="11"/>
  <c r="AB38" i="11" s="1"/>
  <c r="AA6" i="11"/>
  <c r="AB6" i="11" s="1"/>
  <c r="AA36" i="11"/>
  <c r="AC36" i="11" s="1"/>
  <c r="AA15" i="11"/>
  <c r="AC15" i="11" s="1"/>
  <c r="AA40" i="11"/>
  <c r="AB40" i="11" s="1"/>
  <c r="AA60" i="11"/>
  <c r="AC60" i="11" s="1"/>
  <c r="AA41" i="11"/>
  <c r="AB41" i="11" s="1"/>
  <c r="AA46" i="11"/>
  <c r="AC46" i="11" s="1"/>
  <c r="AA19" i="11"/>
  <c r="AB19" i="11" s="1"/>
  <c r="AA42" i="11"/>
  <c r="AB42" i="11" s="1"/>
  <c r="AA55" i="11"/>
  <c r="AC55" i="11" s="1"/>
  <c r="AA57" i="11"/>
  <c r="AB57" i="11" s="1"/>
  <c r="AA16" i="11"/>
  <c r="AB16" i="11" s="1"/>
  <c r="AA22" i="11"/>
  <c r="AB22" i="11" s="1"/>
  <c r="AA13" i="11"/>
  <c r="AC13" i="11" s="1"/>
  <c r="AA9" i="11"/>
  <c r="AC9" i="11" s="1"/>
  <c r="AA47" i="11"/>
  <c r="AC47" i="11" s="1"/>
  <c r="AA45" i="11"/>
  <c r="AC45" i="11" s="1"/>
  <c r="AA29" i="11"/>
  <c r="AC29" i="11" s="1"/>
  <c r="AA32" i="11"/>
  <c r="AB32" i="11" s="1"/>
  <c r="AB7" i="11" l="1"/>
  <c r="AC23" i="11"/>
  <c r="P66" i="11"/>
  <c r="AC51" i="11"/>
  <c r="AC14" i="11"/>
  <c r="AB26" i="11"/>
  <c r="AB4" i="11"/>
  <c r="AC39" i="11"/>
  <c r="AB11" i="11"/>
  <c r="AC10" i="11"/>
  <c r="AB18" i="11"/>
  <c r="AB5" i="11"/>
  <c r="AB25" i="11"/>
  <c r="AC43" i="11"/>
  <c r="AB15" i="11"/>
  <c r="AC8" i="11"/>
  <c r="AB9" i="11"/>
  <c r="AC12" i="11"/>
  <c r="AB24" i="11"/>
  <c r="AB36" i="11"/>
  <c r="AC21" i="11"/>
  <c r="AB53" i="11"/>
  <c r="AB31" i="11"/>
  <c r="AC41" i="11"/>
  <c r="AB33" i="11"/>
  <c r="AB28" i="11"/>
  <c r="AB13" i="11"/>
  <c r="AB50" i="11"/>
  <c r="AC44" i="11"/>
  <c r="AB45" i="11"/>
  <c r="AB35" i="11"/>
  <c r="AB34" i="11"/>
  <c r="AB47" i="11"/>
  <c r="AB59" i="11"/>
  <c r="AC42" i="11"/>
  <c r="AB37" i="11"/>
  <c r="AC20" i="11"/>
  <c r="AC57" i="11"/>
  <c r="AC40" i="11"/>
  <c r="AB49" i="11"/>
  <c r="AC56" i="11"/>
  <c r="AB46" i="11"/>
  <c r="AC30" i="11"/>
  <c r="AB55" i="11"/>
  <c r="AB29" i="11"/>
  <c r="AB27" i="11"/>
  <c r="AC22" i="11"/>
  <c r="AC19" i="11"/>
  <c r="AC16" i="11"/>
  <c r="AC48" i="11"/>
  <c r="AC17" i="11"/>
  <c r="AC58" i="11"/>
  <c r="AC52" i="11"/>
  <c r="AC38" i="11"/>
  <c r="AC54" i="11"/>
  <c r="AC6" i="11"/>
  <c r="AC32" i="11"/>
  <c r="AB63" i="11" l="1"/>
  <c r="V66" i="11" l="1"/>
</calcChain>
</file>

<file path=xl/sharedStrings.xml><?xml version="1.0" encoding="utf-8"?>
<sst xmlns="http://schemas.openxmlformats.org/spreadsheetml/2006/main" count="195" uniqueCount="49">
  <si>
    <t>Q1</t>
  </si>
  <si>
    <t>Q2</t>
  </si>
  <si>
    <t>Q3</t>
  </si>
  <si>
    <t>Q4</t>
  </si>
  <si>
    <t>YEAR</t>
  </si>
  <si>
    <t>QUARTER</t>
  </si>
  <si>
    <t>DEVIATION</t>
  </si>
  <si>
    <t>SEASONALLY ADJUSTED DATA</t>
  </si>
  <si>
    <t>Mean</t>
  </si>
  <si>
    <t>Adj. Mean</t>
  </si>
  <si>
    <t>SEASONALITY EFFECT (ADDITIVE)</t>
  </si>
  <si>
    <t>SEASONALITY EFFECT (MULTIPLICATIVE)</t>
  </si>
  <si>
    <t>Squared Error</t>
  </si>
  <si>
    <t>MULTIPLICATIVE METHOD</t>
  </si>
  <si>
    <t>ADDITIVE METHOD</t>
  </si>
  <si>
    <t>The multipliers / deviations of each individual quarter are mapped to the tables below. Here it is done with an excel function,</t>
  </si>
  <si>
    <t>TREND EXTRACTION</t>
  </si>
  <si>
    <t>alpha</t>
  </si>
  <si>
    <t>Use with linear Regression</t>
  </si>
  <si>
    <t>Adj. Series Forecast</t>
  </si>
  <si>
    <t>Final forecast</t>
  </si>
  <si>
    <t>CENTER TREND</t>
  </si>
  <si>
    <t xml:space="preserve">Index returns a value or a reference </t>
  </si>
  <si>
    <t>to a value within a range.</t>
  </si>
  <si>
    <t>Exponential Smoothing - Additive</t>
  </si>
  <si>
    <t>REVENUE 
(M GBP)</t>
  </si>
  <si>
    <t>Absolute Deviation</t>
  </si>
  <si>
    <t>Absolute Percentage Deviation</t>
  </si>
  <si>
    <t>MAD</t>
  </si>
  <si>
    <t>MAPE</t>
  </si>
  <si>
    <t>RMSE</t>
  </si>
  <si>
    <t>MSE</t>
  </si>
  <si>
    <t>2-Quarter Moving Average - Multiplicative</t>
  </si>
  <si>
    <r>
      <t>MSE</t>
    </r>
    <r>
      <rPr>
        <b/>
        <vertAlign val="subscript"/>
        <sz val="10"/>
        <rFont val="Aptos"/>
      </rPr>
      <t>1</t>
    </r>
  </si>
  <si>
    <r>
      <t>MSE</t>
    </r>
    <r>
      <rPr>
        <b/>
        <vertAlign val="subscript"/>
        <sz val="10"/>
        <rFont val="Aptos"/>
      </rPr>
      <t>2</t>
    </r>
  </si>
  <si>
    <t>Accuracy Measures</t>
  </si>
  <si>
    <t>Assumptions</t>
  </si>
  <si>
    <t xml:space="preserve">SEASONALLY ADJUSTED SERIES </t>
  </si>
  <si>
    <t>Multiplicative</t>
  </si>
  <si>
    <t>Additive</t>
  </si>
  <si>
    <t>TREND</t>
  </si>
  <si>
    <t>Centered Trend 
(4Q MA)</t>
  </si>
  <si>
    <t>ACTUAL VALUES</t>
  </si>
  <si>
    <t>index</t>
  </si>
  <si>
    <t>Final Forecast</t>
  </si>
  <si>
    <t>4-Quarter Centrered Moving Average</t>
  </si>
  <si>
    <t>Quarter</t>
  </si>
  <si>
    <t>Coefficients</t>
  </si>
  <si>
    <t>COEFFICIENTS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</si>
</sst>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00"/>
    <numFmt numFmtId="166" formatCode="#,##0.000"/>
    <numFmt numFmtId="167" formatCode="#,##0.0"/>
    <numFmt numFmtId="168" formatCode="0.00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ptos"/>
    </font>
    <font>
      <b/>
      <sz val="10"/>
      <name val="Aptos"/>
    </font>
    <font>
      <i/>
      <sz val="10"/>
      <name val="Aptos"/>
    </font>
    <font>
      <b/>
      <vertAlign val="subscript"/>
      <sz val="10"/>
      <name val="Aptos"/>
    </font>
    <font>
      <sz val="10"/>
      <color rgb="FFFF0000"/>
      <name val="Aptos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/>
    <xf numFmtId="0" fontId="4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 indent="1"/>
    </xf>
    <xf numFmtId="3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0" fontId="4" fillId="0" borderId="0" xfId="0" applyFont="1" applyFill="1" applyBorder="1"/>
    <xf numFmtId="168" fontId="4" fillId="0" borderId="0" xfId="0" applyNumberFormat="1" applyFont="1" applyFill="1" applyBorder="1"/>
    <xf numFmtId="2" fontId="4" fillId="0" borderId="0" xfId="0" applyNumberFormat="1" applyFont="1" applyFill="1" applyBorder="1"/>
    <xf numFmtId="4" fontId="3" fillId="0" borderId="0" xfId="0" applyNumberFormat="1" applyFont="1" applyFill="1" applyBorder="1"/>
    <xf numFmtId="1" fontId="4" fillId="0" borderId="0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167" fontId="3" fillId="0" borderId="0" xfId="0" applyNumberFormat="1" applyFont="1" applyFill="1" applyBorder="1"/>
    <xf numFmtId="165" fontId="3" fillId="0" borderId="0" xfId="0" applyNumberFormat="1" applyFont="1" applyFill="1" applyBorder="1"/>
    <xf numFmtId="166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66" fontId="3" fillId="0" borderId="3" xfId="0" applyNumberFormat="1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quotePrefix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/>
    <xf numFmtId="2" fontId="3" fillId="0" borderId="2" xfId="0" applyNumberFormat="1" applyFont="1" applyFill="1" applyBorder="1"/>
    <xf numFmtId="2" fontId="3" fillId="0" borderId="3" xfId="0" applyNumberFormat="1" applyFont="1" applyFill="1" applyBorder="1"/>
    <xf numFmtId="166" fontId="3" fillId="0" borderId="2" xfId="0" applyNumberFormat="1" applyFont="1" applyFill="1" applyBorder="1"/>
    <xf numFmtId="166" fontId="4" fillId="0" borderId="0" xfId="0" applyNumberFormat="1" applyFont="1" applyFill="1" applyBorder="1"/>
    <xf numFmtId="168" fontId="2" fillId="0" borderId="0" xfId="0" applyNumberFormat="1" applyFont="1"/>
    <xf numFmtId="168" fontId="3" fillId="0" borderId="0" xfId="0" applyNumberFormat="1" applyFont="1" applyFill="1" applyBorder="1"/>
    <xf numFmtId="168" fontId="2" fillId="0" borderId="1" xfId="0" applyNumberFormat="1" applyFont="1" applyBorder="1"/>
    <xf numFmtId="0" fontId="5" fillId="0" borderId="2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168" fontId="3" fillId="0" borderId="2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 inden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8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 Revenue'!$H$3</c:f>
              <c:strCache>
                <c:ptCount val="1"/>
                <c:pt idx="0">
                  <c:v>REVENUE 
(M GBP)</c:v>
                </c:pt>
              </c:strCache>
            </c:strRef>
          </c:tx>
          <c:marker>
            <c:symbol val="none"/>
          </c:marker>
          <c:cat>
            <c:multiLvlStrRef>
              <c:f>'BA Revenue'!$C$4:$F$60</c:f>
              <c:multiLvlStrCache>
                <c:ptCount val="57"/>
                <c:lvl>
                  <c:pt idx="0">
                    <c:v>0.00</c:v>
                  </c:pt>
                  <c:pt idx="1">
                    <c:v>0.00</c:v>
                  </c:pt>
                  <c:pt idx="2">
                    <c:v>0.00</c:v>
                  </c:pt>
                  <c:pt idx="3">
                    <c:v>0.00</c:v>
                  </c:pt>
                  <c:pt idx="4">
                    <c:v>0.00</c:v>
                  </c:pt>
                  <c:pt idx="5">
                    <c:v>0.00</c:v>
                  </c:pt>
                  <c:pt idx="6">
                    <c:v>0.00</c:v>
                  </c:pt>
                  <c:pt idx="7">
                    <c:v>0.00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0.00</c:v>
                  </c:pt>
                  <c:pt idx="11">
                    <c:v>0.00</c:v>
                  </c:pt>
                  <c:pt idx="12">
                    <c:v>0.00</c:v>
                  </c:pt>
                  <c:pt idx="13">
                    <c:v>0.00</c:v>
                  </c:pt>
                  <c:pt idx="14">
                    <c:v>0.00</c:v>
                  </c:pt>
                  <c:pt idx="15">
                    <c:v>0.00</c:v>
                  </c:pt>
                  <c:pt idx="16">
                    <c:v>0.00</c:v>
                  </c:pt>
                  <c:pt idx="17">
                    <c:v>0.00</c:v>
                  </c:pt>
                  <c:pt idx="18">
                    <c:v>0.00</c:v>
                  </c:pt>
                  <c:pt idx="19">
                    <c:v>0.00</c:v>
                  </c:pt>
                  <c:pt idx="20">
                    <c:v>0.00</c:v>
                  </c:pt>
                  <c:pt idx="21">
                    <c:v>0.00</c:v>
                  </c:pt>
                  <c:pt idx="22">
                    <c:v>0.00</c:v>
                  </c:pt>
                  <c:pt idx="23">
                    <c:v>0.00</c:v>
                  </c:pt>
                  <c:pt idx="24">
                    <c:v>0.00</c:v>
                  </c:pt>
                  <c:pt idx="25">
                    <c:v>0.00</c:v>
                  </c:pt>
                  <c:pt idx="26">
                    <c:v>0.00</c:v>
                  </c:pt>
                  <c:pt idx="27">
                    <c:v>0.00</c:v>
                  </c:pt>
                  <c:pt idx="28">
                    <c:v>0.00</c:v>
                  </c:pt>
                  <c:pt idx="29">
                    <c:v>0.00</c:v>
                  </c:pt>
                  <c:pt idx="30">
                    <c:v>0.00</c:v>
                  </c:pt>
                  <c:pt idx="31">
                    <c:v>0.00</c:v>
                  </c:pt>
                  <c:pt idx="32">
                    <c:v>0.00</c:v>
                  </c:pt>
                  <c:pt idx="33">
                    <c:v>0.00</c:v>
                  </c:pt>
                  <c:pt idx="34">
                    <c:v>0.00</c:v>
                  </c:pt>
                  <c:pt idx="35">
                    <c:v>0.00</c:v>
                  </c:pt>
                  <c:pt idx="36">
                    <c:v>0.00</c:v>
                  </c:pt>
                  <c:pt idx="37">
                    <c:v>0.00</c:v>
                  </c:pt>
                  <c:pt idx="38">
                    <c:v>0.00</c:v>
                  </c:pt>
                  <c:pt idx="39">
                    <c:v>0.00</c:v>
                  </c:pt>
                  <c:pt idx="40">
                    <c:v>0.00</c:v>
                  </c:pt>
                  <c:pt idx="41">
                    <c:v>0.00</c:v>
                  </c:pt>
                  <c:pt idx="42">
                    <c:v>0.00</c:v>
                  </c:pt>
                  <c:pt idx="43">
                    <c:v>0.00</c:v>
                  </c:pt>
                  <c:pt idx="44">
                    <c:v>0.00</c:v>
                  </c:pt>
                  <c:pt idx="45">
                    <c:v>0.00</c:v>
                  </c:pt>
                  <c:pt idx="46">
                    <c:v>0.00</c:v>
                  </c:pt>
                  <c:pt idx="47">
                    <c:v>0.00</c:v>
                  </c:pt>
                  <c:pt idx="48">
                    <c:v>0.00</c:v>
                  </c:pt>
                  <c:pt idx="49">
                    <c:v>0.00</c:v>
                  </c:pt>
                  <c:pt idx="50">
                    <c:v>0.00</c:v>
                  </c:pt>
                  <c:pt idx="51">
                    <c:v>0.00</c:v>
                  </c:pt>
                  <c:pt idx="52">
                    <c:v>0.00</c:v>
                  </c:pt>
                  <c:pt idx="53">
                    <c:v>0.00</c:v>
                  </c:pt>
                  <c:pt idx="54">
                    <c:v>0.00</c:v>
                  </c:pt>
                  <c:pt idx="55">
                    <c:v>0.00</c:v>
                  </c:pt>
                  <c:pt idx="56">
                    <c:v>0.00</c:v>
                  </c:pt>
                </c:lvl>
                <c:lvl>
                  <c:pt idx="0">
                    <c:v>0.000</c:v>
                  </c:pt>
                  <c:pt idx="1">
                    <c:v>0.000</c:v>
                  </c:pt>
                  <c:pt idx="2">
                    <c:v>0.000</c:v>
                  </c:pt>
                  <c:pt idx="3">
                    <c:v>0.000</c:v>
                  </c:pt>
                  <c:pt idx="4">
                    <c:v>0.000</c:v>
                  </c:pt>
                  <c:pt idx="5">
                    <c:v>0.000</c:v>
                  </c:pt>
                  <c:pt idx="6">
                    <c:v>0.000</c:v>
                  </c:pt>
                  <c:pt idx="7">
                    <c:v>0.000</c:v>
                  </c:pt>
                  <c:pt idx="8">
                    <c:v>0.000</c:v>
                  </c:pt>
                  <c:pt idx="9">
                    <c:v>0.000</c:v>
                  </c:pt>
                  <c:pt idx="10">
                    <c:v>0.000</c:v>
                  </c:pt>
                  <c:pt idx="11">
                    <c:v>0.000</c:v>
                  </c:pt>
                  <c:pt idx="12">
                    <c:v>0.000</c:v>
                  </c:pt>
                  <c:pt idx="13">
                    <c:v>0.000</c:v>
                  </c:pt>
                  <c:pt idx="14">
                    <c:v>0.000</c:v>
                  </c:pt>
                  <c:pt idx="15">
                    <c:v>0.000</c:v>
                  </c:pt>
                  <c:pt idx="16">
                    <c:v>0.000</c:v>
                  </c:pt>
                  <c:pt idx="17">
                    <c:v>0.000</c:v>
                  </c:pt>
                  <c:pt idx="18">
                    <c:v>0.000</c:v>
                  </c:pt>
                  <c:pt idx="19">
                    <c:v>0.000</c:v>
                  </c:pt>
                  <c:pt idx="20">
                    <c:v>0.000</c:v>
                  </c:pt>
                  <c:pt idx="21">
                    <c:v>0.000</c:v>
                  </c:pt>
                  <c:pt idx="22">
                    <c:v>0.000</c:v>
                  </c:pt>
                  <c:pt idx="23">
                    <c:v>0.000</c:v>
                  </c:pt>
                  <c:pt idx="24">
                    <c:v>0.000</c:v>
                  </c:pt>
                  <c:pt idx="25">
                    <c:v>0.000</c:v>
                  </c:pt>
                  <c:pt idx="26">
                    <c:v>0.000</c:v>
                  </c:pt>
                  <c:pt idx="27">
                    <c:v>0.000</c:v>
                  </c:pt>
                  <c:pt idx="28">
                    <c:v>0.000</c:v>
                  </c:pt>
                  <c:pt idx="29">
                    <c:v>0.000</c:v>
                  </c:pt>
                  <c:pt idx="30">
                    <c:v>0.000</c:v>
                  </c:pt>
                  <c:pt idx="31">
                    <c:v>0.000</c:v>
                  </c:pt>
                  <c:pt idx="32">
                    <c:v>0.000</c:v>
                  </c:pt>
                  <c:pt idx="33">
                    <c:v>0.000</c:v>
                  </c:pt>
                  <c:pt idx="34">
                    <c:v>0.000</c:v>
                  </c:pt>
                  <c:pt idx="35">
                    <c:v>0.000</c:v>
                  </c:pt>
                  <c:pt idx="36">
                    <c:v>0.000</c:v>
                  </c:pt>
                  <c:pt idx="37">
                    <c:v>0.000</c:v>
                  </c:pt>
                  <c:pt idx="38">
                    <c:v>0.000</c:v>
                  </c:pt>
                  <c:pt idx="39">
                    <c:v>0.000</c:v>
                  </c:pt>
                  <c:pt idx="40">
                    <c:v>0.000</c:v>
                  </c:pt>
                  <c:pt idx="41">
                    <c:v>0.000</c:v>
                  </c:pt>
                  <c:pt idx="42">
                    <c:v>0.000</c:v>
                  </c:pt>
                  <c:pt idx="43">
                    <c:v>0.000</c:v>
                  </c:pt>
                  <c:pt idx="44">
                    <c:v>0.000</c:v>
                  </c:pt>
                  <c:pt idx="45">
                    <c:v>0.000</c:v>
                  </c:pt>
                  <c:pt idx="46">
                    <c:v>0.000</c:v>
                  </c:pt>
                  <c:pt idx="47">
                    <c:v>0.000</c:v>
                  </c:pt>
                  <c:pt idx="48">
                    <c:v>0.000</c:v>
                  </c:pt>
                  <c:pt idx="49">
                    <c:v>0.000</c:v>
                  </c:pt>
                  <c:pt idx="50">
                    <c:v>0.000</c:v>
                  </c:pt>
                  <c:pt idx="51">
                    <c:v>0.000</c:v>
                  </c:pt>
                  <c:pt idx="52">
                    <c:v>0.000</c:v>
                  </c:pt>
                  <c:pt idx="53">
                    <c:v>0.000</c:v>
                  </c:pt>
                  <c:pt idx="54">
                    <c:v>0.000</c:v>
                  </c:pt>
                  <c:pt idx="55">
                    <c:v>0.000</c:v>
                  </c:pt>
                  <c:pt idx="56">
                    <c:v>0.000</c:v>
                  </c:pt>
                </c:lvl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</c:lvl>
                <c:lvl>
                  <c:pt idx="0">
                    <c:v>2004</c:v>
                  </c:pt>
                  <c:pt idx="4">
                    <c:v>2005</c:v>
                  </c:pt>
                  <c:pt idx="8">
                    <c:v>2006</c:v>
                  </c:pt>
                  <c:pt idx="12">
                    <c:v>2007</c:v>
                  </c:pt>
                  <c:pt idx="16">
                    <c:v>2008</c:v>
                  </c:pt>
                  <c:pt idx="20">
                    <c:v>2009</c:v>
                  </c:pt>
                  <c:pt idx="24">
                    <c:v>2010</c:v>
                  </c:pt>
                  <c:pt idx="28">
                    <c:v>2011</c:v>
                  </c:pt>
                  <c:pt idx="32">
                    <c:v>2012</c:v>
                  </c:pt>
                  <c:pt idx="36">
                    <c:v>2013</c:v>
                  </c:pt>
                  <c:pt idx="40">
                    <c:v>2014</c:v>
                  </c:pt>
                  <c:pt idx="44">
                    <c:v>2015</c:v>
                  </c:pt>
                  <c:pt idx="48">
                    <c:v>2016</c:v>
                  </c:pt>
                  <c:pt idx="52">
                    <c:v>2017</c:v>
                  </c:pt>
                  <c:pt idx="56">
                    <c:v>2018</c:v>
                  </c:pt>
                </c:lvl>
              </c:multiLvlStrCache>
            </c:multiLvlStrRef>
          </c:cat>
          <c:val>
            <c:numRef>
              <c:f>'BA Revenue'!$H$4:$H$60</c:f>
              <c:numCache>
                <c:formatCode>#,##0</c:formatCode>
                <c:ptCount val="57"/>
                <c:pt idx="0">
                  <c:v>1949</c:v>
                </c:pt>
                <c:pt idx="1">
                  <c:v>2216</c:v>
                </c:pt>
                <c:pt idx="2">
                  <c:v>2244</c:v>
                </c:pt>
                <c:pt idx="3">
                  <c:v>2156</c:v>
                </c:pt>
                <c:pt idx="4">
                  <c:v>2026</c:v>
                </c:pt>
                <c:pt idx="5">
                  <c:v>2288</c:v>
                </c:pt>
                <c:pt idx="6">
                  <c:v>2440</c:v>
                </c:pt>
                <c:pt idx="7">
                  <c:v>2140</c:v>
                </c:pt>
                <c:pt idx="8">
                  <c:v>2047</c:v>
                </c:pt>
                <c:pt idx="9">
                  <c:v>2222</c:v>
                </c:pt>
                <c:pt idx="10">
                  <c:v>2440</c:v>
                </c:pt>
                <c:pt idx="11">
                  <c:v>2198</c:v>
                </c:pt>
                <c:pt idx="12">
                  <c:v>2107</c:v>
                </c:pt>
                <c:pt idx="13">
                  <c:v>2310</c:v>
                </c:pt>
                <c:pt idx="14">
                  <c:v>2552</c:v>
                </c:pt>
                <c:pt idx="15">
                  <c:v>2295</c:v>
                </c:pt>
                <c:pt idx="16">
                  <c:v>2121</c:v>
                </c:pt>
                <c:pt idx="17">
                  <c:v>2297</c:v>
                </c:pt>
                <c:pt idx="18">
                  <c:v>2251</c:v>
                </c:pt>
                <c:pt idx="19">
                  <c:v>1839</c:v>
                </c:pt>
                <c:pt idx="20">
                  <c:v>1953</c:v>
                </c:pt>
                <c:pt idx="21">
                  <c:v>2052</c:v>
                </c:pt>
                <c:pt idx="22">
                  <c:v>2104</c:v>
                </c:pt>
                <c:pt idx="23">
                  <c:v>1857</c:v>
                </c:pt>
                <c:pt idx="24">
                  <c:v>1675</c:v>
                </c:pt>
                <c:pt idx="25">
                  <c:v>1832</c:v>
                </c:pt>
                <c:pt idx="26">
                  <c:v>1983</c:v>
                </c:pt>
                <c:pt idx="27">
                  <c:v>1891</c:v>
                </c:pt>
                <c:pt idx="28">
                  <c:v>1854</c:v>
                </c:pt>
                <c:pt idx="29">
                  <c:v>1925</c:v>
                </c:pt>
                <c:pt idx="30">
                  <c:v>2026</c:v>
                </c:pt>
                <c:pt idx="31">
                  <c:v>1973</c:v>
                </c:pt>
                <c:pt idx="32">
                  <c:v>1889</c:v>
                </c:pt>
                <c:pt idx="33">
                  <c:v>2059</c:v>
                </c:pt>
                <c:pt idx="34">
                  <c:v>2205</c:v>
                </c:pt>
                <c:pt idx="35">
                  <c:v>2129</c:v>
                </c:pt>
                <c:pt idx="36">
                  <c:v>2122</c:v>
                </c:pt>
                <c:pt idx="37">
                  <c:v>2317</c:v>
                </c:pt>
                <c:pt idx="38">
                  <c:v>2313</c:v>
                </c:pt>
                <c:pt idx="39">
                  <c:v>2068</c:v>
                </c:pt>
                <c:pt idx="40">
                  <c:v>1932</c:v>
                </c:pt>
                <c:pt idx="41">
                  <c:v>1899</c:v>
                </c:pt>
                <c:pt idx="42">
                  <c:v>2557</c:v>
                </c:pt>
                <c:pt idx="43">
                  <c:v>2166</c:v>
                </c:pt>
                <c:pt idx="44">
                  <c:v>2131</c:v>
                </c:pt>
                <c:pt idx="45">
                  <c:v>2259</c:v>
                </c:pt>
                <c:pt idx="46">
                  <c:v>2495</c:v>
                </c:pt>
                <c:pt idx="47">
                  <c:v>2292</c:v>
                </c:pt>
                <c:pt idx="48">
                  <c:v>1946</c:v>
                </c:pt>
                <c:pt idx="49">
                  <c:v>1983</c:v>
                </c:pt>
                <c:pt idx="50">
                  <c:v>2119</c:v>
                </c:pt>
                <c:pt idx="51">
                  <c:v>2038</c:v>
                </c:pt>
                <c:pt idx="52">
                  <c:v>1854</c:v>
                </c:pt>
                <c:pt idx="53">
                  <c:v>1937</c:v>
                </c:pt>
                <c:pt idx="54">
                  <c:v>2510</c:v>
                </c:pt>
                <c:pt idx="55">
                  <c:v>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3-1142-8144-FC76307D7543}"/>
            </c:ext>
          </c:extLst>
        </c:ser>
        <c:ser>
          <c:idx val="1"/>
          <c:order val="1"/>
          <c:tx>
            <c:strRef>
              <c:f>'BA Revenue'!$J$3</c:f>
              <c:strCache>
                <c:ptCount val="1"/>
                <c:pt idx="0">
                  <c:v>Centered Trend 
(4Q MA)</c:v>
                </c:pt>
              </c:strCache>
            </c:strRef>
          </c:tx>
          <c:marker>
            <c:symbol val="none"/>
          </c:marker>
          <c:cat>
            <c:multiLvlStrRef>
              <c:f>'BA Revenue'!$C$4:$F$60</c:f>
              <c:multiLvlStrCache>
                <c:ptCount val="57"/>
                <c:lvl>
                  <c:pt idx="0">
                    <c:v>0.00</c:v>
                  </c:pt>
                  <c:pt idx="1">
                    <c:v>0.00</c:v>
                  </c:pt>
                  <c:pt idx="2">
                    <c:v>0.00</c:v>
                  </c:pt>
                  <c:pt idx="3">
                    <c:v>0.00</c:v>
                  </c:pt>
                  <c:pt idx="4">
                    <c:v>0.00</c:v>
                  </c:pt>
                  <c:pt idx="5">
                    <c:v>0.00</c:v>
                  </c:pt>
                  <c:pt idx="6">
                    <c:v>0.00</c:v>
                  </c:pt>
                  <c:pt idx="7">
                    <c:v>0.00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0.00</c:v>
                  </c:pt>
                  <c:pt idx="11">
                    <c:v>0.00</c:v>
                  </c:pt>
                  <c:pt idx="12">
                    <c:v>0.00</c:v>
                  </c:pt>
                  <c:pt idx="13">
                    <c:v>0.00</c:v>
                  </c:pt>
                  <c:pt idx="14">
                    <c:v>0.00</c:v>
                  </c:pt>
                  <c:pt idx="15">
                    <c:v>0.00</c:v>
                  </c:pt>
                  <c:pt idx="16">
                    <c:v>0.00</c:v>
                  </c:pt>
                  <c:pt idx="17">
                    <c:v>0.00</c:v>
                  </c:pt>
                  <c:pt idx="18">
                    <c:v>0.00</c:v>
                  </c:pt>
                  <c:pt idx="19">
                    <c:v>0.00</c:v>
                  </c:pt>
                  <c:pt idx="20">
                    <c:v>0.00</c:v>
                  </c:pt>
                  <c:pt idx="21">
                    <c:v>0.00</c:v>
                  </c:pt>
                  <c:pt idx="22">
                    <c:v>0.00</c:v>
                  </c:pt>
                  <c:pt idx="23">
                    <c:v>0.00</c:v>
                  </c:pt>
                  <c:pt idx="24">
                    <c:v>0.00</c:v>
                  </c:pt>
                  <c:pt idx="25">
                    <c:v>0.00</c:v>
                  </c:pt>
                  <c:pt idx="26">
                    <c:v>0.00</c:v>
                  </c:pt>
                  <c:pt idx="27">
                    <c:v>0.00</c:v>
                  </c:pt>
                  <c:pt idx="28">
                    <c:v>0.00</c:v>
                  </c:pt>
                  <c:pt idx="29">
                    <c:v>0.00</c:v>
                  </c:pt>
                  <c:pt idx="30">
                    <c:v>0.00</c:v>
                  </c:pt>
                  <c:pt idx="31">
                    <c:v>0.00</c:v>
                  </c:pt>
                  <c:pt idx="32">
                    <c:v>0.00</c:v>
                  </c:pt>
                  <c:pt idx="33">
                    <c:v>0.00</c:v>
                  </c:pt>
                  <c:pt idx="34">
                    <c:v>0.00</c:v>
                  </c:pt>
                  <c:pt idx="35">
                    <c:v>0.00</c:v>
                  </c:pt>
                  <c:pt idx="36">
                    <c:v>0.00</c:v>
                  </c:pt>
                  <c:pt idx="37">
                    <c:v>0.00</c:v>
                  </c:pt>
                  <c:pt idx="38">
                    <c:v>0.00</c:v>
                  </c:pt>
                  <c:pt idx="39">
                    <c:v>0.00</c:v>
                  </c:pt>
                  <c:pt idx="40">
                    <c:v>0.00</c:v>
                  </c:pt>
                  <c:pt idx="41">
                    <c:v>0.00</c:v>
                  </c:pt>
                  <c:pt idx="42">
                    <c:v>0.00</c:v>
                  </c:pt>
                  <c:pt idx="43">
                    <c:v>0.00</c:v>
                  </c:pt>
                  <c:pt idx="44">
                    <c:v>0.00</c:v>
                  </c:pt>
                  <c:pt idx="45">
                    <c:v>0.00</c:v>
                  </c:pt>
                  <c:pt idx="46">
                    <c:v>0.00</c:v>
                  </c:pt>
                  <c:pt idx="47">
                    <c:v>0.00</c:v>
                  </c:pt>
                  <c:pt idx="48">
                    <c:v>0.00</c:v>
                  </c:pt>
                  <c:pt idx="49">
                    <c:v>0.00</c:v>
                  </c:pt>
                  <c:pt idx="50">
                    <c:v>0.00</c:v>
                  </c:pt>
                  <c:pt idx="51">
                    <c:v>0.00</c:v>
                  </c:pt>
                  <c:pt idx="52">
                    <c:v>0.00</c:v>
                  </c:pt>
                  <c:pt idx="53">
                    <c:v>0.00</c:v>
                  </c:pt>
                  <c:pt idx="54">
                    <c:v>0.00</c:v>
                  </c:pt>
                  <c:pt idx="55">
                    <c:v>0.00</c:v>
                  </c:pt>
                  <c:pt idx="56">
                    <c:v>0.00</c:v>
                  </c:pt>
                </c:lvl>
                <c:lvl>
                  <c:pt idx="0">
                    <c:v>0.000</c:v>
                  </c:pt>
                  <c:pt idx="1">
                    <c:v>0.000</c:v>
                  </c:pt>
                  <c:pt idx="2">
                    <c:v>0.000</c:v>
                  </c:pt>
                  <c:pt idx="3">
                    <c:v>0.000</c:v>
                  </c:pt>
                  <c:pt idx="4">
                    <c:v>0.000</c:v>
                  </c:pt>
                  <c:pt idx="5">
                    <c:v>0.000</c:v>
                  </c:pt>
                  <c:pt idx="6">
                    <c:v>0.000</c:v>
                  </c:pt>
                  <c:pt idx="7">
                    <c:v>0.000</c:v>
                  </c:pt>
                  <c:pt idx="8">
                    <c:v>0.000</c:v>
                  </c:pt>
                  <c:pt idx="9">
                    <c:v>0.000</c:v>
                  </c:pt>
                  <c:pt idx="10">
                    <c:v>0.000</c:v>
                  </c:pt>
                  <c:pt idx="11">
                    <c:v>0.000</c:v>
                  </c:pt>
                  <c:pt idx="12">
                    <c:v>0.000</c:v>
                  </c:pt>
                  <c:pt idx="13">
                    <c:v>0.000</c:v>
                  </c:pt>
                  <c:pt idx="14">
                    <c:v>0.000</c:v>
                  </c:pt>
                  <c:pt idx="15">
                    <c:v>0.000</c:v>
                  </c:pt>
                  <c:pt idx="16">
                    <c:v>0.000</c:v>
                  </c:pt>
                  <c:pt idx="17">
                    <c:v>0.000</c:v>
                  </c:pt>
                  <c:pt idx="18">
                    <c:v>0.000</c:v>
                  </c:pt>
                  <c:pt idx="19">
                    <c:v>0.000</c:v>
                  </c:pt>
                  <c:pt idx="20">
                    <c:v>0.000</c:v>
                  </c:pt>
                  <c:pt idx="21">
                    <c:v>0.000</c:v>
                  </c:pt>
                  <c:pt idx="22">
                    <c:v>0.000</c:v>
                  </c:pt>
                  <c:pt idx="23">
                    <c:v>0.000</c:v>
                  </c:pt>
                  <c:pt idx="24">
                    <c:v>0.000</c:v>
                  </c:pt>
                  <c:pt idx="25">
                    <c:v>0.000</c:v>
                  </c:pt>
                  <c:pt idx="26">
                    <c:v>0.000</c:v>
                  </c:pt>
                  <c:pt idx="27">
                    <c:v>0.000</c:v>
                  </c:pt>
                  <c:pt idx="28">
                    <c:v>0.000</c:v>
                  </c:pt>
                  <c:pt idx="29">
                    <c:v>0.000</c:v>
                  </c:pt>
                  <c:pt idx="30">
                    <c:v>0.000</c:v>
                  </c:pt>
                  <c:pt idx="31">
                    <c:v>0.000</c:v>
                  </c:pt>
                  <c:pt idx="32">
                    <c:v>0.000</c:v>
                  </c:pt>
                  <c:pt idx="33">
                    <c:v>0.000</c:v>
                  </c:pt>
                  <c:pt idx="34">
                    <c:v>0.000</c:v>
                  </c:pt>
                  <c:pt idx="35">
                    <c:v>0.000</c:v>
                  </c:pt>
                  <c:pt idx="36">
                    <c:v>0.000</c:v>
                  </c:pt>
                  <c:pt idx="37">
                    <c:v>0.000</c:v>
                  </c:pt>
                  <c:pt idx="38">
                    <c:v>0.000</c:v>
                  </c:pt>
                  <c:pt idx="39">
                    <c:v>0.000</c:v>
                  </c:pt>
                  <c:pt idx="40">
                    <c:v>0.000</c:v>
                  </c:pt>
                  <c:pt idx="41">
                    <c:v>0.000</c:v>
                  </c:pt>
                  <c:pt idx="42">
                    <c:v>0.000</c:v>
                  </c:pt>
                  <c:pt idx="43">
                    <c:v>0.000</c:v>
                  </c:pt>
                  <c:pt idx="44">
                    <c:v>0.000</c:v>
                  </c:pt>
                  <c:pt idx="45">
                    <c:v>0.000</c:v>
                  </c:pt>
                  <c:pt idx="46">
                    <c:v>0.000</c:v>
                  </c:pt>
                  <c:pt idx="47">
                    <c:v>0.000</c:v>
                  </c:pt>
                  <c:pt idx="48">
                    <c:v>0.000</c:v>
                  </c:pt>
                  <c:pt idx="49">
                    <c:v>0.000</c:v>
                  </c:pt>
                  <c:pt idx="50">
                    <c:v>0.000</c:v>
                  </c:pt>
                  <c:pt idx="51">
                    <c:v>0.000</c:v>
                  </c:pt>
                  <c:pt idx="52">
                    <c:v>0.000</c:v>
                  </c:pt>
                  <c:pt idx="53">
                    <c:v>0.000</c:v>
                  </c:pt>
                  <c:pt idx="54">
                    <c:v>0.000</c:v>
                  </c:pt>
                  <c:pt idx="55">
                    <c:v>0.000</c:v>
                  </c:pt>
                  <c:pt idx="56">
                    <c:v>0.000</c:v>
                  </c:pt>
                </c:lvl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</c:lvl>
                <c:lvl>
                  <c:pt idx="0">
                    <c:v>2004</c:v>
                  </c:pt>
                  <c:pt idx="4">
                    <c:v>2005</c:v>
                  </c:pt>
                  <c:pt idx="8">
                    <c:v>2006</c:v>
                  </c:pt>
                  <c:pt idx="12">
                    <c:v>2007</c:v>
                  </c:pt>
                  <c:pt idx="16">
                    <c:v>2008</c:v>
                  </c:pt>
                  <c:pt idx="20">
                    <c:v>2009</c:v>
                  </c:pt>
                  <c:pt idx="24">
                    <c:v>2010</c:v>
                  </c:pt>
                  <c:pt idx="28">
                    <c:v>2011</c:v>
                  </c:pt>
                  <c:pt idx="32">
                    <c:v>2012</c:v>
                  </c:pt>
                  <c:pt idx="36">
                    <c:v>2013</c:v>
                  </c:pt>
                  <c:pt idx="40">
                    <c:v>2014</c:v>
                  </c:pt>
                  <c:pt idx="44">
                    <c:v>2015</c:v>
                  </c:pt>
                  <c:pt idx="48">
                    <c:v>2016</c:v>
                  </c:pt>
                  <c:pt idx="52">
                    <c:v>2017</c:v>
                  </c:pt>
                  <c:pt idx="56">
                    <c:v>2018</c:v>
                  </c:pt>
                </c:lvl>
              </c:multiLvlStrCache>
            </c:multiLvlStrRef>
          </c:cat>
          <c:val>
            <c:numRef>
              <c:f>'BA Revenue'!$J$4:$J$59</c:f>
              <c:numCache>
                <c:formatCode>#,##0</c:formatCode>
                <c:ptCount val="56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3-1142-8144-FC76307D7543}"/>
            </c:ext>
          </c:extLst>
        </c:ser>
        <c:ser>
          <c:idx val="2"/>
          <c:order val="2"/>
          <c:tx>
            <c:strRef>
              <c:f>'BA Revenue'!$L$3</c:f>
              <c:strCache>
                <c:ptCount val="1"/>
                <c:pt idx="0">
                  <c:v>Multiplicative</c:v>
                </c:pt>
              </c:strCache>
            </c:strRef>
          </c:tx>
          <c:marker>
            <c:symbol val="none"/>
          </c:marker>
          <c:cat>
            <c:multiLvlStrRef>
              <c:f>'BA Revenue'!$C$4:$F$60</c:f>
              <c:multiLvlStrCache>
                <c:ptCount val="57"/>
                <c:lvl>
                  <c:pt idx="0">
                    <c:v>0.00</c:v>
                  </c:pt>
                  <c:pt idx="1">
                    <c:v>0.00</c:v>
                  </c:pt>
                  <c:pt idx="2">
                    <c:v>0.00</c:v>
                  </c:pt>
                  <c:pt idx="3">
                    <c:v>0.00</c:v>
                  </c:pt>
                  <c:pt idx="4">
                    <c:v>0.00</c:v>
                  </c:pt>
                  <c:pt idx="5">
                    <c:v>0.00</c:v>
                  </c:pt>
                  <c:pt idx="6">
                    <c:v>0.00</c:v>
                  </c:pt>
                  <c:pt idx="7">
                    <c:v>0.00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0.00</c:v>
                  </c:pt>
                  <c:pt idx="11">
                    <c:v>0.00</c:v>
                  </c:pt>
                  <c:pt idx="12">
                    <c:v>0.00</c:v>
                  </c:pt>
                  <c:pt idx="13">
                    <c:v>0.00</c:v>
                  </c:pt>
                  <c:pt idx="14">
                    <c:v>0.00</c:v>
                  </c:pt>
                  <c:pt idx="15">
                    <c:v>0.00</c:v>
                  </c:pt>
                  <c:pt idx="16">
                    <c:v>0.00</c:v>
                  </c:pt>
                  <c:pt idx="17">
                    <c:v>0.00</c:v>
                  </c:pt>
                  <c:pt idx="18">
                    <c:v>0.00</c:v>
                  </c:pt>
                  <c:pt idx="19">
                    <c:v>0.00</c:v>
                  </c:pt>
                  <c:pt idx="20">
                    <c:v>0.00</c:v>
                  </c:pt>
                  <c:pt idx="21">
                    <c:v>0.00</c:v>
                  </c:pt>
                  <c:pt idx="22">
                    <c:v>0.00</c:v>
                  </c:pt>
                  <c:pt idx="23">
                    <c:v>0.00</c:v>
                  </c:pt>
                  <c:pt idx="24">
                    <c:v>0.00</c:v>
                  </c:pt>
                  <c:pt idx="25">
                    <c:v>0.00</c:v>
                  </c:pt>
                  <c:pt idx="26">
                    <c:v>0.00</c:v>
                  </c:pt>
                  <c:pt idx="27">
                    <c:v>0.00</c:v>
                  </c:pt>
                  <c:pt idx="28">
                    <c:v>0.00</c:v>
                  </c:pt>
                  <c:pt idx="29">
                    <c:v>0.00</c:v>
                  </c:pt>
                  <c:pt idx="30">
                    <c:v>0.00</c:v>
                  </c:pt>
                  <c:pt idx="31">
                    <c:v>0.00</c:v>
                  </c:pt>
                  <c:pt idx="32">
                    <c:v>0.00</c:v>
                  </c:pt>
                  <c:pt idx="33">
                    <c:v>0.00</c:v>
                  </c:pt>
                  <c:pt idx="34">
                    <c:v>0.00</c:v>
                  </c:pt>
                  <c:pt idx="35">
                    <c:v>0.00</c:v>
                  </c:pt>
                  <c:pt idx="36">
                    <c:v>0.00</c:v>
                  </c:pt>
                  <c:pt idx="37">
                    <c:v>0.00</c:v>
                  </c:pt>
                  <c:pt idx="38">
                    <c:v>0.00</c:v>
                  </c:pt>
                  <c:pt idx="39">
                    <c:v>0.00</c:v>
                  </c:pt>
                  <c:pt idx="40">
                    <c:v>0.00</c:v>
                  </c:pt>
                  <c:pt idx="41">
                    <c:v>0.00</c:v>
                  </c:pt>
                  <c:pt idx="42">
                    <c:v>0.00</c:v>
                  </c:pt>
                  <c:pt idx="43">
                    <c:v>0.00</c:v>
                  </c:pt>
                  <c:pt idx="44">
                    <c:v>0.00</c:v>
                  </c:pt>
                  <c:pt idx="45">
                    <c:v>0.00</c:v>
                  </c:pt>
                  <c:pt idx="46">
                    <c:v>0.00</c:v>
                  </c:pt>
                  <c:pt idx="47">
                    <c:v>0.00</c:v>
                  </c:pt>
                  <c:pt idx="48">
                    <c:v>0.00</c:v>
                  </c:pt>
                  <c:pt idx="49">
                    <c:v>0.00</c:v>
                  </c:pt>
                  <c:pt idx="50">
                    <c:v>0.00</c:v>
                  </c:pt>
                  <c:pt idx="51">
                    <c:v>0.00</c:v>
                  </c:pt>
                  <c:pt idx="52">
                    <c:v>0.00</c:v>
                  </c:pt>
                  <c:pt idx="53">
                    <c:v>0.00</c:v>
                  </c:pt>
                  <c:pt idx="54">
                    <c:v>0.00</c:v>
                  </c:pt>
                  <c:pt idx="55">
                    <c:v>0.00</c:v>
                  </c:pt>
                  <c:pt idx="56">
                    <c:v>0.00</c:v>
                  </c:pt>
                </c:lvl>
                <c:lvl>
                  <c:pt idx="0">
                    <c:v>0.000</c:v>
                  </c:pt>
                  <c:pt idx="1">
                    <c:v>0.000</c:v>
                  </c:pt>
                  <c:pt idx="2">
                    <c:v>0.000</c:v>
                  </c:pt>
                  <c:pt idx="3">
                    <c:v>0.000</c:v>
                  </c:pt>
                  <c:pt idx="4">
                    <c:v>0.000</c:v>
                  </c:pt>
                  <c:pt idx="5">
                    <c:v>0.000</c:v>
                  </c:pt>
                  <c:pt idx="6">
                    <c:v>0.000</c:v>
                  </c:pt>
                  <c:pt idx="7">
                    <c:v>0.000</c:v>
                  </c:pt>
                  <c:pt idx="8">
                    <c:v>0.000</c:v>
                  </c:pt>
                  <c:pt idx="9">
                    <c:v>0.000</c:v>
                  </c:pt>
                  <c:pt idx="10">
                    <c:v>0.000</c:v>
                  </c:pt>
                  <c:pt idx="11">
                    <c:v>0.000</c:v>
                  </c:pt>
                  <c:pt idx="12">
                    <c:v>0.000</c:v>
                  </c:pt>
                  <c:pt idx="13">
                    <c:v>0.000</c:v>
                  </c:pt>
                  <c:pt idx="14">
                    <c:v>0.000</c:v>
                  </c:pt>
                  <c:pt idx="15">
                    <c:v>0.000</c:v>
                  </c:pt>
                  <c:pt idx="16">
                    <c:v>0.000</c:v>
                  </c:pt>
                  <c:pt idx="17">
                    <c:v>0.000</c:v>
                  </c:pt>
                  <c:pt idx="18">
                    <c:v>0.000</c:v>
                  </c:pt>
                  <c:pt idx="19">
                    <c:v>0.000</c:v>
                  </c:pt>
                  <c:pt idx="20">
                    <c:v>0.000</c:v>
                  </c:pt>
                  <c:pt idx="21">
                    <c:v>0.000</c:v>
                  </c:pt>
                  <c:pt idx="22">
                    <c:v>0.000</c:v>
                  </c:pt>
                  <c:pt idx="23">
                    <c:v>0.000</c:v>
                  </c:pt>
                  <c:pt idx="24">
                    <c:v>0.000</c:v>
                  </c:pt>
                  <c:pt idx="25">
                    <c:v>0.000</c:v>
                  </c:pt>
                  <c:pt idx="26">
                    <c:v>0.000</c:v>
                  </c:pt>
                  <c:pt idx="27">
                    <c:v>0.000</c:v>
                  </c:pt>
                  <c:pt idx="28">
                    <c:v>0.000</c:v>
                  </c:pt>
                  <c:pt idx="29">
                    <c:v>0.000</c:v>
                  </c:pt>
                  <c:pt idx="30">
                    <c:v>0.000</c:v>
                  </c:pt>
                  <c:pt idx="31">
                    <c:v>0.000</c:v>
                  </c:pt>
                  <c:pt idx="32">
                    <c:v>0.000</c:v>
                  </c:pt>
                  <c:pt idx="33">
                    <c:v>0.000</c:v>
                  </c:pt>
                  <c:pt idx="34">
                    <c:v>0.000</c:v>
                  </c:pt>
                  <c:pt idx="35">
                    <c:v>0.000</c:v>
                  </c:pt>
                  <c:pt idx="36">
                    <c:v>0.000</c:v>
                  </c:pt>
                  <c:pt idx="37">
                    <c:v>0.000</c:v>
                  </c:pt>
                  <c:pt idx="38">
                    <c:v>0.000</c:v>
                  </c:pt>
                  <c:pt idx="39">
                    <c:v>0.000</c:v>
                  </c:pt>
                  <c:pt idx="40">
                    <c:v>0.000</c:v>
                  </c:pt>
                  <c:pt idx="41">
                    <c:v>0.000</c:v>
                  </c:pt>
                  <c:pt idx="42">
                    <c:v>0.000</c:v>
                  </c:pt>
                  <c:pt idx="43">
                    <c:v>0.000</c:v>
                  </c:pt>
                  <c:pt idx="44">
                    <c:v>0.000</c:v>
                  </c:pt>
                  <c:pt idx="45">
                    <c:v>0.000</c:v>
                  </c:pt>
                  <c:pt idx="46">
                    <c:v>0.000</c:v>
                  </c:pt>
                  <c:pt idx="47">
                    <c:v>0.000</c:v>
                  </c:pt>
                  <c:pt idx="48">
                    <c:v>0.000</c:v>
                  </c:pt>
                  <c:pt idx="49">
                    <c:v>0.000</c:v>
                  </c:pt>
                  <c:pt idx="50">
                    <c:v>0.000</c:v>
                  </c:pt>
                  <c:pt idx="51">
                    <c:v>0.000</c:v>
                  </c:pt>
                  <c:pt idx="52">
                    <c:v>0.000</c:v>
                  </c:pt>
                  <c:pt idx="53">
                    <c:v>0.000</c:v>
                  </c:pt>
                  <c:pt idx="54">
                    <c:v>0.000</c:v>
                  </c:pt>
                  <c:pt idx="55">
                    <c:v>0.000</c:v>
                  </c:pt>
                  <c:pt idx="56">
                    <c:v>0.000</c:v>
                  </c:pt>
                </c:lvl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</c:lvl>
                <c:lvl>
                  <c:pt idx="0">
                    <c:v>2004</c:v>
                  </c:pt>
                  <c:pt idx="4">
                    <c:v>2005</c:v>
                  </c:pt>
                  <c:pt idx="8">
                    <c:v>2006</c:v>
                  </c:pt>
                  <c:pt idx="12">
                    <c:v>2007</c:v>
                  </c:pt>
                  <c:pt idx="16">
                    <c:v>2008</c:v>
                  </c:pt>
                  <c:pt idx="20">
                    <c:v>2009</c:v>
                  </c:pt>
                  <c:pt idx="24">
                    <c:v>2010</c:v>
                  </c:pt>
                  <c:pt idx="28">
                    <c:v>2011</c:v>
                  </c:pt>
                  <c:pt idx="32">
                    <c:v>2012</c:v>
                  </c:pt>
                  <c:pt idx="36">
                    <c:v>2013</c:v>
                  </c:pt>
                  <c:pt idx="40">
                    <c:v>2014</c:v>
                  </c:pt>
                  <c:pt idx="44">
                    <c:v>2015</c:v>
                  </c:pt>
                  <c:pt idx="48">
                    <c:v>2016</c:v>
                  </c:pt>
                  <c:pt idx="52">
                    <c:v>2017</c:v>
                  </c:pt>
                  <c:pt idx="56">
                    <c:v>2018</c:v>
                  </c:pt>
                </c:lvl>
              </c:multiLvlStrCache>
            </c:multiLvlStrRef>
          </c:cat>
          <c:val>
            <c:numRef>
              <c:f>'BA Revenue'!$L$4:$L$59</c:f>
              <c:numCache>
                <c:formatCode>#,##0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3-1142-8144-FC76307D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121344"/>
        <c:axId val="68644800"/>
      </c:lineChart>
      <c:catAx>
        <c:axId val="16812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644800"/>
        <c:crosses val="autoZero"/>
        <c:auto val="1"/>
        <c:lblAlgn val="ctr"/>
        <c:lblOffset val="100"/>
        <c:noMultiLvlLbl val="0"/>
      </c:catAx>
      <c:valAx>
        <c:axId val="68644800"/>
        <c:scaling>
          <c:orientation val="minMax"/>
          <c:min val="1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81213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 Revenue'!$H$3</c:f>
              <c:strCache>
                <c:ptCount val="1"/>
                <c:pt idx="0">
                  <c:v>REVENUE 
(M GBP)</c:v>
                </c:pt>
              </c:strCache>
            </c:strRef>
          </c:tx>
          <c:marker>
            <c:symbol val="none"/>
          </c:marker>
          <c:cat>
            <c:multiLvlStrRef>
              <c:f>'BA Revenue'!$C$4:$F$60</c:f>
              <c:multiLvlStrCache>
                <c:ptCount val="57"/>
                <c:lvl>
                  <c:pt idx="0">
                    <c:v>0.00</c:v>
                  </c:pt>
                  <c:pt idx="1">
                    <c:v>0.00</c:v>
                  </c:pt>
                  <c:pt idx="2">
                    <c:v>0.00</c:v>
                  </c:pt>
                  <c:pt idx="3">
                    <c:v>0.00</c:v>
                  </c:pt>
                  <c:pt idx="4">
                    <c:v>0.00</c:v>
                  </c:pt>
                  <c:pt idx="5">
                    <c:v>0.00</c:v>
                  </c:pt>
                  <c:pt idx="6">
                    <c:v>0.00</c:v>
                  </c:pt>
                  <c:pt idx="7">
                    <c:v>0.00</c:v>
                  </c:pt>
                  <c:pt idx="8">
                    <c:v>0.00</c:v>
                  </c:pt>
                  <c:pt idx="9">
                    <c:v>0.00</c:v>
                  </c:pt>
                  <c:pt idx="10">
                    <c:v>0.00</c:v>
                  </c:pt>
                  <c:pt idx="11">
                    <c:v>0.00</c:v>
                  </c:pt>
                  <c:pt idx="12">
                    <c:v>0.00</c:v>
                  </c:pt>
                  <c:pt idx="13">
                    <c:v>0.00</c:v>
                  </c:pt>
                  <c:pt idx="14">
                    <c:v>0.00</c:v>
                  </c:pt>
                  <c:pt idx="15">
                    <c:v>0.00</c:v>
                  </c:pt>
                  <c:pt idx="16">
                    <c:v>0.00</c:v>
                  </c:pt>
                  <c:pt idx="17">
                    <c:v>0.00</c:v>
                  </c:pt>
                  <c:pt idx="18">
                    <c:v>0.00</c:v>
                  </c:pt>
                  <c:pt idx="19">
                    <c:v>0.00</c:v>
                  </c:pt>
                  <c:pt idx="20">
                    <c:v>0.00</c:v>
                  </c:pt>
                  <c:pt idx="21">
                    <c:v>0.00</c:v>
                  </c:pt>
                  <c:pt idx="22">
                    <c:v>0.00</c:v>
                  </c:pt>
                  <c:pt idx="23">
                    <c:v>0.00</c:v>
                  </c:pt>
                  <c:pt idx="24">
                    <c:v>0.00</c:v>
                  </c:pt>
                  <c:pt idx="25">
                    <c:v>0.00</c:v>
                  </c:pt>
                  <c:pt idx="26">
                    <c:v>0.00</c:v>
                  </c:pt>
                  <c:pt idx="27">
                    <c:v>0.00</c:v>
                  </c:pt>
                  <c:pt idx="28">
                    <c:v>0.00</c:v>
                  </c:pt>
                  <c:pt idx="29">
                    <c:v>0.00</c:v>
                  </c:pt>
                  <c:pt idx="30">
                    <c:v>0.00</c:v>
                  </c:pt>
                  <c:pt idx="31">
                    <c:v>0.00</c:v>
                  </c:pt>
                  <c:pt idx="32">
                    <c:v>0.00</c:v>
                  </c:pt>
                  <c:pt idx="33">
                    <c:v>0.00</c:v>
                  </c:pt>
                  <c:pt idx="34">
                    <c:v>0.00</c:v>
                  </c:pt>
                  <c:pt idx="35">
                    <c:v>0.00</c:v>
                  </c:pt>
                  <c:pt idx="36">
                    <c:v>0.00</c:v>
                  </c:pt>
                  <c:pt idx="37">
                    <c:v>0.00</c:v>
                  </c:pt>
                  <c:pt idx="38">
                    <c:v>0.00</c:v>
                  </c:pt>
                  <c:pt idx="39">
                    <c:v>0.00</c:v>
                  </c:pt>
                  <c:pt idx="40">
                    <c:v>0.00</c:v>
                  </c:pt>
                  <c:pt idx="41">
                    <c:v>0.00</c:v>
                  </c:pt>
                  <c:pt idx="42">
                    <c:v>0.00</c:v>
                  </c:pt>
                  <c:pt idx="43">
                    <c:v>0.00</c:v>
                  </c:pt>
                  <c:pt idx="44">
                    <c:v>0.00</c:v>
                  </c:pt>
                  <c:pt idx="45">
                    <c:v>0.00</c:v>
                  </c:pt>
                  <c:pt idx="46">
                    <c:v>0.00</c:v>
                  </c:pt>
                  <c:pt idx="47">
                    <c:v>0.00</c:v>
                  </c:pt>
                  <c:pt idx="48">
                    <c:v>0.00</c:v>
                  </c:pt>
                  <c:pt idx="49">
                    <c:v>0.00</c:v>
                  </c:pt>
                  <c:pt idx="50">
                    <c:v>0.00</c:v>
                  </c:pt>
                  <c:pt idx="51">
                    <c:v>0.00</c:v>
                  </c:pt>
                  <c:pt idx="52">
                    <c:v>0.00</c:v>
                  </c:pt>
                  <c:pt idx="53">
                    <c:v>0.00</c:v>
                  </c:pt>
                  <c:pt idx="54">
                    <c:v>0.00</c:v>
                  </c:pt>
                  <c:pt idx="55">
                    <c:v>0.00</c:v>
                  </c:pt>
                  <c:pt idx="56">
                    <c:v>0.00</c:v>
                  </c:pt>
                </c:lvl>
                <c:lvl>
                  <c:pt idx="0">
                    <c:v>0.000</c:v>
                  </c:pt>
                  <c:pt idx="1">
                    <c:v>0.000</c:v>
                  </c:pt>
                  <c:pt idx="2">
                    <c:v>0.000</c:v>
                  </c:pt>
                  <c:pt idx="3">
                    <c:v>0.000</c:v>
                  </c:pt>
                  <c:pt idx="4">
                    <c:v>0.000</c:v>
                  </c:pt>
                  <c:pt idx="5">
                    <c:v>0.000</c:v>
                  </c:pt>
                  <c:pt idx="6">
                    <c:v>0.000</c:v>
                  </c:pt>
                  <c:pt idx="7">
                    <c:v>0.000</c:v>
                  </c:pt>
                  <c:pt idx="8">
                    <c:v>0.000</c:v>
                  </c:pt>
                  <c:pt idx="9">
                    <c:v>0.000</c:v>
                  </c:pt>
                  <c:pt idx="10">
                    <c:v>0.000</c:v>
                  </c:pt>
                  <c:pt idx="11">
                    <c:v>0.000</c:v>
                  </c:pt>
                  <c:pt idx="12">
                    <c:v>0.000</c:v>
                  </c:pt>
                  <c:pt idx="13">
                    <c:v>0.000</c:v>
                  </c:pt>
                  <c:pt idx="14">
                    <c:v>0.000</c:v>
                  </c:pt>
                  <c:pt idx="15">
                    <c:v>0.000</c:v>
                  </c:pt>
                  <c:pt idx="16">
                    <c:v>0.000</c:v>
                  </c:pt>
                  <c:pt idx="17">
                    <c:v>0.000</c:v>
                  </c:pt>
                  <c:pt idx="18">
                    <c:v>0.000</c:v>
                  </c:pt>
                  <c:pt idx="19">
                    <c:v>0.000</c:v>
                  </c:pt>
                  <c:pt idx="20">
                    <c:v>0.000</c:v>
                  </c:pt>
                  <c:pt idx="21">
                    <c:v>0.000</c:v>
                  </c:pt>
                  <c:pt idx="22">
                    <c:v>0.000</c:v>
                  </c:pt>
                  <c:pt idx="23">
                    <c:v>0.000</c:v>
                  </c:pt>
                  <c:pt idx="24">
                    <c:v>0.000</c:v>
                  </c:pt>
                  <c:pt idx="25">
                    <c:v>0.000</c:v>
                  </c:pt>
                  <c:pt idx="26">
                    <c:v>0.000</c:v>
                  </c:pt>
                  <c:pt idx="27">
                    <c:v>0.000</c:v>
                  </c:pt>
                  <c:pt idx="28">
                    <c:v>0.000</c:v>
                  </c:pt>
                  <c:pt idx="29">
                    <c:v>0.000</c:v>
                  </c:pt>
                  <c:pt idx="30">
                    <c:v>0.000</c:v>
                  </c:pt>
                  <c:pt idx="31">
                    <c:v>0.000</c:v>
                  </c:pt>
                  <c:pt idx="32">
                    <c:v>0.000</c:v>
                  </c:pt>
                  <c:pt idx="33">
                    <c:v>0.000</c:v>
                  </c:pt>
                  <c:pt idx="34">
                    <c:v>0.000</c:v>
                  </c:pt>
                  <c:pt idx="35">
                    <c:v>0.000</c:v>
                  </c:pt>
                  <c:pt idx="36">
                    <c:v>0.000</c:v>
                  </c:pt>
                  <c:pt idx="37">
                    <c:v>0.000</c:v>
                  </c:pt>
                  <c:pt idx="38">
                    <c:v>0.000</c:v>
                  </c:pt>
                  <c:pt idx="39">
                    <c:v>0.000</c:v>
                  </c:pt>
                  <c:pt idx="40">
                    <c:v>0.000</c:v>
                  </c:pt>
                  <c:pt idx="41">
                    <c:v>0.000</c:v>
                  </c:pt>
                  <c:pt idx="42">
                    <c:v>0.000</c:v>
                  </c:pt>
                  <c:pt idx="43">
                    <c:v>0.000</c:v>
                  </c:pt>
                  <c:pt idx="44">
                    <c:v>0.000</c:v>
                  </c:pt>
                  <c:pt idx="45">
                    <c:v>0.000</c:v>
                  </c:pt>
                  <c:pt idx="46">
                    <c:v>0.000</c:v>
                  </c:pt>
                  <c:pt idx="47">
                    <c:v>0.000</c:v>
                  </c:pt>
                  <c:pt idx="48">
                    <c:v>0.000</c:v>
                  </c:pt>
                  <c:pt idx="49">
                    <c:v>0.000</c:v>
                  </c:pt>
                  <c:pt idx="50">
                    <c:v>0.000</c:v>
                  </c:pt>
                  <c:pt idx="51">
                    <c:v>0.000</c:v>
                  </c:pt>
                  <c:pt idx="52">
                    <c:v>0.000</c:v>
                  </c:pt>
                  <c:pt idx="53">
                    <c:v>0.000</c:v>
                  </c:pt>
                  <c:pt idx="54">
                    <c:v>0.000</c:v>
                  </c:pt>
                  <c:pt idx="55">
                    <c:v>0.000</c:v>
                  </c:pt>
                  <c:pt idx="56">
                    <c:v>0.000</c:v>
                  </c:pt>
                </c:lvl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</c:lvl>
                <c:lvl>
                  <c:pt idx="0">
                    <c:v>2004</c:v>
                  </c:pt>
                  <c:pt idx="4">
                    <c:v>2005</c:v>
                  </c:pt>
                  <c:pt idx="8">
                    <c:v>2006</c:v>
                  </c:pt>
                  <c:pt idx="12">
                    <c:v>2007</c:v>
                  </c:pt>
                  <c:pt idx="16">
                    <c:v>2008</c:v>
                  </c:pt>
                  <c:pt idx="20">
                    <c:v>2009</c:v>
                  </c:pt>
                  <c:pt idx="24">
                    <c:v>2010</c:v>
                  </c:pt>
                  <c:pt idx="28">
                    <c:v>2011</c:v>
                  </c:pt>
                  <c:pt idx="32">
                    <c:v>2012</c:v>
                  </c:pt>
                  <c:pt idx="36">
                    <c:v>2013</c:v>
                  </c:pt>
                  <c:pt idx="40">
                    <c:v>2014</c:v>
                  </c:pt>
                  <c:pt idx="44">
                    <c:v>2015</c:v>
                  </c:pt>
                  <c:pt idx="48">
                    <c:v>2016</c:v>
                  </c:pt>
                  <c:pt idx="52">
                    <c:v>2017</c:v>
                  </c:pt>
                  <c:pt idx="56">
                    <c:v>2018</c:v>
                  </c:pt>
                </c:lvl>
              </c:multiLvlStrCache>
            </c:multiLvlStrRef>
          </c:cat>
          <c:val>
            <c:numRef>
              <c:f>'BA Revenue'!$H$4:$H$60</c:f>
              <c:numCache>
                <c:formatCode>#,##0</c:formatCode>
                <c:ptCount val="57"/>
                <c:pt idx="0">
                  <c:v>1949</c:v>
                </c:pt>
                <c:pt idx="1">
                  <c:v>2216</c:v>
                </c:pt>
                <c:pt idx="2">
                  <c:v>2244</c:v>
                </c:pt>
                <c:pt idx="3">
                  <c:v>2156</c:v>
                </c:pt>
                <c:pt idx="4">
                  <c:v>2026</c:v>
                </c:pt>
                <c:pt idx="5">
                  <c:v>2288</c:v>
                </c:pt>
                <c:pt idx="6">
                  <c:v>2440</c:v>
                </c:pt>
                <c:pt idx="7">
                  <c:v>2140</c:v>
                </c:pt>
                <c:pt idx="8">
                  <c:v>2047</c:v>
                </c:pt>
                <c:pt idx="9">
                  <c:v>2222</c:v>
                </c:pt>
                <c:pt idx="10">
                  <c:v>2440</c:v>
                </c:pt>
                <c:pt idx="11">
                  <c:v>2198</c:v>
                </c:pt>
                <c:pt idx="12">
                  <c:v>2107</c:v>
                </c:pt>
                <c:pt idx="13">
                  <c:v>2310</c:v>
                </c:pt>
                <c:pt idx="14">
                  <c:v>2552</c:v>
                </c:pt>
                <c:pt idx="15">
                  <c:v>2295</c:v>
                </c:pt>
                <c:pt idx="16">
                  <c:v>2121</c:v>
                </c:pt>
                <c:pt idx="17">
                  <c:v>2297</c:v>
                </c:pt>
                <c:pt idx="18">
                  <c:v>2251</c:v>
                </c:pt>
                <c:pt idx="19">
                  <c:v>1839</c:v>
                </c:pt>
                <c:pt idx="20">
                  <c:v>1953</c:v>
                </c:pt>
                <c:pt idx="21">
                  <c:v>2052</c:v>
                </c:pt>
                <c:pt idx="22">
                  <c:v>2104</c:v>
                </c:pt>
                <c:pt idx="23">
                  <c:v>1857</c:v>
                </c:pt>
                <c:pt idx="24">
                  <c:v>1675</c:v>
                </c:pt>
                <c:pt idx="25">
                  <c:v>1832</c:v>
                </c:pt>
                <c:pt idx="26">
                  <c:v>1983</c:v>
                </c:pt>
                <c:pt idx="27">
                  <c:v>1891</c:v>
                </c:pt>
                <c:pt idx="28">
                  <c:v>1854</c:v>
                </c:pt>
                <c:pt idx="29">
                  <c:v>1925</c:v>
                </c:pt>
                <c:pt idx="30">
                  <c:v>2026</c:v>
                </c:pt>
                <c:pt idx="31">
                  <c:v>1973</c:v>
                </c:pt>
                <c:pt idx="32">
                  <c:v>1889</c:v>
                </c:pt>
                <c:pt idx="33">
                  <c:v>2059</c:v>
                </c:pt>
                <c:pt idx="34">
                  <c:v>2205</c:v>
                </c:pt>
                <c:pt idx="35">
                  <c:v>2129</c:v>
                </c:pt>
                <c:pt idx="36">
                  <c:v>2122</c:v>
                </c:pt>
                <c:pt idx="37">
                  <c:v>2317</c:v>
                </c:pt>
                <c:pt idx="38">
                  <c:v>2313</c:v>
                </c:pt>
                <c:pt idx="39">
                  <c:v>2068</c:v>
                </c:pt>
                <c:pt idx="40">
                  <c:v>1932</c:v>
                </c:pt>
                <c:pt idx="41">
                  <c:v>1899</c:v>
                </c:pt>
                <c:pt idx="42">
                  <c:v>2557</c:v>
                </c:pt>
                <c:pt idx="43">
                  <c:v>2166</c:v>
                </c:pt>
                <c:pt idx="44">
                  <c:v>2131</c:v>
                </c:pt>
                <c:pt idx="45">
                  <c:v>2259</c:v>
                </c:pt>
                <c:pt idx="46">
                  <c:v>2495</c:v>
                </c:pt>
                <c:pt idx="47">
                  <c:v>2292</c:v>
                </c:pt>
                <c:pt idx="48">
                  <c:v>1946</c:v>
                </c:pt>
                <c:pt idx="49">
                  <c:v>1983</c:v>
                </c:pt>
                <c:pt idx="50">
                  <c:v>2119</c:v>
                </c:pt>
                <c:pt idx="51">
                  <c:v>2038</c:v>
                </c:pt>
                <c:pt idx="52">
                  <c:v>1854</c:v>
                </c:pt>
                <c:pt idx="53">
                  <c:v>1937</c:v>
                </c:pt>
                <c:pt idx="54">
                  <c:v>2510</c:v>
                </c:pt>
                <c:pt idx="55">
                  <c:v>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7-3A40-92C4-F9E0C11F924D}"/>
            </c:ext>
          </c:extLst>
        </c:ser>
        <c:ser>
          <c:idx val="1"/>
          <c:order val="1"/>
          <c:tx>
            <c:v>Forecast 2Q MA (Multiplicative)</c:v>
          </c:tx>
          <c:marker>
            <c:symbol val="none"/>
          </c:marker>
          <c:val>
            <c:numRef>
              <c:f>'BA Revenue'!$P$4:$P$60</c:f>
              <c:numCache>
                <c:formatCode>#,##0</c:formatCode>
                <c:ptCount val="5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87-3A40-92C4-F9E0C11F924D}"/>
            </c:ext>
          </c:extLst>
        </c:ser>
        <c:ser>
          <c:idx val="2"/>
          <c:order val="2"/>
          <c:tx>
            <c:v>Forecast Exp. Smoothing (Additive)</c:v>
          </c:tx>
          <c:marker>
            <c:symbol val="none"/>
          </c:marker>
          <c:val>
            <c:numRef>
              <c:f>'BA Revenue'!$V$4:$V$60</c:f>
              <c:numCache>
                <c:formatCode>#,##0</c:formatCode>
                <c:ptCount val="5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C-B441-AFFB-A368FDED4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121344"/>
        <c:axId val="68644800"/>
      </c:lineChart>
      <c:catAx>
        <c:axId val="16812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644800"/>
        <c:crosses val="autoZero"/>
        <c:auto val="1"/>
        <c:lblAlgn val="ctr"/>
        <c:lblOffset val="100"/>
        <c:noMultiLvlLbl val="0"/>
      </c:catAx>
      <c:valAx>
        <c:axId val="68644800"/>
        <c:scaling>
          <c:orientation val="minMax"/>
          <c:min val="1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81213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3200" y="571500"/>
    <xdr:ext cx="9317182" cy="608445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3F2464-966B-1D44-837B-33925D757F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9626600" y="558800"/>
    <xdr:ext cx="9317182" cy="608445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A935E2-6079-9247-9653-20EC84847C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FDBB5A-0914-344E-9BD0-F2707DA45AD3}" name="Table1" displayName="Table1" ref="R44:T48" totalsRowShown="0" headerRowDxfId="3">
  <autoFilter ref="R44:T48" xr:uid="{8BFDBB5A-0914-344E-9BD0-F2707DA45AD3}"/>
  <tableColumns count="3">
    <tableColumn id="1" xr3:uid="{BD7C0AD7-8F83-4D49-9CE3-3100A73BBFAC}" name="Quarter" dataDxfId="2"/>
    <tableColumn id="2" xr3:uid="{F29E7648-CC17-0F4C-9C37-48F0EBBA5493}" name="Multiplicative" dataDxfId="0"/>
    <tableColumn id="3" xr3:uid="{9F283ABB-F63D-544C-B63A-CDCC6F4C7352}" name="Additive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0556-6CC6-BB43-89F6-0D089A1C5E15}">
  <dimension ref="A1"/>
  <sheetViews>
    <sheetView showGridLines="0" showRowColHeaders="0" workbookViewId="0">
      <selection activeCell="N46" sqref="N46"/>
    </sheetView>
  </sheetViews>
  <sheetFormatPr baseColWidth="10" defaultRowHeight="13" x14ac:dyDescent="0.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69"/>
  <sheetViews>
    <sheetView showGridLines="0" zoomScaleNormal="100" workbookViewId="0">
      <selection activeCell="J6" sqref="J6"/>
    </sheetView>
  </sheetViews>
  <sheetFormatPr baseColWidth="10" defaultColWidth="8.83203125" defaultRowHeight="14" x14ac:dyDescent="0.2"/>
  <cols>
    <col min="1" max="1" width="4" style="1" customWidth="1"/>
    <col min="2" max="2" width="5.1640625" style="1" hidden="1" customWidth="1"/>
    <col min="3" max="3" width="13" style="1" customWidth="1"/>
    <col min="4" max="5" width="12.83203125" style="2" customWidth="1"/>
    <col min="6" max="6" width="13" style="2" customWidth="1"/>
    <col min="7" max="7" width="4.1640625" customWidth="1"/>
    <col min="8" max="8" width="12.5" style="1" customWidth="1"/>
    <col min="9" max="9" width="4.1640625" style="1" customWidth="1"/>
    <col min="10" max="10" width="12.5" style="1" customWidth="1"/>
    <col min="11" max="11" width="4.1640625" style="1" customWidth="1"/>
    <col min="12" max="13" width="12.5" style="1" customWidth="1"/>
    <col min="14" max="14" width="4.33203125" style="1" customWidth="1"/>
    <col min="15" max="19" width="12.5" style="1" customWidth="1"/>
    <col min="20" max="20" width="4.1640625" style="1" customWidth="1"/>
    <col min="21" max="25" width="12.5" style="1" customWidth="1"/>
    <col min="26" max="26" width="4.1640625" style="1" customWidth="1"/>
    <col min="27" max="27" width="18.1640625" style="1" hidden="1" customWidth="1"/>
    <col min="28" max="28" width="9.1640625" style="1" hidden="1" customWidth="1"/>
    <col min="29" max="29" width="14.1640625" style="1" hidden="1" customWidth="1"/>
    <col min="30" max="30" width="12.1640625" style="1" hidden="1" customWidth="1"/>
    <col min="31" max="16384" width="8.83203125" style="1"/>
  </cols>
  <sheetData>
    <row r="2" spans="2:31" x14ac:dyDescent="0.2">
      <c r="C2" s="12"/>
      <c r="E2" s="30" t="s">
        <v>48</v>
      </c>
      <c r="F2" s="30"/>
      <c r="H2" s="2" t="s">
        <v>42</v>
      </c>
      <c r="I2" s="2"/>
      <c r="J2" s="2" t="s">
        <v>40</v>
      </c>
      <c r="K2" s="2"/>
      <c r="L2" s="30" t="s">
        <v>37</v>
      </c>
      <c r="M2" s="30"/>
      <c r="O2" s="18" t="s">
        <v>32</v>
      </c>
      <c r="P2" s="18"/>
      <c r="Q2" s="18"/>
      <c r="R2" s="18"/>
      <c r="S2" s="18"/>
      <c r="U2" s="32" t="s">
        <v>24</v>
      </c>
      <c r="V2" s="32"/>
      <c r="W2" s="32"/>
      <c r="X2" s="32"/>
      <c r="Y2" s="32"/>
      <c r="Z2" s="31"/>
      <c r="AA2" s="12"/>
    </row>
    <row r="3" spans="2:31" ht="45" x14ac:dyDescent="0.2">
      <c r="B3" s="1" t="s">
        <v>43</v>
      </c>
      <c r="C3" s="8" t="s">
        <v>4</v>
      </c>
      <c r="D3" s="8" t="s">
        <v>5</v>
      </c>
      <c r="E3" s="8" t="s">
        <v>38</v>
      </c>
      <c r="F3" s="8" t="s">
        <v>39</v>
      </c>
      <c r="H3" s="19" t="s">
        <v>25</v>
      </c>
      <c r="I3" s="22"/>
      <c r="J3" s="20" t="s">
        <v>41</v>
      </c>
      <c r="K3" s="22"/>
      <c r="L3" s="21" t="s">
        <v>38</v>
      </c>
      <c r="M3" s="21" t="s">
        <v>39</v>
      </c>
      <c r="N3" s="22"/>
      <c r="O3" s="23" t="s">
        <v>19</v>
      </c>
      <c r="P3" s="23" t="s">
        <v>44</v>
      </c>
      <c r="Q3" s="23" t="s">
        <v>26</v>
      </c>
      <c r="R3" s="23" t="s">
        <v>27</v>
      </c>
      <c r="S3" s="23" t="s">
        <v>12</v>
      </c>
      <c r="U3" s="23" t="s">
        <v>19</v>
      </c>
      <c r="V3" s="23" t="s">
        <v>44</v>
      </c>
      <c r="W3" s="23" t="s">
        <v>26</v>
      </c>
      <c r="X3" s="23" t="s">
        <v>27</v>
      </c>
      <c r="Y3" s="23" t="s">
        <v>12</v>
      </c>
      <c r="AA3" s="22" t="s">
        <v>19</v>
      </c>
      <c r="AB3" s="22" t="s">
        <v>12</v>
      </c>
      <c r="AC3" s="22" t="s">
        <v>20</v>
      </c>
      <c r="AD3" s="22" t="s">
        <v>18</v>
      </c>
    </row>
    <row r="4" spans="2:31" x14ac:dyDescent="0.2">
      <c r="B4" s="1">
        <v>1</v>
      </c>
      <c r="C4" s="3">
        <v>2004</v>
      </c>
      <c r="D4" s="2" t="s">
        <v>0</v>
      </c>
      <c r="E4" s="66">
        <f>IF(D4="","",INDEX(Table1[Multiplicative], MATCH(D4, Table1[Quarter], 0)))</f>
        <v>0</v>
      </c>
      <c r="F4" s="64">
        <f>IF(D4="","",INDEX(Table1[Additive], MATCH(D4, Table1[Quarter], 0)))</f>
        <v>0</v>
      </c>
      <c r="H4" s="69">
        <v>1949</v>
      </c>
      <c r="I4" s="69"/>
      <c r="J4" s="4"/>
      <c r="K4" s="4"/>
      <c r="L4" s="4">
        <f>INDEX('Time-Series Decomposition'!$M$4:$M$114,'BA Revenue'!B4)</f>
        <v>0</v>
      </c>
      <c r="M4" s="4">
        <f>INDEX('Time-Series Decomposition'!$P$4:$P$114,'BA Revenue'!B4)</f>
        <v>0</v>
      </c>
      <c r="N4" s="5"/>
      <c r="O4" s="6"/>
      <c r="P4" s="24"/>
      <c r="Q4" s="6"/>
      <c r="R4" s="6"/>
      <c r="S4" s="2"/>
      <c r="U4" s="68"/>
      <c r="V4" s="24"/>
      <c r="W4" s="6"/>
      <c r="X4" s="6"/>
      <c r="Y4" s="5"/>
      <c r="AA4" s="6">
        <f>TREND($L$4:$L$59,$AD$4:$AD$59,AD4)</f>
        <v>0</v>
      </c>
      <c r="AB4" s="5">
        <f>(L4-AA4)^2</f>
        <v>0</v>
      </c>
      <c r="AC4" s="7">
        <f>AA4*'Time-Series Decomposition'!$U$21</f>
        <v>0</v>
      </c>
      <c r="AD4" s="1">
        <v>1</v>
      </c>
    </row>
    <row r="5" spans="2:31" x14ac:dyDescent="0.2">
      <c r="B5" s="1">
        <f>B4+2</f>
        <v>3</v>
      </c>
      <c r="C5" s="3"/>
      <c r="D5" s="2" t="s">
        <v>1</v>
      </c>
      <c r="E5" s="66">
        <f>IF(D5="","",INDEX(Table1[Multiplicative], MATCH(D5, Table1[Quarter], 0)))</f>
        <v>0</v>
      </c>
      <c r="F5" s="64">
        <f>IF(D5="","",INDEX(Table1[Additive], MATCH(D5, Table1[Quarter], 0)))</f>
        <v>0</v>
      </c>
      <c r="H5" s="69">
        <v>2216</v>
      </c>
      <c r="I5" s="69"/>
      <c r="J5" s="4"/>
      <c r="K5" s="4"/>
      <c r="L5" s="4">
        <f>INDEX('Time-Series Decomposition'!$M$4:$M$114,'BA Revenue'!B5)</f>
        <v>0</v>
      </c>
      <c r="M5" s="4">
        <f>INDEX('Time-Series Decomposition'!$P$4:$P$114,'BA Revenue'!B5)</f>
        <v>0</v>
      </c>
      <c r="N5" s="5"/>
      <c r="O5" s="6"/>
      <c r="P5" s="24"/>
      <c r="Q5" s="6"/>
      <c r="R5" s="6"/>
      <c r="S5" s="2"/>
      <c r="U5" s="6"/>
      <c r="V5" s="24"/>
      <c r="W5" s="6"/>
      <c r="X5" s="6"/>
      <c r="Y5" s="5"/>
      <c r="Z5" s="7"/>
      <c r="AA5" s="6">
        <f t="shared" ref="AA5:AA60" si="0">TREND($L$4:$L$59,$AD$4:$AD$59,AD5)</f>
        <v>0</v>
      </c>
      <c r="AB5" s="5">
        <f t="shared" ref="AB5:AB59" si="1">(L5-AA5)^2</f>
        <v>0</v>
      </c>
      <c r="AC5" s="7">
        <f>AA5*'Time-Series Decomposition'!$U$21</f>
        <v>0</v>
      </c>
      <c r="AD5" s="1">
        <v>2</v>
      </c>
    </row>
    <row r="6" spans="2:31" x14ac:dyDescent="0.2">
      <c r="B6" s="1">
        <f t="shared" ref="B6:B59" si="2">B5+2</f>
        <v>5</v>
      </c>
      <c r="C6" s="3"/>
      <c r="D6" s="2" t="s">
        <v>2</v>
      </c>
      <c r="E6" s="66">
        <f>IF(D6="","",INDEX(Table1[Multiplicative], MATCH(D6, Table1[Quarter], 0)))</f>
        <v>0</v>
      </c>
      <c r="F6" s="64">
        <f>IF(D6="","",INDEX(Table1[Additive], MATCH(D6, Table1[Quarter], 0)))</f>
        <v>0</v>
      </c>
      <c r="H6" s="69">
        <v>2244</v>
      </c>
      <c r="I6" s="69"/>
      <c r="J6" s="4">
        <f>INDEX('Time-Series Decomposition'!$J$4:$J$114,'BA Revenue'!B6)</f>
        <v>0</v>
      </c>
      <c r="K6" s="4"/>
      <c r="L6" s="4">
        <f>INDEX('Time-Series Decomposition'!$M$4:$M$114,'BA Revenue'!B6)</f>
        <v>0</v>
      </c>
      <c r="M6" s="4">
        <f>INDEX('Time-Series Decomposition'!$P$4:$P$114,'BA Revenue'!B6)</f>
        <v>0</v>
      </c>
      <c r="N6" s="5"/>
      <c r="O6" s="6"/>
      <c r="P6" s="24"/>
      <c r="Q6" s="6"/>
      <c r="R6" s="6"/>
      <c r="S6" s="25"/>
      <c r="T6" s="7"/>
      <c r="U6" s="6"/>
      <c r="V6" s="24"/>
      <c r="W6" s="6"/>
      <c r="X6" s="6"/>
      <c r="Y6" s="5"/>
      <c r="Z6" s="7"/>
      <c r="AA6" s="6">
        <f t="shared" si="0"/>
        <v>0</v>
      </c>
      <c r="AB6" s="5">
        <f t="shared" si="1"/>
        <v>0</v>
      </c>
      <c r="AC6" s="7">
        <f>AA6*'Time-Series Decomposition'!$U$21</f>
        <v>0</v>
      </c>
      <c r="AD6" s="1">
        <v>3</v>
      </c>
      <c r="AE6" s="5"/>
    </row>
    <row r="7" spans="2:31" x14ac:dyDescent="0.2">
      <c r="B7" s="1">
        <f t="shared" si="2"/>
        <v>7</v>
      </c>
      <c r="C7" s="3"/>
      <c r="D7" s="2" t="s">
        <v>3</v>
      </c>
      <c r="E7" s="66">
        <f>IF(D7="","",INDEX(Table1[Multiplicative], MATCH(D7, Table1[Quarter], 0)))</f>
        <v>0</v>
      </c>
      <c r="F7" s="64">
        <f>IF(D7="","",INDEX(Table1[Additive], MATCH(D7, Table1[Quarter], 0)))</f>
        <v>0</v>
      </c>
      <c r="H7" s="69">
        <v>2156</v>
      </c>
      <c r="I7" s="69"/>
      <c r="J7" s="4">
        <f>INDEX('Time-Series Decomposition'!$J$4:$J$114,'BA Revenue'!B7)</f>
        <v>0</v>
      </c>
      <c r="K7" s="4"/>
      <c r="L7" s="4">
        <f>INDEX('Time-Series Decomposition'!$M$4:$M$114,'BA Revenue'!B7)</f>
        <v>0</v>
      </c>
      <c r="M7" s="4">
        <f>INDEX('Time-Series Decomposition'!$P$4:$P$114,'BA Revenue'!B7)</f>
        <v>0</v>
      </c>
      <c r="N7" s="5"/>
      <c r="O7" s="6"/>
      <c r="P7" s="24"/>
      <c r="Q7" s="6"/>
      <c r="R7" s="6"/>
      <c r="S7" s="25"/>
      <c r="T7" s="7"/>
      <c r="U7" s="6"/>
      <c r="V7" s="24"/>
      <c r="W7" s="6"/>
      <c r="X7" s="6"/>
      <c r="Y7" s="5"/>
      <c r="Z7" s="7"/>
      <c r="AA7" s="6">
        <f t="shared" si="0"/>
        <v>0</v>
      </c>
      <c r="AB7" s="5">
        <f t="shared" si="1"/>
        <v>0</v>
      </c>
      <c r="AC7" s="7">
        <f>AA7*'Time-Series Decomposition'!$V$21</f>
        <v>0</v>
      </c>
      <c r="AD7" s="1">
        <v>4</v>
      </c>
      <c r="AE7" s="5"/>
    </row>
    <row r="8" spans="2:31" x14ac:dyDescent="0.2">
      <c r="B8" s="1">
        <f t="shared" si="2"/>
        <v>9</v>
      </c>
      <c r="C8" s="3">
        <v>2005</v>
      </c>
      <c r="D8" s="2" t="s">
        <v>0</v>
      </c>
      <c r="E8" s="66">
        <f>IF(D8="","",INDEX(Table1[Multiplicative], MATCH(D8, Table1[Quarter], 0)))</f>
        <v>0</v>
      </c>
      <c r="F8" s="64">
        <f>IF(D8="","",INDEX(Table1[Additive], MATCH(D8, Table1[Quarter], 0)))</f>
        <v>0</v>
      </c>
      <c r="H8" s="69">
        <v>2026</v>
      </c>
      <c r="I8" s="69"/>
      <c r="J8" s="4">
        <f>INDEX('Time-Series Decomposition'!$J$4:$J$114,'BA Revenue'!B8)</f>
        <v>0</v>
      </c>
      <c r="K8" s="4"/>
      <c r="L8" s="4">
        <f>INDEX('Time-Series Decomposition'!$M$4:$M$114,'BA Revenue'!B8)</f>
        <v>0</v>
      </c>
      <c r="M8" s="4">
        <f>INDEX('Time-Series Decomposition'!$P$4:$P$114,'BA Revenue'!B8)</f>
        <v>0</v>
      </c>
      <c r="N8" s="5"/>
      <c r="O8" s="6"/>
      <c r="P8" s="24"/>
      <c r="Q8" s="6"/>
      <c r="R8" s="6"/>
      <c r="S8" s="25"/>
      <c r="T8" s="7"/>
      <c r="U8" s="6"/>
      <c r="V8" s="24"/>
      <c r="W8" s="6"/>
      <c r="X8" s="6"/>
      <c r="Y8" s="5"/>
      <c r="Z8" s="7"/>
      <c r="AA8" s="6">
        <f t="shared" si="0"/>
        <v>0</v>
      </c>
      <c r="AB8" s="5">
        <f t="shared" si="1"/>
        <v>0</v>
      </c>
      <c r="AC8" s="7">
        <f>AA8*'Time-Series Decomposition'!$S$21</f>
        <v>0</v>
      </c>
      <c r="AD8" s="1">
        <v>5</v>
      </c>
      <c r="AE8" s="5"/>
    </row>
    <row r="9" spans="2:31" x14ac:dyDescent="0.2">
      <c r="B9" s="1">
        <f t="shared" si="2"/>
        <v>11</v>
      </c>
      <c r="C9" s="3"/>
      <c r="D9" s="2" t="s">
        <v>1</v>
      </c>
      <c r="E9" s="66">
        <f>IF(D9="","",INDEX(Table1[Multiplicative], MATCH(D9, Table1[Quarter], 0)))</f>
        <v>0</v>
      </c>
      <c r="F9" s="64">
        <f>IF(D9="","",INDEX(Table1[Additive], MATCH(D9, Table1[Quarter], 0)))</f>
        <v>0</v>
      </c>
      <c r="H9" s="69">
        <v>2288</v>
      </c>
      <c r="I9" s="69"/>
      <c r="J9" s="4">
        <f>INDEX('Time-Series Decomposition'!$J$4:$J$114,'BA Revenue'!B9)</f>
        <v>0</v>
      </c>
      <c r="K9" s="4"/>
      <c r="L9" s="4">
        <f>INDEX('Time-Series Decomposition'!$M$4:$M$114,'BA Revenue'!B9)</f>
        <v>0</v>
      </c>
      <c r="M9" s="4">
        <f>INDEX('Time-Series Decomposition'!$P$4:$P$114,'BA Revenue'!B9)</f>
        <v>0</v>
      </c>
      <c r="N9" s="5"/>
      <c r="O9" s="6"/>
      <c r="P9" s="24"/>
      <c r="Q9" s="6"/>
      <c r="R9" s="6"/>
      <c r="S9" s="25"/>
      <c r="T9" s="7"/>
      <c r="U9" s="6"/>
      <c r="V9" s="24"/>
      <c r="W9" s="6"/>
      <c r="X9" s="6"/>
      <c r="Y9" s="5"/>
      <c r="Z9" s="7"/>
      <c r="AA9" s="6">
        <f>TREND($L$4:$L$59,$AD$4:$AD$59,AD9)</f>
        <v>0</v>
      </c>
      <c r="AB9" s="5">
        <f t="shared" si="1"/>
        <v>0</v>
      </c>
      <c r="AC9" s="7">
        <f>AA9*'Time-Series Decomposition'!$T$21</f>
        <v>0</v>
      </c>
      <c r="AD9" s="1">
        <v>6</v>
      </c>
      <c r="AE9" s="5"/>
    </row>
    <row r="10" spans="2:31" x14ac:dyDescent="0.2">
      <c r="B10" s="1">
        <f t="shared" si="2"/>
        <v>13</v>
      </c>
      <c r="C10" s="3"/>
      <c r="D10" s="2" t="s">
        <v>2</v>
      </c>
      <c r="E10" s="66">
        <f>IF(D10="","",INDEX(Table1[Multiplicative], MATCH(D10, Table1[Quarter], 0)))</f>
        <v>0</v>
      </c>
      <c r="F10" s="64">
        <f>IF(D10="","",INDEX(Table1[Additive], MATCH(D10, Table1[Quarter], 0)))</f>
        <v>0</v>
      </c>
      <c r="H10" s="69">
        <v>2440</v>
      </c>
      <c r="I10" s="69"/>
      <c r="J10" s="4">
        <f>INDEX('Time-Series Decomposition'!$J$4:$J$114,'BA Revenue'!B10)</f>
        <v>0</v>
      </c>
      <c r="K10" s="4"/>
      <c r="L10" s="4">
        <f>INDEX('Time-Series Decomposition'!$M$4:$M$114,'BA Revenue'!B10)</f>
        <v>0</v>
      </c>
      <c r="M10" s="4">
        <f>INDEX('Time-Series Decomposition'!$P$4:$P$114,'BA Revenue'!B10)</f>
        <v>0</v>
      </c>
      <c r="N10" s="5"/>
      <c r="O10" s="6"/>
      <c r="P10" s="24"/>
      <c r="Q10" s="6"/>
      <c r="R10" s="6"/>
      <c r="S10" s="25"/>
      <c r="T10" s="7"/>
      <c r="U10" s="6"/>
      <c r="V10" s="24"/>
      <c r="W10" s="6"/>
      <c r="X10" s="6"/>
      <c r="Y10" s="5"/>
      <c r="Z10" s="7"/>
      <c r="AA10" s="6">
        <f t="shared" si="0"/>
        <v>0</v>
      </c>
      <c r="AB10" s="5">
        <f t="shared" si="1"/>
        <v>0</v>
      </c>
      <c r="AC10" s="7">
        <f>AA10*'Time-Series Decomposition'!$U$21</f>
        <v>0</v>
      </c>
      <c r="AD10" s="1">
        <v>7</v>
      </c>
      <c r="AE10" s="5"/>
    </row>
    <row r="11" spans="2:31" x14ac:dyDescent="0.2">
      <c r="B11" s="1">
        <f t="shared" si="2"/>
        <v>15</v>
      </c>
      <c r="C11" s="3"/>
      <c r="D11" s="2" t="s">
        <v>3</v>
      </c>
      <c r="E11" s="66">
        <f>IF(D11="","",INDEX(Table1[Multiplicative], MATCH(D11, Table1[Quarter], 0)))</f>
        <v>0</v>
      </c>
      <c r="F11" s="64">
        <f>IF(D11="","",INDEX(Table1[Additive], MATCH(D11, Table1[Quarter], 0)))</f>
        <v>0</v>
      </c>
      <c r="H11" s="69">
        <v>2140</v>
      </c>
      <c r="I11" s="69"/>
      <c r="J11" s="4">
        <f>INDEX('Time-Series Decomposition'!$J$4:$J$114,'BA Revenue'!B11)</f>
        <v>0</v>
      </c>
      <c r="K11" s="4"/>
      <c r="L11" s="4">
        <f>INDEX('Time-Series Decomposition'!$M$4:$M$114,'BA Revenue'!B11)</f>
        <v>0</v>
      </c>
      <c r="M11" s="4">
        <f>INDEX('Time-Series Decomposition'!$P$4:$P$114,'BA Revenue'!B11)</f>
        <v>0</v>
      </c>
      <c r="N11" s="5"/>
      <c r="O11" s="6"/>
      <c r="P11" s="24"/>
      <c r="Q11" s="6"/>
      <c r="R11" s="6"/>
      <c r="S11" s="25"/>
      <c r="T11" s="7"/>
      <c r="U11" s="6"/>
      <c r="V11" s="24"/>
      <c r="W11" s="6"/>
      <c r="X11" s="6"/>
      <c r="Y11" s="5"/>
      <c r="Z11" s="7"/>
      <c r="AA11" s="6">
        <f t="shared" si="0"/>
        <v>0</v>
      </c>
      <c r="AB11" s="5">
        <f t="shared" si="1"/>
        <v>0</v>
      </c>
      <c r="AC11" s="7">
        <f>AA11*'Time-Series Decomposition'!$V$21</f>
        <v>0</v>
      </c>
      <c r="AD11" s="1">
        <v>8</v>
      </c>
      <c r="AE11" s="5"/>
    </row>
    <row r="12" spans="2:31" x14ac:dyDescent="0.2">
      <c r="B12" s="1">
        <f t="shared" si="2"/>
        <v>17</v>
      </c>
      <c r="C12" s="3">
        <v>2006</v>
      </c>
      <c r="D12" s="2" t="s">
        <v>0</v>
      </c>
      <c r="E12" s="66">
        <f>IF(D12="","",INDEX(Table1[Multiplicative], MATCH(D12, Table1[Quarter], 0)))</f>
        <v>0</v>
      </c>
      <c r="F12" s="64">
        <f>IF(D12="","",INDEX(Table1[Additive], MATCH(D12, Table1[Quarter], 0)))</f>
        <v>0</v>
      </c>
      <c r="H12" s="69">
        <v>2047</v>
      </c>
      <c r="I12" s="69"/>
      <c r="J12" s="4">
        <f>INDEX('Time-Series Decomposition'!$J$4:$J$114,'BA Revenue'!B12)</f>
        <v>0</v>
      </c>
      <c r="K12" s="4"/>
      <c r="L12" s="4">
        <f>INDEX('Time-Series Decomposition'!$M$4:$M$114,'BA Revenue'!B12)</f>
        <v>0</v>
      </c>
      <c r="M12" s="4">
        <f>INDEX('Time-Series Decomposition'!$P$4:$P$114,'BA Revenue'!B12)</f>
        <v>0</v>
      </c>
      <c r="N12" s="5"/>
      <c r="O12" s="6"/>
      <c r="P12" s="24"/>
      <c r="Q12" s="6"/>
      <c r="R12" s="6"/>
      <c r="S12" s="25"/>
      <c r="T12" s="7"/>
      <c r="U12" s="6"/>
      <c r="V12" s="24"/>
      <c r="W12" s="6"/>
      <c r="X12" s="6"/>
      <c r="Y12" s="5"/>
      <c r="Z12" s="7"/>
      <c r="AA12" s="6">
        <f t="shared" si="0"/>
        <v>0</v>
      </c>
      <c r="AB12" s="5">
        <f t="shared" si="1"/>
        <v>0</v>
      </c>
      <c r="AC12" s="7">
        <f>AA12*'Time-Series Decomposition'!$S$21</f>
        <v>0</v>
      </c>
      <c r="AD12" s="1">
        <v>9</v>
      </c>
      <c r="AE12" s="5"/>
    </row>
    <row r="13" spans="2:31" x14ac:dyDescent="0.2">
      <c r="B13" s="1">
        <f t="shared" si="2"/>
        <v>19</v>
      </c>
      <c r="C13" s="3"/>
      <c r="D13" s="2" t="s">
        <v>1</v>
      </c>
      <c r="E13" s="66">
        <f>IF(D13="","",INDEX(Table1[Multiplicative], MATCH(D13, Table1[Quarter], 0)))</f>
        <v>0</v>
      </c>
      <c r="F13" s="64">
        <f>IF(D13="","",INDEX(Table1[Additive], MATCH(D13, Table1[Quarter], 0)))</f>
        <v>0</v>
      </c>
      <c r="H13" s="69">
        <v>2222</v>
      </c>
      <c r="I13" s="69"/>
      <c r="J13" s="4">
        <f>INDEX('Time-Series Decomposition'!$J$4:$J$114,'BA Revenue'!B13)</f>
        <v>0</v>
      </c>
      <c r="K13" s="4"/>
      <c r="L13" s="4">
        <f>INDEX('Time-Series Decomposition'!$M$4:$M$114,'BA Revenue'!B13)</f>
        <v>0</v>
      </c>
      <c r="M13" s="4">
        <f>INDEX('Time-Series Decomposition'!$P$4:$P$114,'BA Revenue'!B13)</f>
        <v>0</v>
      </c>
      <c r="N13" s="5"/>
      <c r="O13" s="6"/>
      <c r="P13" s="24"/>
      <c r="Q13" s="6"/>
      <c r="R13" s="6"/>
      <c r="S13" s="25"/>
      <c r="T13" s="7"/>
      <c r="U13" s="6"/>
      <c r="V13" s="24"/>
      <c r="W13" s="6"/>
      <c r="X13" s="6"/>
      <c r="Y13" s="5"/>
      <c r="Z13" s="7"/>
      <c r="AA13" s="6">
        <f t="shared" si="0"/>
        <v>0</v>
      </c>
      <c r="AB13" s="5">
        <f t="shared" si="1"/>
        <v>0</v>
      </c>
      <c r="AC13" s="7">
        <f>AA13*'Time-Series Decomposition'!$T$21</f>
        <v>0</v>
      </c>
      <c r="AD13" s="1">
        <v>10</v>
      </c>
      <c r="AE13" s="5"/>
    </row>
    <row r="14" spans="2:31" x14ac:dyDescent="0.2">
      <c r="B14" s="1">
        <f t="shared" si="2"/>
        <v>21</v>
      </c>
      <c r="C14" s="3"/>
      <c r="D14" s="2" t="s">
        <v>2</v>
      </c>
      <c r="E14" s="66">
        <f>IF(D14="","",INDEX(Table1[Multiplicative], MATCH(D14, Table1[Quarter], 0)))</f>
        <v>0</v>
      </c>
      <c r="F14" s="64">
        <f>IF(D14="","",INDEX(Table1[Additive], MATCH(D14, Table1[Quarter], 0)))</f>
        <v>0</v>
      </c>
      <c r="H14" s="69">
        <v>2440</v>
      </c>
      <c r="I14" s="69"/>
      <c r="J14" s="4">
        <f>INDEX('Time-Series Decomposition'!$J$4:$J$114,'BA Revenue'!B14)</f>
        <v>0</v>
      </c>
      <c r="K14" s="4"/>
      <c r="L14" s="4">
        <f>INDEX('Time-Series Decomposition'!$M$4:$M$114,'BA Revenue'!B14)</f>
        <v>0</v>
      </c>
      <c r="M14" s="4">
        <f>INDEX('Time-Series Decomposition'!$P$4:$P$114,'BA Revenue'!B14)</f>
        <v>0</v>
      </c>
      <c r="N14" s="5"/>
      <c r="O14" s="6"/>
      <c r="P14" s="24"/>
      <c r="Q14" s="6"/>
      <c r="R14" s="6"/>
      <c r="S14" s="25"/>
      <c r="T14" s="7"/>
      <c r="U14" s="6"/>
      <c r="V14" s="24"/>
      <c r="W14" s="6"/>
      <c r="X14" s="6"/>
      <c r="Y14" s="5"/>
      <c r="Z14" s="7"/>
      <c r="AA14" s="6">
        <f t="shared" si="0"/>
        <v>0</v>
      </c>
      <c r="AB14" s="5">
        <f t="shared" si="1"/>
        <v>0</v>
      </c>
      <c r="AC14" s="7">
        <f>AA14*'Time-Series Decomposition'!$U$21</f>
        <v>0</v>
      </c>
      <c r="AD14" s="1">
        <v>11</v>
      </c>
      <c r="AE14" s="5"/>
    </row>
    <row r="15" spans="2:31" x14ac:dyDescent="0.2">
      <c r="B15" s="1">
        <f t="shared" si="2"/>
        <v>23</v>
      </c>
      <c r="C15" s="3"/>
      <c r="D15" s="2" t="s">
        <v>3</v>
      </c>
      <c r="E15" s="66">
        <f>IF(D15="","",INDEX(Table1[Multiplicative], MATCH(D15, Table1[Quarter], 0)))</f>
        <v>0</v>
      </c>
      <c r="F15" s="64">
        <f>IF(D15="","",INDEX(Table1[Additive], MATCH(D15, Table1[Quarter], 0)))</f>
        <v>0</v>
      </c>
      <c r="H15" s="69">
        <v>2198</v>
      </c>
      <c r="I15" s="69"/>
      <c r="J15" s="4">
        <f>INDEX('Time-Series Decomposition'!$J$4:$J$114,'BA Revenue'!B15)</f>
        <v>0</v>
      </c>
      <c r="K15" s="4"/>
      <c r="L15" s="4">
        <f>INDEX('Time-Series Decomposition'!$M$4:$M$114,'BA Revenue'!B15)</f>
        <v>0</v>
      </c>
      <c r="M15" s="4">
        <f>INDEX('Time-Series Decomposition'!$P$4:$P$114,'BA Revenue'!B15)</f>
        <v>0</v>
      </c>
      <c r="N15" s="5"/>
      <c r="O15" s="6"/>
      <c r="P15" s="24"/>
      <c r="Q15" s="6"/>
      <c r="R15" s="6"/>
      <c r="S15" s="25"/>
      <c r="T15" s="7"/>
      <c r="U15" s="6"/>
      <c r="V15" s="24"/>
      <c r="W15" s="6"/>
      <c r="X15" s="6"/>
      <c r="Y15" s="5"/>
      <c r="Z15" s="7"/>
      <c r="AA15" s="6">
        <f t="shared" si="0"/>
        <v>0</v>
      </c>
      <c r="AB15" s="5">
        <f t="shared" si="1"/>
        <v>0</v>
      </c>
      <c r="AC15" s="7">
        <f>AA15*'Time-Series Decomposition'!$V$21</f>
        <v>0</v>
      </c>
      <c r="AD15" s="1">
        <v>12</v>
      </c>
      <c r="AE15" s="5"/>
    </row>
    <row r="16" spans="2:31" x14ac:dyDescent="0.2">
      <c r="B16" s="1">
        <f t="shared" si="2"/>
        <v>25</v>
      </c>
      <c r="C16" s="3">
        <f>C12+1</f>
        <v>2007</v>
      </c>
      <c r="D16" s="2" t="s">
        <v>0</v>
      </c>
      <c r="E16" s="66">
        <f>IF(D16="","",INDEX(Table1[Multiplicative], MATCH(D16, Table1[Quarter], 0)))</f>
        <v>0</v>
      </c>
      <c r="F16" s="64">
        <f>IF(D16="","",INDEX(Table1[Additive], MATCH(D16, Table1[Quarter], 0)))</f>
        <v>0</v>
      </c>
      <c r="H16" s="69">
        <v>2107</v>
      </c>
      <c r="I16" s="69"/>
      <c r="J16" s="4">
        <f>INDEX('Time-Series Decomposition'!$J$4:$J$114,'BA Revenue'!B16)</f>
        <v>0</v>
      </c>
      <c r="K16" s="4"/>
      <c r="L16" s="4">
        <f>INDEX('Time-Series Decomposition'!$M$4:$M$114,'BA Revenue'!B16)</f>
        <v>0</v>
      </c>
      <c r="M16" s="4">
        <f>INDEX('Time-Series Decomposition'!$P$4:$P$114,'BA Revenue'!B16)</f>
        <v>0</v>
      </c>
      <c r="N16" s="5"/>
      <c r="O16" s="6"/>
      <c r="P16" s="24"/>
      <c r="Q16" s="6"/>
      <c r="R16" s="6"/>
      <c r="S16" s="25"/>
      <c r="T16" s="7"/>
      <c r="U16" s="6"/>
      <c r="V16" s="24"/>
      <c r="W16" s="6"/>
      <c r="X16" s="6"/>
      <c r="Y16" s="5"/>
      <c r="Z16" s="7"/>
      <c r="AA16" s="6">
        <f t="shared" si="0"/>
        <v>0</v>
      </c>
      <c r="AB16" s="5">
        <f t="shared" si="1"/>
        <v>0</v>
      </c>
      <c r="AC16" s="7">
        <f>AA16*'Time-Series Decomposition'!$S$21</f>
        <v>0</v>
      </c>
      <c r="AD16" s="1">
        <v>13</v>
      </c>
      <c r="AE16" s="5"/>
    </row>
    <row r="17" spans="2:31" x14ac:dyDescent="0.2">
      <c r="B17" s="1">
        <f t="shared" si="2"/>
        <v>27</v>
      </c>
      <c r="C17" s="3"/>
      <c r="D17" s="2" t="s">
        <v>1</v>
      </c>
      <c r="E17" s="66">
        <f>IF(D17="","",INDEX(Table1[Multiplicative], MATCH(D17, Table1[Quarter], 0)))</f>
        <v>0</v>
      </c>
      <c r="F17" s="64">
        <f>IF(D17="","",INDEX(Table1[Additive], MATCH(D17, Table1[Quarter], 0)))</f>
        <v>0</v>
      </c>
      <c r="H17" s="69">
        <v>2310</v>
      </c>
      <c r="I17" s="69"/>
      <c r="J17" s="4">
        <f>INDEX('Time-Series Decomposition'!$J$4:$J$114,'BA Revenue'!B17)</f>
        <v>0</v>
      </c>
      <c r="K17" s="4"/>
      <c r="L17" s="4">
        <f>INDEX('Time-Series Decomposition'!$M$4:$M$114,'BA Revenue'!B17)</f>
        <v>0</v>
      </c>
      <c r="M17" s="4">
        <f>INDEX('Time-Series Decomposition'!$P$4:$P$114,'BA Revenue'!B17)</f>
        <v>0</v>
      </c>
      <c r="N17" s="5"/>
      <c r="O17" s="6"/>
      <c r="P17" s="24"/>
      <c r="Q17" s="6"/>
      <c r="R17" s="6"/>
      <c r="S17" s="25"/>
      <c r="T17" s="7"/>
      <c r="U17" s="6"/>
      <c r="V17" s="24"/>
      <c r="W17" s="6"/>
      <c r="X17" s="6"/>
      <c r="Y17" s="5"/>
      <c r="Z17" s="7"/>
      <c r="AA17" s="6">
        <f t="shared" si="0"/>
        <v>0</v>
      </c>
      <c r="AB17" s="5">
        <f t="shared" si="1"/>
        <v>0</v>
      </c>
      <c r="AC17" s="7">
        <f>AA17*'Time-Series Decomposition'!$T$21</f>
        <v>0</v>
      </c>
      <c r="AD17" s="1">
        <v>14</v>
      </c>
      <c r="AE17" s="5"/>
    </row>
    <row r="18" spans="2:31" x14ac:dyDescent="0.2">
      <c r="B18" s="1">
        <f t="shared" si="2"/>
        <v>29</v>
      </c>
      <c r="C18" s="3"/>
      <c r="D18" s="2" t="s">
        <v>2</v>
      </c>
      <c r="E18" s="66">
        <f>IF(D18="","",INDEX(Table1[Multiplicative], MATCH(D18, Table1[Quarter], 0)))</f>
        <v>0</v>
      </c>
      <c r="F18" s="64">
        <f>IF(D18="","",INDEX(Table1[Additive], MATCH(D18, Table1[Quarter], 0)))</f>
        <v>0</v>
      </c>
      <c r="H18" s="69">
        <v>2552</v>
      </c>
      <c r="I18" s="69"/>
      <c r="J18" s="4">
        <f>INDEX('Time-Series Decomposition'!$J$4:$J$114,'BA Revenue'!B18)</f>
        <v>0</v>
      </c>
      <c r="K18" s="4"/>
      <c r="L18" s="4">
        <f>INDEX('Time-Series Decomposition'!$M$4:$M$114,'BA Revenue'!B18)</f>
        <v>0</v>
      </c>
      <c r="M18" s="4">
        <f>INDEX('Time-Series Decomposition'!$P$4:$P$114,'BA Revenue'!B18)</f>
        <v>0</v>
      </c>
      <c r="N18" s="5"/>
      <c r="O18" s="6"/>
      <c r="P18" s="24"/>
      <c r="Q18" s="6"/>
      <c r="R18" s="6"/>
      <c r="S18" s="25"/>
      <c r="T18" s="7"/>
      <c r="U18" s="6"/>
      <c r="V18" s="24"/>
      <c r="W18" s="6"/>
      <c r="X18" s="6"/>
      <c r="Y18" s="5"/>
      <c r="Z18" s="7"/>
      <c r="AA18" s="6">
        <f t="shared" si="0"/>
        <v>0</v>
      </c>
      <c r="AB18" s="5">
        <f t="shared" si="1"/>
        <v>0</v>
      </c>
      <c r="AC18" s="7">
        <f>AA18*'Time-Series Decomposition'!$U$21</f>
        <v>0</v>
      </c>
      <c r="AD18" s="1">
        <v>15</v>
      </c>
      <c r="AE18" s="5"/>
    </row>
    <row r="19" spans="2:31" x14ac:dyDescent="0.2">
      <c r="B19" s="1">
        <f t="shared" si="2"/>
        <v>31</v>
      </c>
      <c r="C19" s="3"/>
      <c r="D19" s="2" t="s">
        <v>3</v>
      </c>
      <c r="E19" s="66">
        <f>IF(D19="","",INDEX(Table1[Multiplicative], MATCH(D19, Table1[Quarter], 0)))</f>
        <v>0</v>
      </c>
      <c r="F19" s="64">
        <f>IF(D19="","",INDEX(Table1[Additive], MATCH(D19, Table1[Quarter], 0)))</f>
        <v>0</v>
      </c>
      <c r="H19" s="69">
        <v>2295</v>
      </c>
      <c r="I19" s="69"/>
      <c r="J19" s="4">
        <f>INDEX('Time-Series Decomposition'!$J$4:$J$114,'BA Revenue'!B19)</f>
        <v>0</v>
      </c>
      <c r="K19" s="4"/>
      <c r="L19" s="4">
        <f>INDEX('Time-Series Decomposition'!$M$4:$M$114,'BA Revenue'!B19)</f>
        <v>0</v>
      </c>
      <c r="M19" s="4">
        <f>INDEX('Time-Series Decomposition'!$P$4:$P$114,'BA Revenue'!B19)</f>
        <v>0</v>
      </c>
      <c r="N19" s="5"/>
      <c r="O19" s="6"/>
      <c r="P19" s="24"/>
      <c r="Q19" s="6"/>
      <c r="R19" s="6"/>
      <c r="S19" s="25"/>
      <c r="T19" s="7"/>
      <c r="U19" s="6"/>
      <c r="V19" s="24"/>
      <c r="W19" s="6"/>
      <c r="X19" s="6"/>
      <c r="Y19" s="5"/>
      <c r="Z19" s="7"/>
      <c r="AA19" s="6">
        <f t="shared" si="0"/>
        <v>0</v>
      </c>
      <c r="AB19" s="5">
        <f t="shared" si="1"/>
        <v>0</v>
      </c>
      <c r="AC19" s="7">
        <f>AA19*'Time-Series Decomposition'!$V$21</f>
        <v>0</v>
      </c>
      <c r="AD19" s="1">
        <v>16</v>
      </c>
      <c r="AE19" s="5"/>
    </row>
    <row r="20" spans="2:31" x14ac:dyDescent="0.2">
      <c r="B20" s="1">
        <f t="shared" si="2"/>
        <v>33</v>
      </c>
      <c r="C20" s="3">
        <f>C16+1</f>
        <v>2008</v>
      </c>
      <c r="D20" s="2" t="s">
        <v>0</v>
      </c>
      <c r="E20" s="66">
        <f>IF(D20="","",INDEX(Table1[Multiplicative], MATCH(D20, Table1[Quarter], 0)))</f>
        <v>0</v>
      </c>
      <c r="F20" s="64">
        <f>IF(D20="","",INDEX(Table1[Additive], MATCH(D20, Table1[Quarter], 0)))</f>
        <v>0</v>
      </c>
      <c r="H20" s="69">
        <v>2121</v>
      </c>
      <c r="I20" s="69"/>
      <c r="J20" s="4">
        <f>INDEX('Time-Series Decomposition'!$J$4:$J$114,'BA Revenue'!B20)</f>
        <v>0</v>
      </c>
      <c r="K20" s="4"/>
      <c r="L20" s="4">
        <f>INDEX('Time-Series Decomposition'!$M$4:$M$114,'BA Revenue'!B20)</f>
        <v>0</v>
      </c>
      <c r="M20" s="4">
        <f>INDEX('Time-Series Decomposition'!$P$4:$P$114,'BA Revenue'!B20)</f>
        <v>0</v>
      </c>
      <c r="N20" s="5"/>
      <c r="O20" s="6"/>
      <c r="P20" s="24"/>
      <c r="Q20" s="6"/>
      <c r="R20" s="6"/>
      <c r="S20" s="25"/>
      <c r="T20" s="7"/>
      <c r="U20" s="6"/>
      <c r="V20" s="24"/>
      <c r="W20" s="6"/>
      <c r="X20" s="6"/>
      <c r="Y20" s="5"/>
      <c r="Z20" s="7"/>
      <c r="AA20" s="6">
        <f t="shared" si="0"/>
        <v>0</v>
      </c>
      <c r="AB20" s="5">
        <f t="shared" si="1"/>
        <v>0</v>
      </c>
      <c r="AC20" s="7">
        <f>AA20*'Time-Series Decomposition'!$S$21</f>
        <v>0</v>
      </c>
      <c r="AD20" s="1">
        <v>17</v>
      </c>
      <c r="AE20" s="5"/>
    </row>
    <row r="21" spans="2:31" x14ac:dyDescent="0.2">
      <c r="B21" s="1">
        <f t="shared" si="2"/>
        <v>35</v>
      </c>
      <c r="C21" s="3"/>
      <c r="D21" s="2" t="s">
        <v>1</v>
      </c>
      <c r="E21" s="66">
        <f>IF(D21="","",INDEX(Table1[Multiplicative], MATCH(D21, Table1[Quarter], 0)))</f>
        <v>0</v>
      </c>
      <c r="F21" s="64">
        <f>IF(D21="","",INDEX(Table1[Additive], MATCH(D21, Table1[Quarter], 0)))</f>
        <v>0</v>
      </c>
      <c r="H21" s="69">
        <v>2297</v>
      </c>
      <c r="I21" s="69"/>
      <c r="J21" s="4">
        <f>INDEX('Time-Series Decomposition'!$J$4:$J$114,'BA Revenue'!B21)</f>
        <v>0</v>
      </c>
      <c r="K21" s="4"/>
      <c r="L21" s="4">
        <f>INDEX('Time-Series Decomposition'!$M$4:$M$114,'BA Revenue'!B21)</f>
        <v>0</v>
      </c>
      <c r="M21" s="4">
        <f>INDEX('Time-Series Decomposition'!$P$4:$P$114,'BA Revenue'!B21)</f>
        <v>0</v>
      </c>
      <c r="N21" s="5"/>
      <c r="O21" s="6"/>
      <c r="P21" s="24"/>
      <c r="Q21" s="6"/>
      <c r="R21" s="6"/>
      <c r="S21" s="25"/>
      <c r="T21" s="7"/>
      <c r="U21" s="6"/>
      <c r="V21" s="24"/>
      <c r="W21" s="6"/>
      <c r="X21" s="6"/>
      <c r="Y21" s="5"/>
      <c r="Z21" s="7"/>
      <c r="AA21" s="6">
        <f t="shared" si="0"/>
        <v>0</v>
      </c>
      <c r="AB21" s="5">
        <f t="shared" si="1"/>
        <v>0</v>
      </c>
      <c r="AC21" s="7">
        <f>AA21*'Time-Series Decomposition'!$T$21</f>
        <v>0</v>
      </c>
      <c r="AD21" s="1">
        <v>18</v>
      </c>
      <c r="AE21" s="5"/>
    </row>
    <row r="22" spans="2:31" x14ac:dyDescent="0.2">
      <c r="B22" s="1">
        <f t="shared" si="2"/>
        <v>37</v>
      </c>
      <c r="C22" s="3"/>
      <c r="D22" s="2" t="s">
        <v>2</v>
      </c>
      <c r="E22" s="66">
        <f>IF(D22="","",INDEX(Table1[Multiplicative], MATCH(D22, Table1[Quarter], 0)))</f>
        <v>0</v>
      </c>
      <c r="F22" s="64">
        <f>IF(D22="","",INDEX(Table1[Additive], MATCH(D22, Table1[Quarter], 0)))</f>
        <v>0</v>
      </c>
      <c r="H22" s="69">
        <v>2251</v>
      </c>
      <c r="I22" s="69"/>
      <c r="J22" s="4">
        <f>INDEX('Time-Series Decomposition'!$J$4:$J$114,'BA Revenue'!B22)</f>
        <v>0</v>
      </c>
      <c r="K22" s="4"/>
      <c r="L22" s="4">
        <f>INDEX('Time-Series Decomposition'!$M$4:$M$114,'BA Revenue'!B22)</f>
        <v>0</v>
      </c>
      <c r="M22" s="4">
        <f>INDEX('Time-Series Decomposition'!$P$4:$P$114,'BA Revenue'!B22)</f>
        <v>0</v>
      </c>
      <c r="N22" s="5"/>
      <c r="O22" s="6"/>
      <c r="P22" s="24"/>
      <c r="Q22" s="6"/>
      <c r="R22" s="6"/>
      <c r="S22" s="25"/>
      <c r="T22" s="7"/>
      <c r="U22" s="6"/>
      <c r="V22" s="24"/>
      <c r="W22" s="6"/>
      <c r="X22" s="6"/>
      <c r="Y22" s="5"/>
      <c r="Z22" s="7"/>
      <c r="AA22" s="6">
        <f t="shared" si="0"/>
        <v>0</v>
      </c>
      <c r="AB22" s="5">
        <f t="shared" si="1"/>
        <v>0</v>
      </c>
      <c r="AC22" s="7">
        <f>AA22*'Time-Series Decomposition'!$U$21</f>
        <v>0</v>
      </c>
      <c r="AD22" s="1">
        <v>19</v>
      </c>
      <c r="AE22" s="5"/>
    </row>
    <row r="23" spans="2:31" x14ac:dyDescent="0.2">
      <c r="B23" s="1">
        <f t="shared" si="2"/>
        <v>39</v>
      </c>
      <c r="C23" s="3"/>
      <c r="D23" s="2" t="s">
        <v>3</v>
      </c>
      <c r="E23" s="66">
        <f>IF(D23="","",INDEX(Table1[Multiplicative], MATCH(D23, Table1[Quarter], 0)))</f>
        <v>0</v>
      </c>
      <c r="F23" s="64">
        <f>IF(D23="","",INDEX(Table1[Additive], MATCH(D23, Table1[Quarter], 0)))</f>
        <v>0</v>
      </c>
      <c r="H23" s="69">
        <v>1839</v>
      </c>
      <c r="I23" s="69"/>
      <c r="J23" s="4">
        <f>INDEX('Time-Series Decomposition'!$J$4:$J$114,'BA Revenue'!B23)</f>
        <v>0</v>
      </c>
      <c r="K23" s="4"/>
      <c r="L23" s="4">
        <f>INDEX('Time-Series Decomposition'!$M$4:$M$114,'BA Revenue'!B23)</f>
        <v>0</v>
      </c>
      <c r="M23" s="4">
        <f>INDEX('Time-Series Decomposition'!$P$4:$P$114,'BA Revenue'!B23)</f>
        <v>0</v>
      </c>
      <c r="N23" s="5"/>
      <c r="O23" s="6"/>
      <c r="P23" s="24"/>
      <c r="Q23" s="6"/>
      <c r="R23" s="6"/>
      <c r="S23" s="25"/>
      <c r="T23" s="7"/>
      <c r="U23" s="6"/>
      <c r="V23" s="24"/>
      <c r="W23" s="6"/>
      <c r="X23" s="6"/>
      <c r="Y23" s="5"/>
      <c r="Z23" s="7"/>
      <c r="AA23" s="6">
        <f t="shared" si="0"/>
        <v>0</v>
      </c>
      <c r="AB23" s="5">
        <f t="shared" si="1"/>
        <v>0</v>
      </c>
      <c r="AC23" s="7">
        <f>AA23*'Time-Series Decomposition'!$V$21</f>
        <v>0</v>
      </c>
      <c r="AD23" s="1">
        <v>20</v>
      </c>
      <c r="AE23" s="5"/>
    </row>
    <row r="24" spans="2:31" x14ac:dyDescent="0.2">
      <c r="B24" s="1">
        <f t="shared" si="2"/>
        <v>41</v>
      </c>
      <c r="C24" s="3">
        <f>C20+1</f>
        <v>2009</v>
      </c>
      <c r="D24" s="2" t="s">
        <v>0</v>
      </c>
      <c r="E24" s="66">
        <f>IF(D24="","",INDEX(Table1[Multiplicative], MATCH(D24, Table1[Quarter], 0)))</f>
        <v>0</v>
      </c>
      <c r="F24" s="64">
        <f>IF(D24="","",INDEX(Table1[Additive], MATCH(D24, Table1[Quarter], 0)))</f>
        <v>0</v>
      </c>
      <c r="H24" s="69">
        <v>1953</v>
      </c>
      <c r="I24" s="69"/>
      <c r="J24" s="4">
        <f>INDEX('Time-Series Decomposition'!$J$4:$J$114,'BA Revenue'!B24)</f>
        <v>0</v>
      </c>
      <c r="K24" s="4"/>
      <c r="L24" s="4">
        <f>INDEX('Time-Series Decomposition'!$M$4:$M$114,'BA Revenue'!B24)</f>
        <v>0</v>
      </c>
      <c r="M24" s="4">
        <f>INDEX('Time-Series Decomposition'!$P$4:$P$114,'BA Revenue'!B24)</f>
        <v>0</v>
      </c>
      <c r="N24" s="5"/>
      <c r="O24" s="6"/>
      <c r="P24" s="24"/>
      <c r="Q24" s="6"/>
      <c r="R24" s="6"/>
      <c r="S24" s="25"/>
      <c r="T24" s="7"/>
      <c r="U24" s="6"/>
      <c r="V24" s="24"/>
      <c r="W24" s="6"/>
      <c r="X24" s="6"/>
      <c r="Y24" s="5"/>
      <c r="Z24" s="7"/>
      <c r="AA24" s="6">
        <f t="shared" si="0"/>
        <v>0</v>
      </c>
      <c r="AB24" s="5">
        <f t="shared" si="1"/>
        <v>0</v>
      </c>
      <c r="AC24" s="7">
        <f>AA24*'Time-Series Decomposition'!$S$21</f>
        <v>0</v>
      </c>
      <c r="AD24" s="1">
        <v>21</v>
      </c>
      <c r="AE24" s="5"/>
    </row>
    <row r="25" spans="2:31" x14ac:dyDescent="0.2">
      <c r="B25" s="1">
        <f t="shared" si="2"/>
        <v>43</v>
      </c>
      <c r="C25" s="3"/>
      <c r="D25" s="2" t="s">
        <v>1</v>
      </c>
      <c r="E25" s="66">
        <f>IF(D25="","",INDEX(Table1[Multiplicative], MATCH(D25, Table1[Quarter], 0)))</f>
        <v>0</v>
      </c>
      <c r="F25" s="64">
        <f>IF(D25="","",INDEX(Table1[Additive], MATCH(D25, Table1[Quarter], 0)))</f>
        <v>0</v>
      </c>
      <c r="H25" s="69">
        <v>2052</v>
      </c>
      <c r="I25" s="69"/>
      <c r="J25" s="4">
        <f>INDEX('Time-Series Decomposition'!$J$4:$J$114,'BA Revenue'!B25)</f>
        <v>0</v>
      </c>
      <c r="K25" s="4"/>
      <c r="L25" s="4">
        <f>INDEX('Time-Series Decomposition'!$M$4:$M$114,'BA Revenue'!B25)</f>
        <v>0</v>
      </c>
      <c r="M25" s="4">
        <f>INDEX('Time-Series Decomposition'!$P$4:$P$114,'BA Revenue'!B25)</f>
        <v>0</v>
      </c>
      <c r="N25" s="5"/>
      <c r="O25" s="6"/>
      <c r="P25" s="24"/>
      <c r="Q25" s="6"/>
      <c r="R25" s="6"/>
      <c r="S25" s="25"/>
      <c r="T25" s="7"/>
      <c r="U25" s="6"/>
      <c r="V25" s="24"/>
      <c r="W25" s="6"/>
      <c r="X25" s="6"/>
      <c r="Y25" s="5"/>
      <c r="Z25" s="7"/>
      <c r="AA25" s="6">
        <f t="shared" si="0"/>
        <v>0</v>
      </c>
      <c r="AB25" s="5">
        <f t="shared" si="1"/>
        <v>0</v>
      </c>
      <c r="AC25" s="7">
        <f>AA25*'Time-Series Decomposition'!$T$21</f>
        <v>0</v>
      </c>
      <c r="AD25" s="1">
        <v>22</v>
      </c>
      <c r="AE25" s="5"/>
    </row>
    <row r="26" spans="2:31" x14ac:dyDescent="0.2">
      <c r="B26" s="1">
        <f t="shared" si="2"/>
        <v>45</v>
      </c>
      <c r="C26" s="3"/>
      <c r="D26" s="2" t="s">
        <v>2</v>
      </c>
      <c r="E26" s="66">
        <f>IF(D26="","",INDEX(Table1[Multiplicative], MATCH(D26, Table1[Quarter], 0)))</f>
        <v>0</v>
      </c>
      <c r="F26" s="64">
        <f>IF(D26="","",INDEX(Table1[Additive], MATCH(D26, Table1[Quarter], 0)))</f>
        <v>0</v>
      </c>
      <c r="H26" s="69">
        <v>2104</v>
      </c>
      <c r="I26" s="69"/>
      <c r="J26" s="4">
        <f>INDEX('Time-Series Decomposition'!$J$4:$J$114,'BA Revenue'!B26)</f>
        <v>0</v>
      </c>
      <c r="K26" s="4"/>
      <c r="L26" s="4">
        <f>INDEX('Time-Series Decomposition'!$M$4:$M$114,'BA Revenue'!B26)</f>
        <v>0</v>
      </c>
      <c r="M26" s="4">
        <f>INDEX('Time-Series Decomposition'!$P$4:$P$114,'BA Revenue'!B26)</f>
        <v>0</v>
      </c>
      <c r="N26" s="5"/>
      <c r="O26" s="6"/>
      <c r="P26" s="24"/>
      <c r="Q26" s="6"/>
      <c r="R26" s="6"/>
      <c r="S26" s="25"/>
      <c r="T26" s="7"/>
      <c r="U26" s="6"/>
      <c r="V26" s="24"/>
      <c r="W26" s="6"/>
      <c r="X26" s="6"/>
      <c r="Y26" s="5"/>
      <c r="Z26" s="7"/>
      <c r="AA26" s="6">
        <f t="shared" si="0"/>
        <v>0</v>
      </c>
      <c r="AB26" s="5">
        <f t="shared" si="1"/>
        <v>0</v>
      </c>
      <c r="AC26" s="7">
        <f>AA26*'Time-Series Decomposition'!$U$21</f>
        <v>0</v>
      </c>
      <c r="AD26" s="1">
        <v>23</v>
      </c>
      <c r="AE26" s="5"/>
    </row>
    <row r="27" spans="2:31" x14ac:dyDescent="0.2">
      <c r="B27" s="1">
        <f t="shared" si="2"/>
        <v>47</v>
      </c>
      <c r="C27" s="3"/>
      <c r="D27" s="2" t="s">
        <v>3</v>
      </c>
      <c r="E27" s="66">
        <f>IF(D27="","",INDEX(Table1[Multiplicative], MATCH(D27, Table1[Quarter], 0)))</f>
        <v>0</v>
      </c>
      <c r="F27" s="64">
        <f>IF(D27="","",INDEX(Table1[Additive], MATCH(D27, Table1[Quarter], 0)))</f>
        <v>0</v>
      </c>
      <c r="H27" s="69">
        <v>1857</v>
      </c>
      <c r="I27" s="69"/>
      <c r="J27" s="4">
        <f>INDEX('Time-Series Decomposition'!$J$4:$J$114,'BA Revenue'!B27)</f>
        <v>0</v>
      </c>
      <c r="K27" s="4"/>
      <c r="L27" s="4">
        <f>INDEX('Time-Series Decomposition'!$M$4:$M$114,'BA Revenue'!B27)</f>
        <v>0</v>
      </c>
      <c r="M27" s="4">
        <f>INDEX('Time-Series Decomposition'!$P$4:$P$114,'BA Revenue'!B27)</f>
        <v>0</v>
      </c>
      <c r="N27" s="5"/>
      <c r="O27" s="6"/>
      <c r="P27" s="24"/>
      <c r="Q27" s="6"/>
      <c r="R27" s="6"/>
      <c r="S27" s="25"/>
      <c r="T27" s="7"/>
      <c r="U27" s="6"/>
      <c r="V27" s="24"/>
      <c r="W27" s="6"/>
      <c r="X27" s="6"/>
      <c r="Y27" s="5"/>
      <c r="Z27" s="7"/>
      <c r="AA27" s="6">
        <f t="shared" si="0"/>
        <v>0</v>
      </c>
      <c r="AB27" s="5">
        <f t="shared" si="1"/>
        <v>0</v>
      </c>
      <c r="AC27" s="7">
        <f>AA27*'Time-Series Decomposition'!$V$21</f>
        <v>0</v>
      </c>
      <c r="AD27" s="1">
        <v>24</v>
      </c>
      <c r="AE27" s="5"/>
    </row>
    <row r="28" spans="2:31" x14ac:dyDescent="0.2">
      <c r="B28" s="1">
        <f t="shared" si="2"/>
        <v>49</v>
      </c>
      <c r="C28" s="3">
        <f>C24+1</f>
        <v>2010</v>
      </c>
      <c r="D28" s="2" t="s">
        <v>0</v>
      </c>
      <c r="E28" s="66">
        <f>IF(D28="","",INDEX(Table1[Multiplicative], MATCH(D28, Table1[Quarter], 0)))</f>
        <v>0</v>
      </c>
      <c r="F28" s="64">
        <f>IF(D28="","",INDEX(Table1[Additive], MATCH(D28, Table1[Quarter], 0)))</f>
        <v>0</v>
      </c>
      <c r="H28" s="69">
        <v>1675</v>
      </c>
      <c r="I28" s="69"/>
      <c r="J28" s="4">
        <f>INDEX('Time-Series Decomposition'!$J$4:$J$114,'BA Revenue'!B28)</f>
        <v>0</v>
      </c>
      <c r="K28" s="4"/>
      <c r="L28" s="4">
        <f>INDEX('Time-Series Decomposition'!$M$4:$M$114,'BA Revenue'!B28)</f>
        <v>0</v>
      </c>
      <c r="M28" s="4">
        <f>INDEX('Time-Series Decomposition'!$P$4:$P$114,'BA Revenue'!B28)</f>
        <v>0</v>
      </c>
      <c r="N28" s="5"/>
      <c r="O28" s="6"/>
      <c r="P28" s="24"/>
      <c r="Q28" s="6"/>
      <c r="R28" s="6"/>
      <c r="S28" s="25"/>
      <c r="T28" s="7"/>
      <c r="U28" s="6"/>
      <c r="V28" s="24"/>
      <c r="W28" s="6"/>
      <c r="X28" s="6"/>
      <c r="Y28" s="5"/>
      <c r="Z28" s="7"/>
      <c r="AA28" s="6">
        <f t="shared" si="0"/>
        <v>0</v>
      </c>
      <c r="AB28" s="5">
        <f t="shared" si="1"/>
        <v>0</v>
      </c>
      <c r="AC28" s="7">
        <f>AA28*'Time-Series Decomposition'!$S$21</f>
        <v>0</v>
      </c>
      <c r="AD28" s="1">
        <v>25</v>
      </c>
      <c r="AE28" s="5"/>
    </row>
    <row r="29" spans="2:31" x14ac:dyDescent="0.2">
      <c r="B29" s="1">
        <f t="shared" si="2"/>
        <v>51</v>
      </c>
      <c r="C29" s="3"/>
      <c r="D29" s="2" t="s">
        <v>1</v>
      </c>
      <c r="E29" s="66">
        <f>IF(D29="","",INDEX(Table1[Multiplicative], MATCH(D29, Table1[Quarter], 0)))</f>
        <v>0</v>
      </c>
      <c r="F29" s="64">
        <f>IF(D29="","",INDEX(Table1[Additive], MATCH(D29, Table1[Quarter], 0)))</f>
        <v>0</v>
      </c>
      <c r="H29" s="69">
        <v>1832</v>
      </c>
      <c r="I29" s="69"/>
      <c r="J29" s="4">
        <f>INDEX('Time-Series Decomposition'!$J$4:$J$114,'BA Revenue'!B29)</f>
        <v>0</v>
      </c>
      <c r="K29" s="4"/>
      <c r="L29" s="4">
        <f>INDEX('Time-Series Decomposition'!$M$4:$M$114,'BA Revenue'!B29)</f>
        <v>0</v>
      </c>
      <c r="M29" s="4">
        <f>INDEX('Time-Series Decomposition'!$P$4:$P$114,'BA Revenue'!B29)</f>
        <v>0</v>
      </c>
      <c r="N29" s="5"/>
      <c r="O29" s="6"/>
      <c r="P29" s="24"/>
      <c r="Q29" s="6"/>
      <c r="R29" s="6"/>
      <c r="S29" s="25"/>
      <c r="T29" s="7"/>
      <c r="U29" s="6"/>
      <c r="V29" s="24"/>
      <c r="W29" s="6"/>
      <c r="X29" s="6"/>
      <c r="Y29" s="5"/>
      <c r="Z29" s="7"/>
      <c r="AA29" s="6">
        <f t="shared" si="0"/>
        <v>0</v>
      </c>
      <c r="AB29" s="5">
        <f t="shared" si="1"/>
        <v>0</v>
      </c>
      <c r="AC29" s="7">
        <f>AA29*'Time-Series Decomposition'!$T$21</f>
        <v>0</v>
      </c>
      <c r="AD29" s="1">
        <v>26</v>
      </c>
      <c r="AE29" s="5"/>
    </row>
    <row r="30" spans="2:31" x14ac:dyDescent="0.2">
      <c r="B30" s="1">
        <f t="shared" si="2"/>
        <v>53</v>
      </c>
      <c r="C30" s="3"/>
      <c r="D30" s="2" t="s">
        <v>2</v>
      </c>
      <c r="E30" s="66">
        <f>IF(D30="","",INDEX(Table1[Multiplicative], MATCH(D30, Table1[Quarter], 0)))</f>
        <v>0</v>
      </c>
      <c r="F30" s="64">
        <f>IF(D30="","",INDEX(Table1[Additive], MATCH(D30, Table1[Quarter], 0)))</f>
        <v>0</v>
      </c>
      <c r="H30" s="69">
        <v>1983</v>
      </c>
      <c r="I30" s="69"/>
      <c r="J30" s="4">
        <f>INDEX('Time-Series Decomposition'!$J$4:$J$114,'BA Revenue'!B30)</f>
        <v>0</v>
      </c>
      <c r="K30" s="4"/>
      <c r="L30" s="4">
        <f>INDEX('Time-Series Decomposition'!$M$4:$M$114,'BA Revenue'!B30)</f>
        <v>0</v>
      </c>
      <c r="M30" s="4">
        <f>INDEX('Time-Series Decomposition'!$P$4:$P$114,'BA Revenue'!B30)</f>
        <v>0</v>
      </c>
      <c r="N30" s="5"/>
      <c r="O30" s="6"/>
      <c r="P30" s="24"/>
      <c r="Q30" s="6"/>
      <c r="R30" s="6"/>
      <c r="S30" s="25"/>
      <c r="T30" s="7"/>
      <c r="U30" s="6"/>
      <c r="V30" s="24"/>
      <c r="W30" s="6"/>
      <c r="X30" s="6"/>
      <c r="Y30" s="5"/>
      <c r="Z30" s="7"/>
      <c r="AA30" s="6">
        <f t="shared" si="0"/>
        <v>0</v>
      </c>
      <c r="AB30" s="5">
        <f t="shared" si="1"/>
        <v>0</v>
      </c>
      <c r="AC30" s="7">
        <f>AA30*'Time-Series Decomposition'!$U$21</f>
        <v>0</v>
      </c>
      <c r="AD30" s="1">
        <v>27</v>
      </c>
      <c r="AE30" s="5"/>
    </row>
    <row r="31" spans="2:31" x14ac:dyDescent="0.2">
      <c r="B31" s="1">
        <f t="shared" si="2"/>
        <v>55</v>
      </c>
      <c r="C31" s="3"/>
      <c r="D31" s="2" t="s">
        <v>3</v>
      </c>
      <c r="E31" s="66">
        <f>IF(D31="","",INDEX(Table1[Multiplicative], MATCH(D31, Table1[Quarter], 0)))</f>
        <v>0</v>
      </c>
      <c r="F31" s="64">
        <f>IF(D31="","",INDEX(Table1[Additive], MATCH(D31, Table1[Quarter], 0)))</f>
        <v>0</v>
      </c>
      <c r="H31" s="69">
        <v>1891</v>
      </c>
      <c r="I31" s="69"/>
      <c r="J31" s="4">
        <f>INDEX('Time-Series Decomposition'!$J$4:$J$114,'BA Revenue'!B31)</f>
        <v>0</v>
      </c>
      <c r="K31" s="4"/>
      <c r="L31" s="4">
        <f>INDEX('Time-Series Decomposition'!$M$4:$M$114,'BA Revenue'!B31)</f>
        <v>0</v>
      </c>
      <c r="M31" s="4">
        <f>INDEX('Time-Series Decomposition'!$P$4:$P$114,'BA Revenue'!B31)</f>
        <v>0</v>
      </c>
      <c r="N31" s="5"/>
      <c r="O31" s="6"/>
      <c r="P31" s="24"/>
      <c r="Q31" s="6"/>
      <c r="R31" s="6"/>
      <c r="S31" s="25"/>
      <c r="T31" s="7"/>
      <c r="U31" s="6"/>
      <c r="V31" s="24"/>
      <c r="W31" s="6"/>
      <c r="X31" s="6"/>
      <c r="Y31" s="5"/>
      <c r="Z31" s="7"/>
      <c r="AA31" s="6">
        <f t="shared" si="0"/>
        <v>0</v>
      </c>
      <c r="AB31" s="5">
        <f t="shared" si="1"/>
        <v>0</v>
      </c>
      <c r="AC31" s="7">
        <f>AA31*'Time-Series Decomposition'!$V$21</f>
        <v>0</v>
      </c>
      <c r="AD31" s="1">
        <v>28</v>
      </c>
      <c r="AE31" s="5"/>
    </row>
    <row r="32" spans="2:31" x14ac:dyDescent="0.2">
      <c r="B32" s="1">
        <f t="shared" si="2"/>
        <v>57</v>
      </c>
      <c r="C32" s="3">
        <f>C28+1</f>
        <v>2011</v>
      </c>
      <c r="D32" s="2" t="s">
        <v>0</v>
      </c>
      <c r="E32" s="66">
        <f>IF(D32="","",INDEX(Table1[Multiplicative], MATCH(D32, Table1[Quarter], 0)))</f>
        <v>0</v>
      </c>
      <c r="F32" s="64">
        <f>IF(D32="","",INDEX(Table1[Additive], MATCH(D32, Table1[Quarter], 0)))</f>
        <v>0</v>
      </c>
      <c r="H32" s="69">
        <v>1854</v>
      </c>
      <c r="I32" s="69"/>
      <c r="J32" s="4">
        <f>INDEX('Time-Series Decomposition'!$J$4:$J$114,'BA Revenue'!B32)</f>
        <v>0</v>
      </c>
      <c r="K32" s="4"/>
      <c r="L32" s="4">
        <f>INDEX('Time-Series Decomposition'!$M$4:$M$114,'BA Revenue'!B32)</f>
        <v>0</v>
      </c>
      <c r="M32" s="4">
        <f>INDEX('Time-Series Decomposition'!$P$4:$P$114,'BA Revenue'!B32)</f>
        <v>0</v>
      </c>
      <c r="N32" s="5"/>
      <c r="O32" s="6"/>
      <c r="P32" s="24"/>
      <c r="Q32" s="6"/>
      <c r="R32" s="6"/>
      <c r="S32" s="25"/>
      <c r="T32" s="7"/>
      <c r="U32" s="6"/>
      <c r="V32" s="24"/>
      <c r="W32" s="6"/>
      <c r="X32" s="6"/>
      <c r="Y32" s="5"/>
      <c r="Z32" s="7"/>
      <c r="AA32" s="6">
        <f t="shared" si="0"/>
        <v>0</v>
      </c>
      <c r="AB32" s="5">
        <f t="shared" si="1"/>
        <v>0</v>
      </c>
      <c r="AC32" s="7">
        <f>AA32*'Time-Series Decomposition'!$S$21</f>
        <v>0</v>
      </c>
      <c r="AD32" s="1">
        <v>29</v>
      </c>
      <c r="AE32" s="5"/>
    </row>
    <row r="33" spans="2:31" x14ac:dyDescent="0.2">
      <c r="B33" s="1">
        <f t="shared" si="2"/>
        <v>59</v>
      </c>
      <c r="C33" s="3"/>
      <c r="D33" s="2" t="s">
        <v>1</v>
      </c>
      <c r="E33" s="66">
        <f>IF(D33="","",INDEX(Table1[Multiplicative], MATCH(D33, Table1[Quarter], 0)))</f>
        <v>0</v>
      </c>
      <c r="F33" s="64">
        <f>IF(D33="","",INDEX(Table1[Additive], MATCH(D33, Table1[Quarter], 0)))</f>
        <v>0</v>
      </c>
      <c r="H33" s="69">
        <v>1925</v>
      </c>
      <c r="I33" s="69"/>
      <c r="J33" s="4">
        <f>INDEX('Time-Series Decomposition'!$J$4:$J$114,'BA Revenue'!B33)</f>
        <v>0</v>
      </c>
      <c r="K33" s="4"/>
      <c r="L33" s="4">
        <f>INDEX('Time-Series Decomposition'!$M$4:$M$114,'BA Revenue'!B33)</f>
        <v>0</v>
      </c>
      <c r="M33" s="4">
        <f>INDEX('Time-Series Decomposition'!$P$4:$P$114,'BA Revenue'!B33)</f>
        <v>0</v>
      </c>
      <c r="N33" s="5"/>
      <c r="O33" s="6"/>
      <c r="P33" s="24"/>
      <c r="Q33" s="6"/>
      <c r="R33" s="6"/>
      <c r="S33" s="25"/>
      <c r="T33" s="7"/>
      <c r="U33" s="6"/>
      <c r="V33" s="24"/>
      <c r="W33" s="6"/>
      <c r="X33" s="6"/>
      <c r="Y33" s="5"/>
      <c r="Z33" s="7"/>
      <c r="AA33" s="6">
        <f t="shared" si="0"/>
        <v>0</v>
      </c>
      <c r="AB33" s="5">
        <f t="shared" si="1"/>
        <v>0</v>
      </c>
      <c r="AC33" s="7">
        <f>AA33*'Time-Series Decomposition'!$T$21</f>
        <v>0</v>
      </c>
      <c r="AD33" s="1">
        <v>30</v>
      </c>
      <c r="AE33" s="5"/>
    </row>
    <row r="34" spans="2:31" x14ac:dyDescent="0.2">
      <c r="B34" s="1">
        <f t="shared" si="2"/>
        <v>61</v>
      </c>
      <c r="C34" s="3"/>
      <c r="D34" s="2" t="s">
        <v>2</v>
      </c>
      <c r="E34" s="66">
        <f>IF(D34="","",INDEX(Table1[Multiplicative], MATCH(D34, Table1[Quarter], 0)))</f>
        <v>0</v>
      </c>
      <c r="F34" s="64">
        <f>IF(D34="","",INDEX(Table1[Additive], MATCH(D34, Table1[Quarter], 0)))</f>
        <v>0</v>
      </c>
      <c r="H34" s="69">
        <v>2026</v>
      </c>
      <c r="I34" s="69"/>
      <c r="J34" s="4">
        <f>INDEX('Time-Series Decomposition'!$J$4:$J$114,'BA Revenue'!B34)</f>
        <v>0</v>
      </c>
      <c r="K34" s="4"/>
      <c r="L34" s="4">
        <f>INDEX('Time-Series Decomposition'!$M$4:$M$114,'BA Revenue'!B34)</f>
        <v>0</v>
      </c>
      <c r="M34" s="4">
        <f>INDEX('Time-Series Decomposition'!$P$4:$P$114,'BA Revenue'!B34)</f>
        <v>0</v>
      </c>
      <c r="N34" s="5"/>
      <c r="O34" s="6"/>
      <c r="P34" s="24"/>
      <c r="Q34" s="6"/>
      <c r="R34" s="6"/>
      <c r="S34" s="25"/>
      <c r="T34" s="7"/>
      <c r="U34" s="6"/>
      <c r="V34" s="24"/>
      <c r="W34" s="6"/>
      <c r="X34" s="6"/>
      <c r="Y34" s="5"/>
      <c r="Z34" s="7"/>
      <c r="AA34" s="6">
        <f t="shared" si="0"/>
        <v>0</v>
      </c>
      <c r="AB34" s="5">
        <f t="shared" si="1"/>
        <v>0</v>
      </c>
      <c r="AC34" s="7">
        <f>AA34*'Time-Series Decomposition'!$U$21</f>
        <v>0</v>
      </c>
      <c r="AD34" s="1">
        <v>31</v>
      </c>
      <c r="AE34" s="5"/>
    </row>
    <row r="35" spans="2:31" x14ac:dyDescent="0.2">
      <c r="B35" s="1">
        <f t="shared" si="2"/>
        <v>63</v>
      </c>
      <c r="C35" s="3"/>
      <c r="D35" s="2" t="s">
        <v>3</v>
      </c>
      <c r="E35" s="66">
        <f>IF(D35="","",INDEX(Table1[Multiplicative], MATCH(D35, Table1[Quarter], 0)))</f>
        <v>0</v>
      </c>
      <c r="F35" s="64">
        <f>IF(D35="","",INDEX(Table1[Additive], MATCH(D35, Table1[Quarter], 0)))</f>
        <v>0</v>
      </c>
      <c r="H35" s="69">
        <v>1973</v>
      </c>
      <c r="I35" s="69"/>
      <c r="J35" s="4">
        <f>INDEX('Time-Series Decomposition'!$J$4:$J$114,'BA Revenue'!B35)</f>
        <v>0</v>
      </c>
      <c r="K35" s="4"/>
      <c r="L35" s="4">
        <f>INDEX('Time-Series Decomposition'!$M$4:$M$114,'BA Revenue'!B35)</f>
        <v>0</v>
      </c>
      <c r="M35" s="4">
        <f>INDEX('Time-Series Decomposition'!$P$4:$P$114,'BA Revenue'!B35)</f>
        <v>0</v>
      </c>
      <c r="N35" s="5"/>
      <c r="O35" s="6"/>
      <c r="P35" s="24"/>
      <c r="Q35" s="6"/>
      <c r="R35" s="6"/>
      <c r="S35" s="25"/>
      <c r="T35" s="7"/>
      <c r="U35" s="6"/>
      <c r="V35" s="24"/>
      <c r="W35" s="6"/>
      <c r="X35" s="6"/>
      <c r="Y35" s="5"/>
      <c r="Z35" s="7"/>
      <c r="AA35" s="6">
        <f t="shared" si="0"/>
        <v>0</v>
      </c>
      <c r="AB35" s="5">
        <f t="shared" si="1"/>
        <v>0</v>
      </c>
      <c r="AC35" s="7">
        <f>AA35*'Time-Series Decomposition'!$V$21</f>
        <v>0</v>
      </c>
      <c r="AD35" s="1">
        <v>32</v>
      </c>
      <c r="AE35" s="5"/>
    </row>
    <row r="36" spans="2:31" x14ac:dyDescent="0.2">
      <c r="B36" s="1">
        <f t="shared" si="2"/>
        <v>65</v>
      </c>
      <c r="C36" s="3">
        <f>C32+1</f>
        <v>2012</v>
      </c>
      <c r="D36" s="2" t="s">
        <v>0</v>
      </c>
      <c r="E36" s="66">
        <f>IF(D36="","",INDEX(Table1[Multiplicative], MATCH(D36, Table1[Quarter], 0)))</f>
        <v>0</v>
      </c>
      <c r="F36" s="64">
        <f>IF(D36="","",INDEX(Table1[Additive], MATCH(D36, Table1[Quarter], 0)))</f>
        <v>0</v>
      </c>
      <c r="H36" s="69">
        <v>1889</v>
      </c>
      <c r="I36" s="69"/>
      <c r="J36" s="4">
        <f>INDEX('Time-Series Decomposition'!$J$4:$J$114,'BA Revenue'!B36)</f>
        <v>0</v>
      </c>
      <c r="K36" s="4"/>
      <c r="L36" s="4">
        <f>INDEX('Time-Series Decomposition'!$M$4:$M$114,'BA Revenue'!B36)</f>
        <v>0</v>
      </c>
      <c r="M36" s="4">
        <f>INDEX('Time-Series Decomposition'!$P$4:$P$114,'BA Revenue'!B36)</f>
        <v>0</v>
      </c>
      <c r="N36" s="5"/>
      <c r="O36" s="6"/>
      <c r="P36" s="24"/>
      <c r="Q36" s="6"/>
      <c r="R36" s="6"/>
      <c r="S36" s="25"/>
      <c r="T36" s="7"/>
      <c r="U36" s="6"/>
      <c r="V36" s="24"/>
      <c r="W36" s="6"/>
      <c r="X36" s="6"/>
      <c r="Y36" s="5"/>
      <c r="Z36" s="7"/>
      <c r="AA36" s="6">
        <f t="shared" si="0"/>
        <v>0</v>
      </c>
      <c r="AB36" s="5">
        <f t="shared" si="1"/>
        <v>0</v>
      </c>
      <c r="AC36" s="7">
        <f>AA36*'Time-Series Decomposition'!$S$21</f>
        <v>0</v>
      </c>
      <c r="AD36" s="1">
        <v>33</v>
      </c>
      <c r="AE36" s="5"/>
    </row>
    <row r="37" spans="2:31" x14ac:dyDescent="0.2">
      <c r="B37" s="1">
        <f t="shared" si="2"/>
        <v>67</v>
      </c>
      <c r="C37" s="3"/>
      <c r="D37" s="2" t="s">
        <v>1</v>
      </c>
      <c r="E37" s="66">
        <f>IF(D37="","",INDEX(Table1[Multiplicative], MATCH(D37, Table1[Quarter], 0)))</f>
        <v>0</v>
      </c>
      <c r="F37" s="64">
        <f>IF(D37="","",INDEX(Table1[Additive], MATCH(D37, Table1[Quarter], 0)))</f>
        <v>0</v>
      </c>
      <c r="H37" s="69">
        <v>2059</v>
      </c>
      <c r="I37" s="69"/>
      <c r="J37" s="4">
        <f>INDEX('Time-Series Decomposition'!$J$4:$J$114,'BA Revenue'!B37)</f>
        <v>0</v>
      </c>
      <c r="K37" s="4"/>
      <c r="L37" s="4">
        <f>INDEX('Time-Series Decomposition'!$M$4:$M$114,'BA Revenue'!B37)</f>
        <v>0</v>
      </c>
      <c r="M37" s="4">
        <f>INDEX('Time-Series Decomposition'!$P$4:$P$114,'BA Revenue'!B37)</f>
        <v>0</v>
      </c>
      <c r="N37" s="5"/>
      <c r="O37" s="6"/>
      <c r="P37" s="24"/>
      <c r="Q37" s="6"/>
      <c r="R37" s="6"/>
      <c r="S37" s="25"/>
      <c r="T37" s="7"/>
      <c r="U37" s="6"/>
      <c r="V37" s="24"/>
      <c r="W37" s="6"/>
      <c r="X37" s="6"/>
      <c r="Y37" s="5"/>
      <c r="Z37" s="7"/>
      <c r="AA37" s="6">
        <f t="shared" si="0"/>
        <v>0</v>
      </c>
      <c r="AB37" s="5">
        <f t="shared" si="1"/>
        <v>0</v>
      </c>
      <c r="AC37" s="7">
        <f>AA37*'Time-Series Decomposition'!$T$21</f>
        <v>0</v>
      </c>
      <c r="AD37" s="1">
        <v>34</v>
      </c>
      <c r="AE37" s="5"/>
    </row>
    <row r="38" spans="2:31" x14ac:dyDescent="0.2">
      <c r="B38" s="1">
        <f t="shared" si="2"/>
        <v>69</v>
      </c>
      <c r="C38" s="3"/>
      <c r="D38" s="2" t="s">
        <v>2</v>
      </c>
      <c r="E38" s="66">
        <f>IF(D38="","",INDEX(Table1[Multiplicative], MATCH(D38, Table1[Quarter], 0)))</f>
        <v>0</v>
      </c>
      <c r="F38" s="64">
        <f>IF(D38="","",INDEX(Table1[Additive], MATCH(D38, Table1[Quarter], 0)))</f>
        <v>0</v>
      </c>
      <c r="H38" s="69">
        <v>2205</v>
      </c>
      <c r="I38" s="69"/>
      <c r="J38" s="4">
        <f>INDEX('Time-Series Decomposition'!$J$4:$J$114,'BA Revenue'!B38)</f>
        <v>0</v>
      </c>
      <c r="K38" s="4"/>
      <c r="L38" s="4">
        <f>INDEX('Time-Series Decomposition'!$M$4:$M$114,'BA Revenue'!B38)</f>
        <v>0</v>
      </c>
      <c r="M38" s="4">
        <f>INDEX('Time-Series Decomposition'!$P$4:$P$114,'BA Revenue'!B38)</f>
        <v>0</v>
      </c>
      <c r="N38" s="5"/>
      <c r="O38" s="6"/>
      <c r="P38" s="24"/>
      <c r="Q38" s="6"/>
      <c r="R38" s="6"/>
      <c r="S38" s="25"/>
      <c r="T38" s="7"/>
      <c r="U38" s="6"/>
      <c r="V38" s="24"/>
      <c r="W38" s="6"/>
      <c r="X38" s="6"/>
      <c r="Y38" s="5"/>
      <c r="Z38" s="7"/>
      <c r="AA38" s="6">
        <f t="shared" si="0"/>
        <v>0</v>
      </c>
      <c r="AB38" s="5">
        <f t="shared" si="1"/>
        <v>0</v>
      </c>
      <c r="AC38" s="7">
        <f>AA38*'Time-Series Decomposition'!$U$21</f>
        <v>0</v>
      </c>
      <c r="AD38" s="1">
        <v>35</v>
      </c>
      <c r="AE38" s="5"/>
    </row>
    <row r="39" spans="2:31" x14ac:dyDescent="0.2">
      <c r="B39" s="1">
        <f t="shared" si="2"/>
        <v>71</v>
      </c>
      <c r="C39" s="3"/>
      <c r="D39" s="2" t="s">
        <v>3</v>
      </c>
      <c r="E39" s="66">
        <f>IF(D39="","",INDEX(Table1[Multiplicative], MATCH(D39, Table1[Quarter], 0)))</f>
        <v>0</v>
      </c>
      <c r="F39" s="64">
        <f>IF(D39="","",INDEX(Table1[Additive], MATCH(D39, Table1[Quarter], 0)))</f>
        <v>0</v>
      </c>
      <c r="H39" s="69">
        <v>2129</v>
      </c>
      <c r="I39" s="69"/>
      <c r="J39" s="4">
        <f>INDEX('Time-Series Decomposition'!$J$4:$J$114,'BA Revenue'!B39)</f>
        <v>0</v>
      </c>
      <c r="K39" s="4"/>
      <c r="L39" s="4">
        <f>INDEX('Time-Series Decomposition'!$M$4:$M$114,'BA Revenue'!B39)</f>
        <v>0</v>
      </c>
      <c r="M39" s="4">
        <f>INDEX('Time-Series Decomposition'!$P$4:$P$114,'BA Revenue'!B39)</f>
        <v>0</v>
      </c>
      <c r="N39" s="5"/>
      <c r="O39" s="6"/>
      <c r="P39" s="24"/>
      <c r="Q39" s="6"/>
      <c r="R39" s="6"/>
      <c r="S39" s="25"/>
      <c r="T39" s="7"/>
      <c r="U39" s="6"/>
      <c r="V39" s="24"/>
      <c r="W39" s="6"/>
      <c r="X39" s="6"/>
      <c r="Y39" s="5"/>
      <c r="Z39" s="7"/>
      <c r="AA39" s="6">
        <f t="shared" si="0"/>
        <v>0</v>
      </c>
      <c r="AB39" s="5">
        <f t="shared" si="1"/>
        <v>0</v>
      </c>
      <c r="AC39" s="7">
        <f>AA39*'Time-Series Decomposition'!$V$21</f>
        <v>0</v>
      </c>
      <c r="AD39" s="1">
        <v>36</v>
      </c>
      <c r="AE39" s="5"/>
    </row>
    <row r="40" spans="2:31" x14ac:dyDescent="0.2">
      <c r="B40" s="1">
        <f t="shared" si="2"/>
        <v>73</v>
      </c>
      <c r="C40" s="3">
        <f>C36+1</f>
        <v>2013</v>
      </c>
      <c r="D40" s="2" t="s">
        <v>0</v>
      </c>
      <c r="E40" s="66">
        <f>IF(D40="","",INDEX(Table1[Multiplicative], MATCH(D40, Table1[Quarter], 0)))</f>
        <v>0</v>
      </c>
      <c r="F40" s="64">
        <f>IF(D40="","",INDEX(Table1[Additive], MATCH(D40, Table1[Quarter], 0)))</f>
        <v>0</v>
      </c>
      <c r="H40" s="69">
        <v>2122</v>
      </c>
      <c r="I40" s="69"/>
      <c r="J40" s="4">
        <f>INDEX('Time-Series Decomposition'!$J$4:$J$114,'BA Revenue'!B40)</f>
        <v>0</v>
      </c>
      <c r="K40" s="4"/>
      <c r="L40" s="4">
        <f>INDEX('Time-Series Decomposition'!$M$4:$M$114,'BA Revenue'!B40)</f>
        <v>0</v>
      </c>
      <c r="M40" s="4">
        <f>INDEX('Time-Series Decomposition'!$P$4:$P$114,'BA Revenue'!B40)</f>
        <v>0</v>
      </c>
      <c r="N40" s="5"/>
      <c r="O40" s="6"/>
      <c r="P40" s="24"/>
      <c r="Q40" s="6"/>
      <c r="R40" s="6"/>
      <c r="S40" s="25"/>
      <c r="T40" s="7"/>
      <c r="U40" s="6"/>
      <c r="V40" s="24"/>
      <c r="W40" s="6"/>
      <c r="X40" s="6"/>
      <c r="Y40" s="5"/>
      <c r="Z40" s="7"/>
      <c r="AA40" s="6">
        <f t="shared" si="0"/>
        <v>0</v>
      </c>
      <c r="AB40" s="5">
        <f t="shared" si="1"/>
        <v>0</v>
      </c>
      <c r="AC40" s="7">
        <f>AA40*'Time-Series Decomposition'!$S$21</f>
        <v>0</v>
      </c>
      <c r="AD40" s="1">
        <v>37</v>
      </c>
      <c r="AE40" s="5"/>
    </row>
    <row r="41" spans="2:31" x14ac:dyDescent="0.2">
      <c r="B41" s="1">
        <f t="shared" si="2"/>
        <v>75</v>
      </c>
      <c r="C41" s="3"/>
      <c r="D41" s="2" t="s">
        <v>1</v>
      </c>
      <c r="E41" s="66">
        <f>IF(D41="","",INDEX(Table1[Multiplicative], MATCH(D41, Table1[Quarter], 0)))</f>
        <v>0</v>
      </c>
      <c r="F41" s="64">
        <f>IF(D41="","",INDEX(Table1[Additive], MATCH(D41, Table1[Quarter], 0)))</f>
        <v>0</v>
      </c>
      <c r="H41" s="69">
        <v>2317</v>
      </c>
      <c r="I41" s="69"/>
      <c r="J41" s="4">
        <f>INDEX('Time-Series Decomposition'!$J$4:$J$114,'BA Revenue'!B41)</f>
        <v>0</v>
      </c>
      <c r="K41" s="4"/>
      <c r="L41" s="4">
        <f>INDEX('Time-Series Decomposition'!$M$4:$M$114,'BA Revenue'!B41)</f>
        <v>0</v>
      </c>
      <c r="M41" s="4">
        <f>INDEX('Time-Series Decomposition'!$P$4:$P$114,'BA Revenue'!B41)</f>
        <v>0</v>
      </c>
      <c r="N41" s="5"/>
      <c r="O41" s="6"/>
      <c r="P41" s="24"/>
      <c r="Q41" s="6"/>
      <c r="R41" s="6"/>
      <c r="S41" s="25"/>
      <c r="T41" s="7"/>
      <c r="U41" s="6"/>
      <c r="V41" s="24"/>
      <c r="W41" s="6"/>
      <c r="X41" s="6"/>
      <c r="Y41" s="5"/>
      <c r="Z41" s="7"/>
      <c r="AA41" s="6">
        <f t="shared" si="0"/>
        <v>0</v>
      </c>
      <c r="AB41" s="5">
        <f t="shared" si="1"/>
        <v>0</v>
      </c>
      <c r="AC41" s="7">
        <f>AA41*'Time-Series Decomposition'!$T$21</f>
        <v>0</v>
      </c>
      <c r="AD41" s="1">
        <v>38</v>
      </c>
      <c r="AE41" s="5"/>
    </row>
    <row r="42" spans="2:31" x14ac:dyDescent="0.2">
      <c r="B42" s="1">
        <f t="shared" si="2"/>
        <v>77</v>
      </c>
      <c r="C42" s="3"/>
      <c r="D42" s="2" t="s">
        <v>2</v>
      </c>
      <c r="E42" s="66">
        <f>IF(D42="","",INDEX(Table1[Multiplicative], MATCH(D42, Table1[Quarter], 0)))</f>
        <v>0</v>
      </c>
      <c r="F42" s="64">
        <f>IF(D42="","",INDEX(Table1[Additive], MATCH(D42, Table1[Quarter], 0)))</f>
        <v>0</v>
      </c>
      <c r="H42" s="69">
        <v>2313</v>
      </c>
      <c r="I42" s="69"/>
      <c r="J42" s="4">
        <f>INDEX('Time-Series Decomposition'!$J$4:$J$114,'BA Revenue'!B42)</f>
        <v>0</v>
      </c>
      <c r="K42" s="4"/>
      <c r="L42" s="4">
        <f>INDEX('Time-Series Decomposition'!$M$4:$M$114,'BA Revenue'!B42)</f>
        <v>0</v>
      </c>
      <c r="M42" s="4">
        <f>INDEX('Time-Series Decomposition'!$P$4:$P$114,'BA Revenue'!B42)</f>
        <v>0</v>
      </c>
      <c r="N42" s="5"/>
      <c r="O42" s="6"/>
      <c r="P42" s="24"/>
      <c r="Q42" s="6"/>
      <c r="R42" s="6"/>
      <c r="S42" s="25"/>
      <c r="T42" s="7"/>
      <c r="U42" s="6"/>
      <c r="V42" s="24"/>
      <c r="W42" s="6"/>
      <c r="X42" s="6"/>
      <c r="Y42" s="5"/>
      <c r="Z42" s="7"/>
      <c r="AA42" s="6">
        <f t="shared" si="0"/>
        <v>0</v>
      </c>
      <c r="AB42" s="5">
        <f t="shared" si="1"/>
        <v>0</v>
      </c>
      <c r="AC42" s="7">
        <f>AA42*'Time-Series Decomposition'!$U$21</f>
        <v>0</v>
      </c>
      <c r="AD42" s="1">
        <v>39</v>
      </c>
      <c r="AE42" s="5"/>
    </row>
    <row r="43" spans="2:31" x14ac:dyDescent="0.2">
      <c r="B43" s="1">
        <f t="shared" si="2"/>
        <v>79</v>
      </c>
      <c r="C43" s="3"/>
      <c r="D43" s="2" t="s">
        <v>3</v>
      </c>
      <c r="E43" s="66">
        <f>IF(D43="","",INDEX(Table1[Multiplicative], MATCH(D43, Table1[Quarter], 0)))</f>
        <v>0</v>
      </c>
      <c r="F43" s="64">
        <f>IF(D43="","",INDEX(Table1[Additive], MATCH(D43, Table1[Quarter], 0)))</f>
        <v>0</v>
      </c>
      <c r="H43" s="69">
        <v>2068</v>
      </c>
      <c r="I43" s="69"/>
      <c r="J43" s="4">
        <f>INDEX('Time-Series Decomposition'!$J$4:$J$114,'BA Revenue'!B43)</f>
        <v>0</v>
      </c>
      <c r="K43" s="4"/>
      <c r="L43" s="4">
        <f>INDEX('Time-Series Decomposition'!$M$4:$M$114,'BA Revenue'!B43)</f>
        <v>0</v>
      </c>
      <c r="M43" s="4">
        <f>INDEX('Time-Series Decomposition'!$P$4:$P$114,'BA Revenue'!B43)</f>
        <v>0</v>
      </c>
      <c r="N43" s="5"/>
      <c r="O43" s="6"/>
      <c r="P43" s="24"/>
      <c r="Q43" s="6"/>
      <c r="R43" s="6"/>
      <c r="S43" s="25"/>
      <c r="T43" s="7"/>
      <c r="U43" s="6"/>
      <c r="V43" s="24"/>
      <c r="W43" s="6"/>
      <c r="X43" s="6"/>
      <c r="Y43" s="5"/>
      <c r="Z43" s="7"/>
      <c r="AA43" s="6">
        <f t="shared" si="0"/>
        <v>0</v>
      </c>
      <c r="AB43" s="5">
        <f t="shared" si="1"/>
        <v>0</v>
      </c>
      <c r="AC43" s="7">
        <f>AA43*'Time-Series Decomposition'!$V$21</f>
        <v>0</v>
      </c>
      <c r="AD43" s="1">
        <v>40</v>
      </c>
      <c r="AE43" s="5"/>
    </row>
    <row r="44" spans="2:31" x14ac:dyDescent="0.2">
      <c r="B44" s="1">
        <f t="shared" si="2"/>
        <v>81</v>
      </c>
      <c r="C44" s="3">
        <f>C40+1</f>
        <v>2014</v>
      </c>
      <c r="D44" s="2" t="s">
        <v>0</v>
      </c>
      <c r="E44" s="66">
        <f>IF(D44="","",INDEX(Table1[Multiplicative], MATCH(D44, Table1[Quarter], 0)))</f>
        <v>0</v>
      </c>
      <c r="F44" s="64">
        <f>IF(D44="","",INDEX(Table1[Additive], MATCH(D44, Table1[Quarter], 0)))</f>
        <v>0</v>
      </c>
      <c r="H44" s="69">
        <v>1932</v>
      </c>
      <c r="I44" s="69"/>
      <c r="J44" s="4">
        <f>INDEX('Time-Series Decomposition'!$J$4:$J$114,'BA Revenue'!B44)</f>
        <v>0</v>
      </c>
      <c r="K44" s="4"/>
      <c r="L44" s="4">
        <f>INDEX('Time-Series Decomposition'!$M$4:$M$114,'BA Revenue'!B44)</f>
        <v>0</v>
      </c>
      <c r="M44" s="4">
        <f>INDEX('Time-Series Decomposition'!$P$4:$P$114,'BA Revenue'!B44)</f>
        <v>0</v>
      </c>
      <c r="N44" s="5"/>
      <c r="O44" s="6"/>
      <c r="P44" s="24"/>
      <c r="Q44" s="6"/>
      <c r="R44" s="6"/>
      <c r="S44" s="25"/>
      <c r="T44" s="7"/>
      <c r="U44" s="6"/>
      <c r="V44" s="24"/>
      <c r="W44" s="6"/>
      <c r="X44" s="6"/>
      <c r="Y44" s="5"/>
      <c r="Z44" s="7"/>
      <c r="AA44" s="6">
        <f t="shared" si="0"/>
        <v>0</v>
      </c>
      <c r="AB44" s="5">
        <f t="shared" si="1"/>
        <v>0</v>
      </c>
      <c r="AC44" s="7">
        <f>AA44*'Time-Series Decomposition'!$S$21</f>
        <v>0</v>
      </c>
      <c r="AD44" s="1">
        <v>41</v>
      </c>
      <c r="AE44" s="5"/>
    </row>
    <row r="45" spans="2:31" x14ac:dyDescent="0.2">
      <c r="B45" s="1">
        <f t="shared" si="2"/>
        <v>83</v>
      </c>
      <c r="C45" s="3"/>
      <c r="D45" s="2" t="s">
        <v>1</v>
      </c>
      <c r="E45" s="66">
        <f>IF(D45="","",INDEX(Table1[Multiplicative], MATCH(D45, Table1[Quarter], 0)))</f>
        <v>0</v>
      </c>
      <c r="F45" s="64">
        <f>IF(D45="","",INDEX(Table1[Additive], MATCH(D45, Table1[Quarter], 0)))</f>
        <v>0</v>
      </c>
      <c r="H45" s="69">
        <v>1899</v>
      </c>
      <c r="I45" s="69"/>
      <c r="J45" s="4">
        <f>INDEX('Time-Series Decomposition'!$J$4:$J$114,'BA Revenue'!B45)</f>
        <v>0</v>
      </c>
      <c r="K45" s="4"/>
      <c r="L45" s="4">
        <f>INDEX('Time-Series Decomposition'!$M$4:$M$114,'BA Revenue'!B45)</f>
        <v>0</v>
      </c>
      <c r="M45" s="4">
        <f>INDEX('Time-Series Decomposition'!$P$4:$P$114,'BA Revenue'!B45)</f>
        <v>0</v>
      </c>
      <c r="N45" s="5"/>
      <c r="O45" s="6"/>
      <c r="P45" s="24"/>
      <c r="Q45" s="6"/>
      <c r="R45" s="6"/>
      <c r="S45" s="25"/>
      <c r="T45" s="7"/>
      <c r="U45" s="6"/>
      <c r="V45" s="24"/>
      <c r="W45" s="6"/>
      <c r="X45" s="6"/>
      <c r="Y45" s="5"/>
      <c r="Z45" s="7"/>
      <c r="AA45" s="6">
        <f t="shared" si="0"/>
        <v>0</v>
      </c>
      <c r="AB45" s="5">
        <f t="shared" si="1"/>
        <v>0</v>
      </c>
      <c r="AC45" s="7">
        <f>AA45*'Time-Series Decomposition'!$T$21</f>
        <v>0</v>
      </c>
      <c r="AD45" s="1">
        <v>42</v>
      </c>
      <c r="AE45" s="5"/>
    </row>
    <row r="46" spans="2:31" x14ac:dyDescent="0.2">
      <c r="B46" s="1">
        <f t="shared" si="2"/>
        <v>85</v>
      </c>
      <c r="C46" s="3"/>
      <c r="D46" s="2" t="s">
        <v>2</v>
      </c>
      <c r="E46" s="66">
        <f>IF(D46="","",INDEX(Table1[Multiplicative], MATCH(D46, Table1[Quarter], 0)))</f>
        <v>0</v>
      </c>
      <c r="F46" s="64">
        <f>IF(D46="","",INDEX(Table1[Additive], MATCH(D46, Table1[Quarter], 0)))</f>
        <v>0</v>
      </c>
      <c r="H46" s="69">
        <v>2557</v>
      </c>
      <c r="I46" s="69"/>
      <c r="J46" s="4">
        <f>INDEX('Time-Series Decomposition'!$J$4:$J$114,'BA Revenue'!B46)</f>
        <v>0</v>
      </c>
      <c r="K46" s="4"/>
      <c r="L46" s="4">
        <f>INDEX('Time-Series Decomposition'!$M$4:$M$114,'BA Revenue'!B46)</f>
        <v>0</v>
      </c>
      <c r="M46" s="4">
        <f>INDEX('Time-Series Decomposition'!$P$4:$P$114,'BA Revenue'!B46)</f>
        <v>0</v>
      </c>
      <c r="N46" s="5"/>
      <c r="O46" s="6"/>
      <c r="P46" s="24"/>
      <c r="Q46" s="6"/>
      <c r="R46" s="6"/>
      <c r="S46" s="25"/>
      <c r="T46" s="7"/>
      <c r="U46" s="6"/>
      <c r="V46" s="24"/>
      <c r="W46" s="6"/>
      <c r="X46" s="6"/>
      <c r="Y46" s="5"/>
      <c r="Z46" s="7"/>
      <c r="AA46" s="6">
        <f t="shared" si="0"/>
        <v>0</v>
      </c>
      <c r="AB46" s="5">
        <f t="shared" si="1"/>
        <v>0</v>
      </c>
      <c r="AC46" s="7">
        <f>AA46*'Time-Series Decomposition'!$U$21</f>
        <v>0</v>
      </c>
      <c r="AD46" s="1">
        <v>43</v>
      </c>
      <c r="AE46" s="5"/>
    </row>
    <row r="47" spans="2:31" x14ac:dyDescent="0.2">
      <c r="B47" s="1">
        <f t="shared" si="2"/>
        <v>87</v>
      </c>
      <c r="C47" s="3"/>
      <c r="D47" s="2" t="s">
        <v>3</v>
      </c>
      <c r="E47" s="66">
        <f>IF(D47="","",INDEX(Table1[Multiplicative], MATCH(D47, Table1[Quarter], 0)))</f>
        <v>0</v>
      </c>
      <c r="F47" s="64">
        <f>IF(D47="","",INDEX(Table1[Additive], MATCH(D47, Table1[Quarter], 0)))</f>
        <v>0</v>
      </c>
      <c r="H47" s="69">
        <v>2166</v>
      </c>
      <c r="I47" s="69"/>
      <c r="J47" s="4">
        <f>INDEX('Time-Series Decomposition'!$J$4:$J$114,'BA Revenue'!B47)</f>
        <v>0</v>
      </c>
      <c r="K47" s="4"/>
      <c r="L47" s="4">
        <f>INDEX('Time-Series Decomposition'!$M$4:$M$114,'BA Revenue'!B47)</f>
        <v>0</v>
      </c>
      <c r="M47" s="4">
        <f>INDEX('Time-Series Decomposition'!$P$4:$P$114,'BA Revenue'!B47)</f>
        <v>0</v>
      </c>
      <c r="N47" s="5"/>
      <c r="O47" s="6"/>
      <c r="P47" s="24"/>
      <c r="Q47" s="6"/>
      <c r="R47" s="6"/>
      <c r="S47" s="25"/>
      <c r="T47" s="7"/>
      <c r="U47" s="6"/>
      <c r="V47" s="24"/>
      <c r="W47" s="6"/>
      <c r="X47" s="6"/>
      <c r="Y47" s="5"/>
      <c r="Z47" s="7"/>
      <c r="AA47" s="6">
        <f t="shared" si="0"/>
        <v>0</v>
      </c>
      <c r="AB47" s="5">
        <f t="shared" si="1"/>
        <v>0</v>
      </c>
      <c r="AC47" s="7">
        <f>AA47*'Time-Series Decomposition'!$V$21</f>
        <v>0</v>
      </c>
      <c r="AD47" s="1">
        <v>44</v>
      </c>
      <c r="AE47" s="5"/>
    </row>
    <row r="48" spans="2:31" x14ac:dyDescent="0.2">
      <c r="B48" s="1">
        <f t="shared" si="2"/>
        <v>89</v>
      </c>
      <c r="C48" s="3">
        <f>C44+1</f>
        <v>2015</v>
      </c>
      <c r="D48" s="2" t="s">
        <v>0</v>
      </c>
      <c r="E48" s="66">
        <f>IF(D48="","",INDEX(Table1[Multiplicative], MATCH(D48, Table1[Quarter], 0)))</f>
        <v>0</v>
      </c>
      <c r="F48" s="64">
        <f>IF(D48="","",INDEX(Table1[Additive], MATCH(D48, Table1[Quarter], 0)))</f>
        <v>0</v>
      </c>
      <c r="H48" s="69">
        <v>2131</v>
      </c>
      <c r="I48" s="69"/>
      <c r="J48" s="4">
        <f>INDEX('Time-Series Decomposition'!$J$4:$J$114,'BA Revenue'!B48)</f>
        <v>0</v>
      </c>
      <c r="K48" s="4"/>
      <c r="L48" s="4">
        <f>INDEX('Time-Series Decomposition'!$M$4:$M$114,'BA Revenue'!B48)</f>
        <v>0</v>
      </c>
      <c r="M48" s="4">
        <f>INDEX('Time-Series Decomposition'!$P$4:$P$114,'BA Revenue'!B48)</f>
        <v>0</v>
      </c>
      <c r="N48" s="5"/>
      <c r="O48" s="6"/>
      <c r="P48" s="24"/>
      <c r="Q48" s="6"/>
      <c r="R48" s="6"/>
      <c r="S48" s="25"/>
      <c r="T48" s="7"/>
      <c r="U48" s="6"/>
      <c r="V48" s="24"/>
      <c r="W48" s="6"/>
      <c r="X48" s="6"/>
      <c r="Y48" s="5"/>
      <c r="Z48" s="7"/>
      <c r="AA48" s="6">
        <f t="shared" si="0"/>
        <v>0</v>
      </c>
      <c r="AB48" s="5">
        <f t="shared" si="1"/>
        <v>0</v>
      </c>
      <c r="AC48" s="7">
        <f>AA48*'Time-Series Decomposition'!$S$21</f>
        <v>0</v>
      </c>
      <c r="AD48" s="1">
        <v>45</v>
      </c>
      <c r="AE48" s="5"/>
    </row>
    <row r="49" spans="2:31" x14ac:dyDescent="0.2">
      <c r="B49" s="1">
        <f t="shared" si="2"/>
        <v>91</v>
      </c>
      <c r="C49" s="3"/>
      <c r="D49" s="2" t="s">
        <v>1</v>
      </c>
      <c r="E49" s="66">
        <f>IF(D49="","",INDEX(Table1[Multiplicative], MATCH(D49, Table1[Quarter], 0)))</f>
        <v>0</v>
      </c>
      <c r="F49" s="64">
        <f>IF(D49="","",INDEX(Table1[Additive], MATCH(D49, Table1[Quarter], 0)))</f>
        <v>0</v>
      </c>
      <c r="H49" s="69">
        <v>2259</v>
      </c>
      <c r="I49" s="69"/>
      <c r="J49" s="4">
        <f>INDEX('Time-Series Decomposition'!$J$4:$J$114,'BA Revenue'!B49)</f>
        <v>0</v>
      </c>
      <c r="K49" s="4"/>
      <c r="L49" s="4">
        <f>INDEX('Time-Series Decomposition'!$M$4:$M$114,'BA Revenue'!B49)</f>
        <v>0</v>
      </c>
      <c r="M49" s="4">
        <f>INDEX('Time-Series Decomposition'!$P$4:$P$114,'BA Revenue'!B49)</f>
        <v>0</v>
      </c>
      <c r="N49" s="5"/>
      <c r="O49" s="6"/>
      <c r="P49" s="24"/>
      <c r="Q49" s="6"/>
      <c r="R49" s="6"/>
      <c r="S49" s="25"/>
      <c r="T49" s="7"/>
      <c r="U49" s="6"/>
      <c r="V49" s="24"/>
      <c r="W49" s="6"/>
      <c r="X49" s="6"/>
      <c r="Y49" s="5"/>
      <c r="Z49" s="7"/>
      <c r="AA49" s="6">
        <f t="shared" si="0"/>
        <v>0</v>
      </c>
      <c r="AB49" s="5">
        <f t="shared" si="1"/>
        <v>0</v>
      </c>
      <c r="AC49" s="7">
        <f>AA49*'Time-Series Decomposition'!$T$21</f>
        <v>0</v>
      </c>
      <c r="AD49" s="1">
        <v>46</v>
      </c>
      <c r="AE49" s="5"/>
    </row>
    <row r="50" spans="2:31" x14ac:dyDescent="0.2">
      <c r="B50" s="1">
        <f t="shared" si="2"/>
        <v>93</v>
      </c>
      <c r="C50" s="3"/>
      <c r="D50" s="2" t="s">
        <v>2</v>
      </c>
      <c r="E50" s="66">
        <f>IF(D50="","",INDEX(Table1[Multiplicative], MATCH(D50, Table1[Quarter], 0)))</f>
        <v>0</v>
      </c>
      <c r="F50" s="64">
        <f>IF(D50="","",INDEX(Table1[Additive], MATCH(D50, Table1[Quarter], 0)))</f>
        <v>0</v>
      </c>
      <c r="H50" s="69">
        <v>2495</v>
      </c>
      <c r="I50" s="69"/>
      <c r="J50" s="4">
        <f>INDEX('Time-Series Decomposition'!$J$4:$J$114,'BA Revenue'!B50)</f>
        <v>0</v>
      </c>
      <c r="K50" s="4"/>
      <c r="L50" s="4">
        <f>INDEX('Time-Series Decomposition'!$M$4:$M$114,'BA Revenue'!B50)</f>
        <v>0</v>
      </c>
      <c r="M50" s="4">
        <f>INDEX('Time-Series Decomposition'!$P$4:$P$114,'BA Revenue'!B50)</f>
        <v>0</v>
      </c>
      <c r="N50" s="5"/>
      <c r="O50" s="6"/>
      <c r="P50" s="24"/>
      <c r="Q50" s="6"/>
      <c r="R50" s="6"/>
      <c r="S50" s="25"/>
      <c r="T50" s="7"/>
      <c r="U50" s="6"/>
      <c r="V50" s="24"/>
      <c r="W50" s="6"/>
      <c r="X50" s="6"/>
      <c r="Y50" s="5"/>
      <c r="Z50" s="7"/>
      <c r="AA50" s="6">
        <f t="shared" si="0"/>
        <v>0</v>
      </c>
      <c r="AB50" s="5">
        <f t="shared" si="1"/>
        <v>0</v>
      </c>
      <c r="AC50" s="7">
        <f>AA50*'Time-Series Decomposition'!$U$21</f>
        <v>0</v>
      </c>
      <c r="AD50" s="1">
        <v>47</v>
      </c>
      <c r="AE50" s="5"/>
    </row>
    <row r="51" spans="2:31" x14ac:dyDescent="0.2">
      <c r="B51" s="1">
        <f t="shared" si="2"/>
        <v>95</v>
      </c>
      <c r="C51" s="3"/>
      <c r="D51" s="2" t="s">
        <v>3</v>
      </c>
      <c r="E51" s="66">
        <f>IF(D51="","",INDEX(Table1[Multiplicative], MATCH(D51, Table1[Quarter], 0)))</f>
        <v>0</v>
      </c>
      <c r="F51" s="64">
        <f>IF(D51="","",INDEX(Table1[Additive], MATCH(D51, Table1[Quarter], 0)))</f>
        <v>0</v>
      </c>
      <c r="H51" s="69">
        <v>2292</v>
      </c>
      <c r="I51" s="69"/>
      <c r="J51" s="4">
        <f>INDEX('Time-Series Decomposition'!$J$4:$J$114,'BA Revenue'!B51)</f>
        <v>0</v>
      </c>
      <c r="K51" s="4"/>
      <c r="L51" s="4">
        <f>INDEX('Time-Series Decomposition'!$M$4:$M$114,'BA Revenue'!B51)</f>
        <v>0</v>
      </c>
      <c r="M51" s="4">
        <f>INDEX('Time-Series Decomposition'!$P$4:$P$114,'BA Revenue'!B51)</f>
        <v>0</v>
      </c>
      <c r="N51" s="5"/>
      <c r="O51" s="6"/>
      <c r="P51" s="24"/>
      <c r="Q51" s="6"/>
      <c r="R51" s="6"/>
      <c r="S51" s="25"/>
      <c r="T51" s="7"/>
      <c r="U51" s="6"/>
      <c r="V51" s="24"/>
      <c r="W51" s="6"/>
      <c r="X51" s="6"/>
      <c r="Y51" s="5"/>
      <c r="Z51" s="7"/>
      <c r="AA51" s="6">
        <f t="shared" si="0"/>
        <v>0</v>
      </c>
      <c r="AB51" s="5">
        <f t="shared" si="1"/>
        <v>0</v>
      </c>
      <c r="AC51" s="7">
        <f>AA51*'Time-Series Decomposition'!$V$21</f>
        <v>0</v>
      </c>
      <c r="AD51" s="1">
        <v>48</v>
      </c>
      <c r="AE51" s="5"/>
    </row>
    <row r="52" spans="2:31" x14ac:dyDescent="0.2">
      <c r="B52" s="1">
        <f t="shared" si="2"/>
        <v>97</v>
      </c>
      <c r="C52" s="3">
        <f>C48+1</f>
        <v>2016</v>
      </c>
      <c r="D52" s="2" t="s">
        <v>0</v>
      </c>
      <c r="E52" s="66">
        <f>IF(D52="","",INDEX(Table1[Multiplicative], MATCH(D52, Table1[Quarter], 0)))</f>
        <v>0</v>
      </c>
      <c r="F52" s="64">
        <f>IF(D52="","",INDEX(Table1[Additive], MATCH(D52, Table1[Quarter], 0)))</f>
        <v>0</v>
      </c>
      <c r="H52" s="69">
        <v>1946</v>
      </c>
      <c r="I52" s="69"/>
      <c r="J52" s="4">
        <f>INDEX('Time-Series Decomposition'!$J$4:$J$114,'BA Revenue'!B52)</f>
        <v>0</v>
      </c>
      <c r="K52" s="4"/>
      <c r="L52" s="4">
        <f>INDEX('Time-Series Decomposition'!$M$4:$M$114,'BA Revenue'!B52)</f>
        <v>0</v>
      </c>
      <c r="M52" s="4">
        <f>INDEX('Time-Series Decomposition'!$P$4:$P$114,'BA Revenue'!B52)</f>
        <v>0</v>
      </c>
      <c r="N52" s="5"/>
      <c r="O52" s="6"/>
      <c r="P52" s="24"/>
      <c r="Q52" s="6"/>
      <c r="R52" s="6"/>
      <c r="S52" s="25"/>
      <c r="T52" s="7"/>
      <c r="U52" s="6"/>
      <c r="V52" s="24"/>
      <c r="W52" s="6"/>
      <c r="X52" s="6"/>
      <c r="Y52" s="5"/>
      <c r="Z52" s="7"/>
      <c r="AA52" s="6">
        <f t="shared" si="0"/>
        <v>0</v>
      </c>
      <c r="AB52" s="5">
        <f t="shared" si="1"/>
        <v>0</v>
      </c>
      <c r="AC52" s="7">
        <f>AA52*'Time-Series Decomposition'!$S$21</f>
        <v>0</v>
      </c>
      <c r="AD52" s="1">
        <v>49</v>
      </c>
      <c r="AE52" s="5"/>
    </row>
    <row r="53" spans="2:31" x14ac:dyDescent="0.2">
      <c r="B53" s="1">
        <f t="shared" si="2"/>
        <v>99</v>
      </c>
      <c r="C53" s="3"/>
      <c r="D53" s="2" t="s">
        <v>1</v>
      </c>
      <c r="E53" s="66">
        <f>IF(D53="","",INDEX(Table1[Multiplicative], MATCH(D53, Table1[Quarter], 0)))</f>
        <v>0</v>
      </c>
      <c r="F53" s="64">
        <f>IF(D53="","",INDEX(Table1[Additive], MATCH(D53, Table1[Quarter], 0)))</f>
        <v>0</v>
      </c>
      <c r="H53" s="69">
        <v>1983</v>
      </c>
      <c r="I53" s="69"/>
      <c r="J53" s="4">
        <f>INDEX('Time-Series Decomposition'!$J$4:$J$114,'BA Revenue'!B53)</f>
        <v>0</v>
      </c>
      <c r="K53" s="4"/>
      <c r="L53" s="4">
        <f>INDEX('Time-Series Decomposition'!$M$4:$M$114,'BA Revenue'!B53)</f>
        <v>0</v>
      </c>
      <c r="M53" s="4">
        <f>INDEX('Time-Series Decomposition'!$P$4:$P$114,'BA Revenue'!B53)</f>
        <v>0</v>
      </c>
      <c r="N53" s="5"/>
      <c r="O53" s="6"/>
      <c r="P53" s="24"/>
      <c r="Q53" s="6"/>
      <c r="R53" s="6"/>
      <c r="S53" s="25"/>
      <c r="T53" s="7"/>
      <c r="U53" s="6"/>
      <c r="V53" s="24"/>
      <c r="W53" s="6"/>
      <c r="X53" s="6"/>
      <c r="Y53" s="5"/>
      <c r="Z53" s="7"/>
      <c r="AA53" s="6">
        <f t="shared" si="0"/>
        <v>0</v>
      </c>
      <c r="AB53" s="5">
        <f t="shared" si="1"/>
        <v>0</v>
      </c>
      <c r="AC53" s="7">
        <f>AA53*'Time-Series Decomposition'!$T$21</f>
        <v>0</v>
      </c>
      <c r="AD53" s="1">
        <v>50</v>
      </c>
      <c r="AE53" s="5"/>
    </row>
    <row r="54" spans="2:31" x14ac:dyDescent="0.2">
      <c r="B54" s="1">
        <f t="shared" si="2"/>
        <v>101</v>
      </c>
      <c r="C54" s="3"/>
      <c r="D54" s="2" t="s">
        <v>2</v>
      </c>
      <c r="E54" s="66">
        <f>IF(D54="","",INDEX(Table1[Multiplicative], MATCH(D54, Table1[Quarter], 0)))</f>
        <v>0</v>
      </c>
      <c r="F54" s="64">
        <f>IF(D54="","",INDEX(Table1[Additive], MATCH(D54, Table1[Quarter], 0)))</f>
        <v>0</v>
      </c>
      <c r="H54" s="69">
        <v>2119</v>
      </c>
      <c r="I54" s="69"/>
      <c r="J54" s="4">
        <f>INDEX('Time-Series Decomposition'!$J$4:$J$114,'BA Revenue'!B54)</f>
        <v>0</v>
      </c>
      <c r="K54" s="4"/>
      <c r="L54" s="4">
        <f>INDEX('Time-Series Decomposition'!$M$4:$M$114,'BA Revenue'!B54)</f>
        <v>0</v>
      </c>
      <c r="M54" s="4">
        <f>INDEX('Time-Series Decomposition'!$P$4:$P$114,'BA Revenue'!B54)</f>
        <v>0</v>
      </c>
      <c r="N54" s="5"/>
      <c r="O54" s="6"/>
      <c r="P54" s="24"/>
      <c r="Q54" s="6"/>
      <c r="R54" s="6"/>
      <c r="S54" s="25"/>
      <c r="T54" s="7"/>
      <c r="U54" s="6"/>
      <c r="V54" s="24"/>
      <c r="W54" s="6"/>
      <c r="X54" s="6"/>
      <c r="Y54" s="5"/>
      <c r="Z54" s="7"/>
      <c r="AA54" s="6">
        <f t="shared" si="0"/>
        <v>0</v>
      </c>
      <c r="AB54" s="5">
        <f t="shared" si="1"/>
        <v>0</v>
      </c>
      <c r="AC54" s="7">
        <f>AA54*'Time-Series Decomposition'!$U$21</f>
        <v>0</v>
      </c>
      <c r="AD54" s="1">
        <v>51</v>
      </c>
      <c r="AE54" s="5"/>
    </row>
    <row r="55" spans="2:31" x14ac:dyDescent="0.2">
      <c r="B55" s="1">
        <f t="shared" si="2"/>
        <v>103</v>
      </c>
      <c r="C55" s="3"/>
      <c r="D55" s="2" t="s">
        <v>3</v>
      </c>
      <c r="E55" s="66">
        <f>IF(D55="","",INDEX(Table1[Multiplicative], MATCH(D55, Table1[Quarter], 0)))</f>
        <v>0</v>
      </c>
      <c r="F55" s="64">
        <f>IF(D55="","",INDEX(Table1[Additive], MATCH(D55, Table1[Quarter], 0)))</f>
        <v>0</v>
      </c>
      <c r="H55" s="69">
        <v>2038</v>
      </c>
      <c r="I55" s="69"/>
      <c r="J55" s="4">
        <f>INDEX('Time-Series Decomposition'!$J$4:$J$114,'BA Revenue'!B55)</f>
        <v>0</v>
      </c>
      <c r="K55" s="4"/>
      <c r="L55" s="4">
        <f>INDEX('Time-Series Decomposition'!$M$4:$M$114,'BA Revenue'!B55)</f>
        <v>0</v>
      </c>
      <c r="M55" s="4">
        <f>INDEX('Time-Series Decomposition'!$P$4:$P$114,'BA Revenue'!B55)</f>
        <v>0</v>
      </c>
      <c r="N55" s="5"/>
      <c r="O55" s="6"/>
      <c r="P55" s="24"/>
      <c r="Q55" s="6"/>
      <c r="R55" s="6"/>
      <c r="S55" s="25"/>
      <c r="T55" s="7"/>
      <c r="U55" s="6"/>
      <c r="V55" s="24"/>
      <c r="W55" s="6"/>
      <c r="X55" s="6"/>
      <c r="Y55" s="5"/>
      <c r="Z55" s="7"/>
      <c r="AA55" s="6">
        <f t="shared" si="0"/>
        <v>0</v>
      </c>
      <c r="AB55" s="5">
        <f t="shared" si="1"/>
        <v>0</v>
      </c>
      <c r="AC55" s="7">
        <f>AA55*'Time-Series Decomposition'!$V$21</f>
        <v>0</v>
      </c>
      <c r="AD55" s="1">
        <v>52</v>
      </c>
      <c r="AE55" s="5"/>
    </row>
    <row r="56" spans="2:31" x14ac:dyDescent="0.2">
      <c r="B56" s="1">
        <f t="shared" si="2"/>
        <v>105</v>
      </c>
      <c r="C56" s="3">
        <f>C52+1</f>
        <v>2017</v>
      </c>
      <c r="D56" s="2" t="s">
        <v>0</v>
      </c>
      <c r="E56" s="66">
        <f>IF(D56="","",INDEX(Table1[Multiplicative], MATCH(D56, Table1[Quarter], 0)))</f>
        <v>0</v>
      </c>
      <c r="F56" s="64">
        <f>IF(D56="","",INDEX(Table1[Additive], MATCH(D56, Table1[Quarter], 0)))</f>
        <v>0</v>
      </c>
      <c r="H56" s="69">
        <v>1854</v>
      </c>
      <c r="I56" s="69"/>
      <c r="J56" s="4">
        <f>INDEX('Time-Series Decomposition'!$J$4:$J$114,'BA Revenue'!B56)</f>
        <v>0</v>
      </c>
      <c r="K56" s="4"/>
      <c r="L56" s="4">
        <f>INDEX('Time-Series Decomposition'!$M$4:$M$114,'BA Revenue'!B56)</f>
        <v>0</v>
      </c>
      <c r="M56" s="4">
        <f>INDEX('Time-Series Decomposition'!$P$4:$P$114,'BA Revenue'!B56)</f>
        <v>0</v>
      </c>
      <c r="N56" s="5"/>
      <c r="O56" s="6"/>
      <c r="P56" s="24"/>
      <c r="Q56" s="6"/>
      <c r="R56" s="6"/>
      <c r="S56" s="25"/>
      <c r="T56" s="7"/>
      <c r="U56" s="6"/>
      <c r="V56" s="24"/>
      <c r="W56" s="6"/>
      <c r="X56" s="6"/>
      <c r="Y56" s="5"/>
      <c r="Z56" s="7"/>
      <c r="AA56" s="6">
        <f t="shared" si="0"/>
        <v>0</v>
      </c>
      <c r="AB56" s="5">
        <f t="shared" si="1"/>
        <v>0</v>
      </c>
      <c r="AC56" s="7">
        <f>AA56*'Time-Series Decomposition'!$S$21</f>
        <v>0</v>
      </c>
      <c r="AD56" s="1">
        <v>53</v>
      </c>
      <c r="AE56" s="5"/>
    </row>
    <row r="57" spans="2:31" x14ac:dyDescent="0.2">
      <c r="B57" s="1">
        <f t="shared" si="2"/>
        <v>107</v>
      </c>
      <c r="C57" s="3"/>
      <c r="D57" s="2" t="s">
        <v>1</v>
      </c>
      <c r="E57" s="66">
        <f>IF(D57="","",INDEX(Table1[Multiplicative], MATCH(D57, Table1[Quarter], 0)))</f>
        <v>0</v>
      </c>
      <c r="F57" s="64">
        <f>IF(D57="","",INDEX(Table1[Additive], MATCH(D57, Table1[Quarter], 0)))</f>
        <v>0</v>
      </c>
      <c r="H57" s="69">
        <v>1937</v>
      </c>
      <c r="I57" s="69"/>
      <c r="J57" s="4">
        <f>INDEX('Time-Series Decomposition'!$J$4:$J$114,'BA Revenue'!B57)</f>
        <v>0</v>
      </c>
      <c r="K57" s="4"/>
      <c r="L57" s="4">
        <f>INDEX('Time-Series Decomposition'!$M$4:$M$114,'BA Revenue'!B57)</f>
        <v>0</v>
      </c>
      <c r="M57" s="4">
        <f>INDEX('Time-Series Decomposition'!$P$4:$P$114,'BA Revenue'!B57)</f>
        <v>0</v>
      </c>
      <c r="N57" s="5"/>
      <c r="O57" s="6"/>
      <c r="P57" s="24"/>
      <c r="Q57" s="6"/>
      <c r="R57" s="6"/>
      <c r="S57" s="25"/>
      <c r="T57" s="7"/>
      <c r="U57" s="6"/>
      <c r="V57" s="24"/>
      <c r="W57" s="6"/>
      <c r="X57" s="6"/>
      <c r="Y57" s="5"/>
      <c r="Z57" s="7"/>
      <c r="AA57" s="6">
        <f t="shared" si="0"/>
        <v>0</v>
      </c>
      <c r="AB57" s="5">
        <f t="shared" si="1"/>
        <v>0</v>
      </c>
      <c r="AC57" s="7">
        <f>AA57*'Time-Series Decomposition'!$T$21</f>
        <v>0</v>
      </c>
      <c r="AD57" s="1">
        <v>54</v>
      </c>
      <c r="AE57" s="5"/>
    </row>
    <row r="58" spans="2:31" x14ac:dyDescent="0.2">
      <c r="B58" s="1">
        <f t="shared" si="2"/>
        <v>109</v>
      </c>
      <c r="C58" s="3"/>
      <c r="D58" s="2" t="s">
        <v>2</v>
      </c>
      <c r="E58" s="66">
        <f>IF(D58="","",INDEX(Table1[Multiplicative], MATCH(D58, Table1[Quarter], 0)))</f>
        <v>0</v>
      </c>
      <c r="F58" s="64">
        <f>IF(D58="","",INDEX(Table1[Additive], MATCH(D58, Table1[Quarter], 0)))</f>
        <v>0</v>
      </c>
      <c r="H58" s="69">
        <v>2510</v>
      </c>
      <c r="I58" s="69"/>
      <c r="J58" s="4"/>
      <c r="K58" s="4"/>
      <c r="L58" s="4">
        <f>INDEX('Time-Series Decomposition'!$M$4:$M$114,'BA Revenue'!B58)</f>
        <v>0</v>
      </c>
      <c r="M58" s="4">
        <f>INDEX('Time-Series Decomposition'!$P$4:$P$114,'BA Revenue'!B58)</f>
        <v>0</v>
      </c>
      <c r="N58" s="5"/>
      <c r="O58" s="6"/>
      <c r="P58" s="24"/>
      <c r="Q58" s="6"/>
      <c r="R58" s="6"/>
      <c r="S58" s="25"/>
      <c r="T58" s="7"/>
      <c r="U58" s="6"/>
      <c r="V58" s="24"/>
      <c r="W58" s="6"/>
      <c r="X58" s="6"/>
      <c r="Y58" s="5"/>
      <c r="Z58" s="7"/>
      <c r="AA58" s="6">
        <f t="shared" si="0"/>
        <v>0</v>
      </c>
      <c r="AB58" s="5">
        <f t="shared" si="1"/>
        <v>0</v>
      </c>
      <c r="AC58" s="7">
        <f>AA58*'Time-Series Decomposition'!$U$21</f>
        <v>0</v>
      </c>
      <c r="AD58" s="1">
        <v>55</v>
      </c>
      <c r="AE58" s="5"/>
    </row>
    <row r="59" spans="2:31" x14ac:dyDescent="0.2">
      <c r="B59" s="1">
        <f t="shared" si="2"/>
        <v>111</v>
      </c>
      <c r="C59" s="3"/>
      <c r="D59" s="2" t="s">
        <v>3</v>
      </c>
      <c r="E59" s="66">
        <f>IF(D59="","",INDEX(Table1[Multiplicative], MATCH(D59, Table1[Quarter], 0)))</f>
        <v>0</v>
      </c>
      <c r="F59" s="64">
        <f>IF(D59="","",INDEX(Table1[Additive], MATCH(D59, Table1[Quarter], 0)))</f>
        <v>0</v>
      </c>
      <c r="H59" s="69">
        <v>2236</v>
      </c>
      <c r="I59" s="69"/>
      <c r="J59" s="4"/>
      <c r="K59" s="4"/>
      <c r="L59" s="4">
        <f>INDEX('Time-Series Decomposition'!$M$4:$M$114,'BA Revenue'!B59)</f>
        <v>0</v>
      </c>
      <c r="M59" s="4">
        <f>INDEX('Time-Series Decomposition'!$P$4:$P$114,'BA Revenue'!B59)</f>
        <v>0</v>
      </c>
      <c r="N59" s="5"/>
      <c r="O59" s="6"/>
      <c r="P59" s="24"/>
      <c r="Q59" s="6"/>
      <c r="R59" s="6"/>
      <c r="S59" s="25"/>
      <c r="T59" s="7"/>
      <c r="U59" s="6"/>
      <c r="V59" s="24"/>
      <c r="W59" s="6"/>
      <c r="X59" s="6"/>
      <c r="Y59" s="5"/>
      <c r="Z59" s="7"/>
      <c r="AA59" s="6">
        <f t="shared" si="0"/>
        <v>0</v>
      </c>
      <c r="AB59" s="5">
        <f t="shared" si="1"/>
        <v>0</v>
      </c>
      <c r="AC59" s="7">
        <f>AA59*'Time-Series Decomposition'!$V$21</f>
        <v>0</v>
      </c>
      <c r="AD59" s="1">
        <v>56</v>
      </c>
      <c r="AE59" s="5"/>
    </row>
    <row r="60" spans="2:31" x14ac:dyDescent="0.2">
      <c r="C60" s="8">
        <f>C56+1</f>
        <v>2018</v>
      </c>
      <c r="D60" s="63" t="s">
        <v>0</v>
      </c>
      <c r="E60" s="67">
        <f>IF(D60="","",INDEX(Table1[Multiplicative], MATCH(D60, Table1[Quarter], 0)))</f>
        <v>0</v>
      </c>
      <c r="F60" s="65">
        <f>IF(D60="","",INDEX(Table1[Additive], MATCH(D60, Table1[Quarter], 0)))</f>
        <v>0</v>
      </c>
      <c r="H60" s="9"/>
      <c r="I60" s="4"/>
      <c r="J60" s="9"/>
      <c r="K60" s="4"/>
      <c r="L60" s="9"/>
      <c r="M60" s="9"/>
      <c r="N60" s="5"/>
      <c r="O60" s="10"/>
      <c r="P60" s="26"/>
      <c r="Q60" s="10"/>
      <c r="R60" s="10"/>
      <c r="S60" s="27"/>
      <c r="T60" s="7"/>
      <c r="U60" s="10"/>
      <c r="V60" s="26"/>
      <c r="W60" s="10"/>
      <c r="X60" s="10"/>
      <c r="Y60" s="11"/>
      <c r="Z60" s="7"/>
      <c r="AA60" s="6">
        <f t="shared" si="0"/>
        <v>0</v>
      </c>
      <c r="AB60" s="5"/>
      <c r="AC60" s="7">
        <f>AA60*'Time-Series Decomposition'!$V$21</f>
        <v>0</v>
      </c>
      <c r="AD60" s="1">
        <v>57</v>
      </c>
      <c r="AE60" s="5"/>
    </row>
    <row r="61" spans="2:31" x14ac:dyDescent="0.2">
      <c r="W61" s="12"/>
      <c r="X61" s="12"/>
      <c r="AE61" s="5"/>
    </row>
    <row r="62" spans="2:31" x14ac:dyDescent="0.2">
      <c r="C62" s="12"/>
      <c r="U62" s="12" t="s">
        <v>36</v>
      </c>
      <c r="W62" s="12"/>
      <c r="X62" s="12"/>
      <c r="AA62" s="12"/>
      <c r="AB62" s="13"/>
      <c r="AE62" s="15"/>
    </row>
    <row r="63" spans="2:31" ht="16" x14ac:dyDescent="0.25">
      <c r="C63" s="12"/>
      <c r="O63" s="12"/>
      <c r="P63" s="13"/>
      <c r="Q63" s="13"/>
      <c r="R63" s="13"/>
      <c r="U63" s="1" t="s">
        <v>17</v>
      </c>
      <c r="V63" s="28">
        <v>0.5</v>
      </c>
      <c r="W63" s="12"/>
      <c r="X63" s="12"/>
      <c r="Y63" s="16"/>
      <c r="AA63" s="12" t="s">
        <v>33</v>
      </c>
      <c r="AB63" s="16">
        <f>SUM(AB4:AB59)/COUNT(AB4:AB59)</f>
        <v>0</v>
      </c>
      <c r="AE63" s="5"/>
    </row>
    <row r="64" spans="2:31" ht="16" x14ac:dyDescent="0.25">
      <c r="C64" s="12"/>
      <c r="P64" s="14"/>
      <c r="Q64" s="14"/>
      <c r="R64" s="14"/>
      <c r="U64" s="12"/>
      <c r="V64" s="12"/>
      <c r="W64" s="12"/>
      <c r="X64" s="12"/>
      <c r="AA64" s="12" t="s">
        <v>34</v>
      </c>
      <c r="AE64" s="5"/>
    </row>
    <row r="65" spans="3:22" x14ac:dyDescent="0.2">
      <c r="C65" s="12"/>
      <c r="O65" s="12" t="s">
        <v>35</v>
      </c>
      <c r="U65" s="12" t="s">
        <v>35</v>
      </c>
    </row>
    <row r="66" spans="3:22" x14ac:dyDescent="0.2">
      <c r="C66" s="12"/>
      <c r="O66" s="1" t="s">
        <v>28</v>
      </c>
      <c r="P66" s="15" t="e">
        <f>AVERAGE(Q6:Q59)</f>
        <v>#DIV/0!</v>
      </c>
      <c r="Q66" s="17"/>
      <c r="R66" s="17"/>
      <c r="U66" s="1" t="s">
        <v>28</v>
      </c>
      <c r="V66" s="28" t="e">
        <f>AVERAGE(W5:W59)</f>
        <v>#DIV/0!</v>
      </c>
    </row>
    <row r="67" spans="3:22" x14ac:dyDescent="0.2">
      <c r="O67" s="1" t="s">
        <v>29</v>
      </c>
      <c r="U67" s="1" t="s">
        <v>29</v>
      </c>
    </row>
    <row r="68" spans="3:22" x14ac:dyDescent="0.2">
      <c r="C68" s="12"/>
      <c r="O68" s="1" t="s">
        <v>31</v>
      </c>
      <c r="U68" s="1" t="s">
        <v>31</v>
      </c>
    </row>
    <row r="69" spans="3:22" x14ac:dyDescent="0.2">
      <c r="C69" s="12"/>
      <c r="O69" s="1" t="s">
        <v>30</v>
      </c>
      <c r="U69" s="1" t="s">
        <v>30</v>
      </c>
    </row>
  </sheetData>
  <dataConsolidate/>
  <mergeCells count="4">
    <mergeCell ref="O2:S2"/>
    <mergeCell ref="L2:M2"/>
    <mergeCell ref="U2:Y2"/>
    <mergeCell ref="E2:F2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122"/>
  <sheetViews>
    <sheetView showGridLines="0" tabSelected="1" topLeftCell="B1" zoomScale="90" zoomScaleNormal="110" workbookViewId="0">
      <selection activeCell="M98" sqref="M98"/>
    </sheetView>
  </sheetViews>
  <sheetFormatPr baseColWidth="10" defaultColWidth="8.83203125" defaultRowHeight="14" x14ac:dyDescent="0.2"/>
  <cols>
    <col min="1" max="1" width="4" style="1" hidden="1" customWidth="1"/>
    <col min="2" max="2" width="4" style="1" customWidth="1"/>
    <col min="3" max="3" width="12.33203125" style="1" customWidth="1"/>
    <col min="4" max="6" width="12.33203125" style="2" customWidth="1"/>
    <col min="7" max="7" width="12.6640625" style="1" customWidth="1"/>
    <col min="8" max="8" width="4.1640625" style="1" customWidth="1"/>
    <col min="9" max="9" width="12.6640625" style="37" customWidth="1"/>
    <col min="10" max="10" width="12.6640625" style="1" customWidth="1"/>
    <col min="11" max="11" width="4.1640625" style="1" customWidth="1"/>
    <col min="12" max="13" width="12.6640625" style="1" customWidth="1"/>
    <col min="14" max="14" width="4.33203125" style="1" customWidth="1"/>
    <col min="15" max="16" width="12.6640625" style="1" customWidth="1"/>
    <col min="17" max="17" width="4.33203125" style="1" customWidth="1"/>
    <col min="18" max="18" width="13.33203125" style="1" customWidth="1"/>
    <col min="19" max="23" width="8.33203125" style="1" customWidth="1"/>
    <col min="24" max="28" width="0" style="1" hidden="1" customWidth="1"/>
    <col min="29" max="16384" width="8.83203125" style="1"/>
  </cols>
  <sheetData>
    <row r="2" spans="1:27" x14ac:dyDescent="0.2">
      <c r="E2" s="30" t="s">
        <v>47</v>
      </c>
      <c r="F2" s="30"/>
      <c r="G2" s="38"/>
      <c r="H2" s="38"/>
      <c r="I2" s="30" t="s">
        <v>16</v>
      </c>
      <c r="J2" s="30"/>
      <c r="K2" s="33"/>
      <c r="L2" s="29" t="s">
        <v>13</v>
      </c>
      <c r="M2" s="29"/>
      <c r="N2" s="38"/>
      <c r="O2" s="29" t="s">
        <v>14</v>
      </c>
      <c r="P2" s="29"/>
      <c r="R2" s="48" t="s">
        <v>15</v>
      </c>
      <c r="S2" s="48"/>
      <c r="T2" s="48"/>
      <c r="U2" s="48"/>
      <c r="V2" s="48"/>
      <c r="W2" s="48"/>
    </row>
    <row r="3" spans="1:27" ht="51" customHeight="1" x14ac:dyDescent="0.2">
      <c r="C3" s="8" t="s">
        <v>4</v>
      </c>
      <c r="D3" s="8" t="s">
        <v>5</v>
      </c>
      <c r="E3" s="8" t="s">
        <v>38</v>
      </c>
      <c r="F3" s="8" t="s">
        <v>39</v>
      </c>
      <c r="G3" s="19" t="s">
        <v>25</v>
      </c>
      <c r="H3" s="22"/>
      <c r="I3" s="20" t="s">
        <v>45</v>
      </c>
      <c r="J3" s="20" t="s">
        <v>21</v>
      </c>
      <c r="K3" s="22"/>
      <c r="L3" s="21" t="s">
        <v>6</v>
      </c>
      <c r="M3" s="21" t="s">
        <v>7</v>
      </c>
      <c r="N3" s="39"/>
      <c r="O3" s="21" t="s">
        <v>6</v>
      </c>
      <c r="P3" s="21" t="s">
        <v>7</v>
      </c>
      <c r="R3" s="48"/>
      <c r="S3" s="48"/>
      <c r="T3" s="48"/>
      <c r="U3" s="48"/>
      <c r="V3" s="48"/>
      <c r="W3" s="48"/>
    </row>
    <row r="4" spans="1:27" x14ac:dyDescent="0.2">
      <c r="A4" s="1">
        <v>1</v>
      </c>
      <c r="C4" s="2">
        <v>2004</v>
      </c>
      <c r="D4" s="2" t="s">
        <v>0</v>
      </c>
      <c r="E4" s="60"/>
      <c r="F4" s="60"/>
      <c r="G4" s="24">
        <f>INDEX('BA Revenue'!$H$4:$H$59,'Time-Series Decomposition'!A4)</f>
        <v>1949</v>
      </c>
      <c r="H4" s="6"/>
      <c r="I4" s="3"/>
      <c r="J4" s="3"/>
      <c r="K4" s="3"/>
      <c r="L4" s="3"/>
      <c r="M4" s="24"/>
      <c r="N4" s="24"/>
      <c r="O4" s="15"/>
      <c r="P4" s="24"/>
      <c r="R4" s="12" t="s">
        <v>11</v>
      </c>
      <c r="Z4" s="1" t="s">
        <v>22</v>
      </c>
    </row>
    <row r="5" spans="1:27" x14ac:dyDescent="0.2">
      <c r="C5" s="2"/>
      <c r="E5" s="60"/>
      <c r="F5" s="60"/>
      <c r="G5" s="24"/>
      <c r="H5" s="6"/>
      <c r="I5" s="3"/>
      <c r="J5" s="3"/>
      <c r="K5" s="3"/>
      <c r="L5" s="3"/>
      <c r="M5" s="24"/>
      <c r="N5" s="24"/>
      <c r="O5" s="15"/>
      <c r="P5" s="24"/>
      <c r="R5" s="12"/>
      <c r="S5" s="3" t="s">
        <v>0</v>
      </c>
      <c r="T5" s="3" t="s">
        <v>1</v>
      </c>
      <c r="U5" s="3" t="s">
        <v>2</v>
      </c>
      <c r="V5" s="3" t="s">
        <v>3</v>
      </c>
      <c r="Z5" s="1" t="s">
        <v>23</v>
      </c>
    </row>
    <row r="6" spans="1:27" x14ac:dyDescent="0.2">
      <c r="A6" s="1">
        <f>A4+1</f>
        <v>2</v>
      </c>
      <c r="C6" s="2"/>
      <c r="D6" s="2" t="s">
        <v>1</v>
      </c>
      <c r="E6" s="60"/>
      <c r="F6" s="60"/>
      <c r="G6" s="24">
        <f>INDEX('BA Revenue'!$H$4:$H$59,'Time-Series Decomposition'!A6)</f>
        <v>2216</v>
      </c>
      <c r="H6" s="6"/>
      <c r="I6" s="3"/>
      <c r="J6" s="3"/>
      <c r="K6" s="3"/>
      <c r="L6" s="3"/>
      <c r="M6" s="24"/>
      <c r="N6" s="24"/>
      <c r="O6" s="15"/>
      <c r="P6" s="24"/>
      <c r="R6" s="2">
        <v>2004</v>
      </c>
      <c r="S6" s="15"/>
      <c r="T6" s="15"/>
      <c r="U6" s="15">
        <f>INDEX($L$8:$L$110,Z7)</f>
        <v>0</v>
      </c>
      <c r="V6" s="15">
        <f>INDEX($L$8:$L$110,AA7)</f>
        <v>0</v>
      </c>
      <c r="W6" s="15"/>
    </row>
    <row r="7" spans="1:27" x14ac:dyDescent="0.2">
      <c r="C7" s="2"/>
      <c r="E7" s="60"/>
      <c r="F7" s="60"/>
      <c r="G7" s="24"/>
      <c r="H7" s="6"/>
      <c r="I7" s="6"/>
      <c r="J7" s="3"/>
      <c r="K7" s="3"/>
      <c r="L7" s="3"/>
      <c r="M7" s="24"/>
      <c r="N7" s="24"/>
      <c r="O7" s="15"/>
      <c r="P7" s="24"/>
      <c r="R7" s="2">
        <f>R6+1</f>
        <v>2005</v>
      </c>
      <c r="S7" s="15">
        <f>INDEX($L$8:$L$110,X8)</f>
        <v>0</v>
      </c>
      <c r="T7" s="15">
        <f>INDEX($L$8:$L$110,Y8)</f>
        <v>0</v>
      </c>
      <c r="U7" s="15">
        <f>INDEX($L$8:$L$110,Z8)</f>
        <v>0</v>
      </c>
      <c r="V7" s="15">
        <f>INDEX($L$8:$L$110,AA8)</f>
        <v>0</v>
      </c>
      <c r="W7" s="15"/>
      <c r="Z7" s="1">
        <v>1</v>
      </c>
      <c r="AA7" s="1">
        <v>3</v>
      </c>
    </row>
    <row r="8" spans="1:27" x14ac:dyDescent="0.2">
      <c r="A8" s="1">
        <f>A6+1</f>
        <v>3</v>
      </c>
      <c r="C8" s="2"/>
      <c r="D8" s="2" t="s">
        <v>2</v>
      </c>
      <c r="E8" s="60"/>
      <c r="F8" s="60"/>
      <c r="G8" s="24">
        <f>INDEX('BA Revenue'!$H$4:$H$59,'Time-Series Decomposition'!A8)</f>
        <v>2244</v>
      </c>
      <c r="H8" s="6"/>
      <c r="I8" s="6"/>
      <c r="J8" s="24"/>
      <c r="K8" s="24"/>
      <c r="L8" s="40"/>
      <c r="M8" s="24"/>
      <c r="N8" s="24"/>
      <c r="O8" s="34"/>
      <c r="P8" s="24"/>
      <c r="R8" s="2">
        <f t="shared" ref="R8:R11" si="0">R7+1</f>
        <v>2006</v>
      </c>
      <c r="S8" s="15">
        <f>INDEX($L$8:$L$110,X9)</f>
        <v>0</v>
      </c>
      <c r="T8" s="15">
        <f>INDEX($L$8:$L$110,Y9)</f>
        <v>0</v>
      </c>
      <c r="U8" s="15">
        <f>INDEX($L$8:$L$110,Z9)</f>
        <v>0</v>
      </c>
      <c r="V8" s="15">
        <f>INDEX($L$8:$L$110,AA9)</f>
        <v>0</v>
      </c>
      <c r="W8" s="15"/>
      <c r="X8" s="1">
        <v>5</v>
      </c>
      <c r="Y8" s="1">
        <f>X8+2</f>
        <v>7</v>
      </c>
      <c r="Z8" s="1">
        <f>Y8+2</f>
        <v>9</v>
      </c>
      <c r="AA8" s="1">
        <f>Z8+2</f>
        <v>11</v>
      </c>
    </row>
    <row r="9" spans="1:27" x14ac:dyDescent="0.2">
      <c r="C9" s="2"/>
      <c r="E9" s="60"/>
      <c r="F9" s="60"/>
      <c r="G9" s="24"/>
      <c r="H9" s="6"/>
      <c r="I9" s="6"/>
      <c r="J9" s="24"/>
      <c r="K9" s="24"/>
      <c r="L9" s="40"/>
      <c r="M9" s="24"/>
      <c r="N9" s="24"/>
      <c r="O9" s="34"/>
      <c r="P9" s="24"/>
      <c r="R9" s="2">
        <f t="shared" si="0"/>
        <v>2007</v>
      </c>
      <c r="S9" s="15">
        <f>INDEX($L$8:$L$110,X10)</f>
        <v>0</v>
      </c>
      <c r="T9" s="15">
        <f>INDEX($L$8:$L$110,Y10)</f>
        <v>0</v>
      </c>
      <c r="U9" s="15">
        <f>INDEX($L$8:$L$110,Z10)</f>
        <v>0</v>
      </c>
      <c r="V9" s="15">
        <f>INDEX($L$8:$L$110,AA10)</f>
        <v>0</v>
      </c>
      <c r="W9" s="15"/>
      <c r="X9" s="1">
        <f>AA8+2</f>
        <v>13</v>
      </c>
      <c r="Y9" s="1">
        <f>X9+2</f>
        <v>15</v>
      </c>
      <c r="Z9" s="1">
        <f t="shared" ref="Z9:Z13" si="1">Y9+2</f>
        <v>17</v>
      </c>
      <c r="AA9" s="1">
        <f t="shared" ref="AA9:AA13" si="2">Z9+2</f>
        <v>19</v>
      </c>
    </row>
    <row r="10" spans="1:27" x14ac:dyDescent="0.2">
      <c r="A10" s="1">
        <f>A8+1</f>
        <v>4</v>
      </c>
      <c r="C10" s="2"/>
      <c r="D10" s="2" t="s">
        <v>3</v>
      </c>
      <c r="E10" s="60"/>
      <c r="F10" s="60"/>
      <c r="G10" s="24">
        <f>INDEX('BA Revenue'!$H$4:$H$59,'Time-Series Decomposition'!A10)</f>
        <v>2156</v>
      </c>
      <c r="H10" s="6"/>
      <c r="I10" s="6"/>
      <c r="J10" s="24"/>
      <c r="K10" s="24"/>
      <c r="L10" s="40"/>
      <c r="M10" s="24"/>
      <c r="N10" s="24"/>
      <c r="O10" s="34"/>
      <c r="P10" s="24"/>
      <c r="R10" s="2">
        <f t="shared" si="0"/>
        <v>2008</v>
      </c>
      <c r="S10" s="15">
        <f>INDEX($L$8:$L$110,X11)</f>
        <v>0</v>
      </c>
      <c r="T10" s="15">
        <f>INDEX($L$8:$L$110,Y11)</f>
        <v>0</v>
      </c>
      <c r="U10" s="15">
        <f>INDEX($L$8:$L$110,Z11)</f>
        <v>0</v>
      </c>
      <c r="V10" s="15">
        <f>INDEX($L$8:$L$110,AA11)</f>
        <v>0</v>
      </c>
      <c r="W10" s="15"/>
      <c r="X10" s="1">
        <f t="shared" ref="X10:X13" si="3">AA9+2</f>
        <v>21</v>
      </c>
      <c r="Y10" s="1">
        <f t="shared" ref="Y10:Y13" si="4">X10+2</f>
        <v>23</v>
      </c>
      <c r="Z10" s="1">
        <f t="shared" si="1"/>
        <v>25</v>
      </c>
      <c r="AA10" s="1">
        <f t="shared" si="2"/>
        <v>27</v>
      </c>
    </row>
    <row r="11" spans="1:27" x14ac:dyDescent="0.2">
      <c r="C11" s="2"/>
      <c r="E11" s="60"/>
      <c r="F11" s="60"/>
      <c r="G11" s="24"/>
      <c r="H11" s="6"/>
      <c r="I11" s="6"/>
      <c r="J11" s="24"/>
      <c r="K11" s="41"/>
      <c r="L11" s="40"/>
      <c r="M11" s="24"/>
      <c r="N11" s="24"/>
      <c r="O11" s="34"/>
      <c r="P11" s="24"/>
      <c r="R11" s="2">
        <f t="shared" si="0"/>
        <v>2009</v>
      </c>
      <c r="S11" s="15">
        <f>INDEX($L$8:$L$110,X12)</f>
        <v>0</v>
      </c>
      <c r="T11" s="15">
        <f>INDEX($L$8:$L$110,Y12)</f>
        <v>0</v>
      </c>
      <c r="U11" s="15">
        <f>INDEX($L$8:$L$110,Z12)</f>
        <v>0</v>
      </c>
      <c r="V11" s="15">
        <f>INDEX($L$8:$L$110,AA12)</f>
        <v>0</v>
      </c>
      <c r="W11" s="15"/>
      <c r="X11" s="1">
        <f t="shared" si="3"/>
        <v>29</v>
      </c>
      <c r="Y11" s="1">
        <f t="shared" si="4"/>
        <v>31</v>
      </c>
      <c r="Z11" s="1">
        <f t="shared" si="1"/>
        <v>33</v>
      </c>
      <c r="AA11" s="1">
        <f t="shared" si="2"/>
        <v>35</v>
      </c>
    </row>
    <row r="12" spans="1:27" x14ac:dyDescent="0.2">
      <c r="A12" s="1">
        <f>A10+1</f>
        <v>5</v>
      </c>
      <c r="C12" s="2">
        <f>C4+1</f>
        <v>2005</v>
      </c>
      <c r="D12" s="2" t="s">
        <v>0</v>
      </c>
      <c r="E12" s="60"/>
      <c r="F12" s="60"/>
      <c r="G12" s="24">
        <f>INDEX('BA Revenue'!$H$4:$H$59,'Time-Series Decomposition'!A12)</f>
        <v>2026</v>
      </c>
      <c r="H12" s="6"/>
      <c r="I12" s="6"/>
      <c r="J12" s="24"/>
      <c r="K12" s="24"/>
      <c r="L12" s="40"/>
      <c r="M12" s="24"/>
      <c r="N12" s="24"/>
      <c r="O12" s="34"/>
      <c r="P12" s="24"/>
      <c r="R12" s="2">
        <f t="shared" ref="R12:R17" si="5">R11+1</f>
        <v>2010</v>
      </c>
      <c r="S12" s="15">
        <f>INDEX($L$8:$L$110,X13)</f>
        <v>0</v>
      </c>
      <c r="T12" s="15">
        <f>INDEX($L$8:$L$110,Y13)</f>
        <v>0</v>
      </c>
      <c r="U12" s="15">
        <f>INDEX($L$8:$L$110,Z13)</f>
        <v>0</v>
      </c>
      <c r="V12" s="15">
        <f>INDEX($L$8:$L$110,AA13)</f>
        <v>0</v>
      </c>
      <c r="W12" s="15"/>
      <c r="X12" s="1">
        <f t="shared" si="3"/>
        <v>37</v>
      </c>
      <c r="Y12" s="1">
        <f t="shared" si="4"/>
        <v>39</v>
      </c>
      <c r="Z12" s="1">
        <f t="shared" si="1"/>
        <v>41</v>
      </c>
      <c r="AA12" s="1">
        <f t="shared" si="2"/>
        <v>43</v>
      </c>
    </row>
    <row r="13" spans="1:27" x14ac:dyDescent="0.2">
      <c r="C13" s="2"/>
      <c r="E13" s="60"/>
      <c r="F13" s="60"/>
      <c r="G13" s="24"/>
      <c r="H13" s="6"/>
      <c r="I13" s="6"/>
      <c r="J13" s="24"/>
      <c r="K13" s="41"/>
      <c r="L13" s="40"/>
      <c r="M13" s="24"/>
      <c r="N13" s="24"/>
      <c r="O13" s="34"/>
      <c r="P13" s="24"/>
      <c r="R13" s="2">
        <f t="shared" si="5"/>
        <v>2011</v>
      </c>
      <c r="S13" s="15">
        <f>INDEX($L$8:$L$110,X14)</f>
        <v>0</v>
      </c>
      <c r="T13" s="15">
        <f>INDEX($L$8:$L$110,Y14)</f>
        <v>0</v>
      </c>
      <c r="U13" s="15">
        <f>INDEX($L$8:$L$110,Z14)</f>
        <v>0</v>
      </c>
      <c r="V13" s="15">
        <f>INDEX($L$8:$L$110,AA14)</f>
        <v>0</v>
      </c>
      <c r="W13" s="15"/>
      <c r="X13" s="1">
        <f t="shared" si="3"/>
        <v>45</v>
      </c>
      <c r="Y13" s="1">
        <f t="shared" si="4"/>
        <v>47</v>
      </c>
      <c r="Z13" s="1">
        <f t="shared" si="1"/>
        <v>49</v>
      </c>
      <c r="AA13" s="1">
        <f t="shared" si="2"/>
        <v>51</v>
      </c>
    </row>
    <row r="14" spans="1:27" x14ac:dyDescent="0.2">
      <c r="A14" s="1">
        <f>A12+1</f>
        <v>6</v>
      </c>
      <c r="C14" s="2"/>
      <c r="D14" s="2" t="s">
        <v>1</v>
      </c>
      <c r="E14" s="60"/>
      <c r="F14" s="60"/>
      <c r="G14" s="24">
        <f>INDEX('BA Revenue'!$H$4:$H$59,'Time-Series Decomposition'!A14)</f>
        <v>2288</v>
      </c>
      <c r="H14" s="6"/>
      <c r="I14" s="6"/>
      <c r="J14" s="24"/>
      <c r="K14" s="24"/>
      <c r="L14" s="40"/>
      <c r="M14" s="24"/>
      <c r="N14" s="24"/>
      <c r="O14" s="34"/>
      <c r="P14" s="24"/>
      <c r="R14" s="2">
        <f t="shared" si="5"/>
        <v>2012</v>
      </c>
      <c r="S14" s="15">
        <f>INDEX($L$8:$L$110,X15)</f>
        <v>0</v>
      </c>
      <c r="T14" s="15">
        <f>INDEX($L$8:$L$110,Y15)</f>
        <v>0</v>
      </c>
      <c r="U14" s="15">
        <f>INDEX($L$8:$L$110,Z15)</f>
        <v>0</v>
      </c>
      <c r="V14" s="15">
        <f>INDEX($L$8:$L$110,AA15)</f>
        <v>0</v>
      </c>
      <c r="W14" s="15"/>
      <c r="X14" s="1">
        <f>AA13+2</f>
        <v>53</v>
      </c>
      <c r="Y14" s="1">
        <f>X14+2</f>
        <v>55</v>
      </c>
      <c r="Z14" s="1">
        <f t="shared" ref="Z14:AA14" si="6">Y14+2</f>
        <v>57</v>
      </c>
      <c r="AA14" s="1">
        <f t="shared" si="6"/>
        <v>59</v>
      </c>
    </row>
    <row r="15" spans="1:27" x14ac:dyDescent="0.2">
      <c r="C15" s="2"/>
      <c r="E15" s="60"/>
      <c r="F15" s="60"/>
      <c r="G15" s="24"/>
      <c r="H15" s="6"/>
      <c r="I15" s="6"/>
      <c r="J15" s="24"/>
      <c r="K15" s="41"/>
      <c r="L15" s="40"/>
      <c r="M15" s="24"/>
      <c r="N15" s="24"/>
      <c r="O15" s="34"/>
      <c r="P15" s="24"/>
      <c r="R15" s="2">
        <f t="shared" si="5"/>
        <v>2013</v>
      </c>
      <c r="S15" s="15">
        <f>INDEX($L$8:$L$110,X16)</f>
        <v>0</v>
      </c>
      <c r="T15" s="15">
        <f>INDEX($L$8:$L$110,Y16)</f>
        <v>0</v>
      </c>
      <c r="U15" s="15">
        <f>INDEX($L$8:$L$110,Z16)</f>
        <v>0</v>
      </c>
      <c r="V15" s="15">
        <f>INDEX($L$8:$L$110,AA16)</f>
        <v>0</v>
      </c>
      <c r="W15" s="15"/>
      <c r="X15" s="1">
        <f t="shared" ref="X15:X20" si="7">AA14+2</f>
        <v>61</v>
      </c>
      <c r="Y15" s="1">
        <f t="shared" ref="Y15:Y20" si="8">X15+2</f>
        <v>63</v>
      </c>
      <c r="Z15" s="1">
        <f t="shared" ref="Z15:Z20" si="9">Y15+2</f>
        <v>65</v>
      </c>
      <c r="AA15" s="1">
        <f t="shared" ref="AA15:AA20" si="10">Z15+2</f>
        <v>67</v>
      </c>
    </row>
    <row r="16" spans="1:27" x14ac:dyDescent="0.2">
      <c r="A16" s="1">
        <f>A14+1</f>
        <v>7</v>
      </c>
      <c r="C16" s="2"/>
      <c r="D16" s="2" t="s">
        <v>2</v>
      </c>
      <c r="E16" s="60"/>
      <c r="F16" s="60"/>
      <c r="G16" s="24">
        <f>INDEX('BA Revenue'!$H$4:$H$59,'Time-Series Decomposition'!A16)</f>
        <v>2440</v>
      </c>
      <c r="H16" s="6"/>
      <c r="I16" s="6"/>
      <c r="J16" s="24"/>
      <c r="K16" s="24"/>
      <c r="L16" s="40"/>
      <c r="M16" s="24"/>
      <c r="N16" s="24"/>
      <c r="O16" s="34"/>
      <c r="P16" s="24"/>
      <c r="R16" s="2">
        <f t="shared" si="5"/>
        <v>2014</v>
      </c>
      <c r="S16" s="15">
        <f>INDEX($L$8:$L$110,X17)</f>
        <v>0</v>
      </c>
      <c r="T16" s="15">
        <f>INDEX($L$8:$L$110,Y17)</f>
        <v>0</v>
      </c>
      <c r="U16" s="15">
        <f>INDEX($L$8:$L$110,Z17)</f>
        <v>0</v>
      </c>
      <c r="V16" s="15">
        <f>INDEX($L$8:$L$110,AA17)</f>
        <v>0</v>
      </c>
      <c r="W16" s="15"/>
      <c r="X16" s="1">
        <f t="shared" si="7"/>
        <v>69</v>
      </c>
      <c r="Y16" s="1">
        <f t="shared" si="8"/>
        <v>71</v>
      </c>
      <c r="Z16" s="1">
        <f t="shared" si="9"/>
        <v>73</v>
      </c>
      <c r="AA16" s="1">
        <f t="shared" si="10"/>
        <v>75</v>
      </c>
    </row>
    <row r="17" spans="1:29" x14ac:dyDescent="0.2">
      <c r="C17" s="2"/>
      <c r="E17" s="60"/>
      <c r="F17" s="60"/>
      <c r="G17" s="24"/>
      <c r="H17" s="6"/>
      <c r="I17" s="6"/>
      <c r="J17" s="24"/>
      <c r="K17" s="41"/>
      <c r="L17" s="40"/>
      <c r="M17" s="24"/>
      <c r="N17" s="24"/>
      <c r="O17" s="34"/>
      <c r="P17" s="24"/>
      <c r="R17" s="2">
        <f t="shared" si="5"/>
        <v>2015</v>
      </c>
      <c r="S17" s="15">
        <f>INDEX($L$8:$L$110,X18)</f>
        <v>0</v>
      </c>
      <c r="T17" s="15">
        <f>INDEX($L$8:$L$110,Y18)</f>
        <v>0</v>
      </c>
      <c r="U17" s="15">
        <f>INDEX($L$8:$L$110,Z18)</f>
        <v>0</v>
      </c>
      <c r="V17" s="15">
        <f>INDEX($L$8:$L$110,AA18)</f>
        <v>0</v>
      </c>
      <c r="W17" s="15"/>
      <c r="X17" s="1">
        <f t="shared" si="7"/>
        <v>77</v>
      </c>
      <c r="Y17" s="1">
        <f t="shared" si="8"/>
        <v>79</v>
      </c>
      <c r="Z17" s="1">
        <f t="shared" si="9"/>
        <v>81</v>
      </c>
      <c r="AA17" s="1">
        <f t="shared" si="10"/>
        <v>83</v>
      </c>
    </row>
    <row r="18" spans="1:29" x14ac:dyDescent="0.2">
      <c r="A18" s="1">
        <f>A16+1</f>
        <v>8</v>
      </c>
      <c r="C18" s="2"/>
      <c r="D18" s="2" t="s">
        <v>3</v>
      </c>
      <c r="E18" s="60"/>
      <c r="F18" s="60"/>
      <c r="G18" s="24">
        <f>INDEX('BA Revenue'!$H$4:$H$59,'Time-Series Decomposition'!A18)</f>
        <v>2140</v>
      </c>
      <c r="H18" s="6"/>
      <c r="I18" s="6"/>
      <c r="J18" s="24"/>
      <c r="K18" s="24"/>
      <c r="L18" s="40"/>
      <c r="M18" s="24"/>
      <c r="N18" s="24"/>
      <c r="O18" s="34"/>
      <c r="P18" s="24"/>
      <c r="R18" s="2">
        <f t="shared" ref="R18:R19" si="11">R17+1</f>
        <v>2016</v>
      </c>
      <c r="S18" s="15">
        <f>INDEX($L$8:$L$110,X19)</f>
        <v>0</v>
      </c>
      <c r="T18" s="15">
        <f>INDEX($L$8:$L$110,Y19)</f>
        <v>0</v>
      </c>
      <c r="U18" s="15">
        <f>INDEX($L$8:$L$110,Z19)</f>
        <v>0</v>
      </c>
      <c r="V18" s="15">
        <f>INDEX($L$8:$L$110,AA19)</f>
        <v>0</v>
      </c>
      <c r="W18" s="15"/>
      <c r="X18" s="1">
        <f t="shared" si="7"/>
        <v>85</v>
      </c>
      <c r="Y18" s="1">
        <f t="shared" si="8"/>
        <v>87</v>
      </c>
      <c r="Z18" s="1">
        <f t="shared" si="9"/>
        <v>89</v>
      </c>
      <c r="AA18" s="1">
        <f t="shared" si="10"/>
        <v>91</v>
      </c>
    </row>
    <row r="19" spans="1:29" x14ac:dyDescent="0.2">
      <c r="C19" s="2"/>
      <c r="E19" s="60"/>
      <c r="F19" s="60"/>
      <c r="G19" s="24"/>
      <c r="H19" s="6"/>
      <c r="I19" s="6"/>
      <c r="J19" s="24"/>
      <c r="K19" s="24"/>
      <c r="L19" s="40"/>
      <c r="M19" s="24"/>
      <c r="N19" s="24"/>
      <c r="O19" s="34"/>
      <c r="P19" s="24"/>
      <c r="R19" s="2">
        <f t="shared" si="11"/>
        <v>2017</v>
      </c>
      <c r="S19" s="15">
        <f>INDEX($L$8:$L$110,X20)</f>
        <v>0</v>
      </c>
      <c r="T19" s="15">
        <f>INDEX($L$8:$L$110,Y20)</f>
        <v>0</v>
      </c>
      <c r="U19" s="15"/>
      <c r="V19" s="15"/>
      <c r="W19" s="15"/>
      <c r="X19" s="1">
        <f t="shared" si="7"/>
        <v>93</v>
      </c>
      <c r="Y19" s="1">
        <f t="shared" si="8"/>
        <v>95</v>
      </c>
      <c r="Z19" s="1">
        <f t="shared" si="9"/>
        <v>97</v>
      </c>
      <c r="AA19" s="1">
        <f t="shared" si="10"/>
        <v>99</v>
      </c>
    </row>
    <row r="20" spans="1:29" x14ac:dyDescent="0.2">
      <c r="A20" s="1">
        <f>A18+1</f>
        <v>9</v>
      </c>
      <c r="C20" s="2">
        <f>C12+1</f>
        <v>2006</v>
      </c>
      <c r="D20" s="2" t="s">
        <v>0</v>
      </c>
      <c r="E20" s="60"/>
      <c r="F20" s="60"/>
      <c r="G20" s="24">
        <f>INDEX('BA Revenue'!$H$4:$H$59,'Time-Series Decomposition'!A20)</f>
        <v>2047</v>
      </c>
      <c r="H20" s="6"/>
      <c r="I20" s="6"/>
      <c r="J20" s="24"/>
      <c r="K20" s="24"/>
      <c r="L20" s="40"/>
      <c r="M20" s="24"/>
      <c r="N20" s="24"/>
      <c r="O20" s="34"/>
      <c r="P20" s="24"/>
      <c r="R20" s="46" t="s">
        <v>8</v>
      </c>
      <c r="S20" s="58">
        <f>AVERAGE(S6:S19)</f>
        <v>0</v>
      </c>
      <c r="T20" s="58">
        <f t="shared" ref="T20:V20" si="12">AVERAGE(T6:T19)</f>
        <v>0</v>
      </c>
      <c r="U20" s="58">
        <f t="shared" si="12"/>
        <v>0</v>
      </c>
      <c r="V20" s="58">
        <f t="shared" si="12"/>
        <v>0</v>
      </c>
      <c r="W20" s="47">
        <f>SUM(S20:V20)</f>
        <v>0</v>
      </c>
      <c r="X20" s="1">
        <f t="shared" si="7"/>
        <v>101</v>
      </c>
      <c r="Y20" s="1">
        <f t="shared" si="8"/>
        <v>103</v>
      </c>
      <c r="Z20" s="1">
        <f t="shared" si="9"/>
        <v>105</v>
      </c>
      <c r="AA20" s="1">
        <f t="shared" si="10"/>
        <v>107</v>
      </c>
    </row>
    <row r="21" spans="1:29" x14ac:dyDescent="0.2">
      <c r="C21" s="2"/>
      <c r="E21" s="60"/>
      <c r="F21" s="60"/>
      <c r="G21" s="24"/>
      <c r="H21" s="6"/>
      <c r="I21" s="6"/>
      <c r="J21" s="24"/>
      <c r="K21" s="41"/>
      <c r="L21" s="40"/>
      <c r="M21" s="24"/>
      <c r="N21" s="24"/>
      <c r="O21" s="34"/>
      <c r="P21" s="24"/>
      <c r="R21" s="3" t="s">
        <v>9</v>
      </c>
      <c r="S21" s="59"/>
      <c r="T21" s="59"/>
      <c r="U21" s="59"/>
      <c r="V21" s="59"/>
      <c r="W21" s="36"/>
      <c r="AC21" s="49"/>
    </row>
    <row r="22" spans="1:29" x14ac:dyDescent="0.2">
      <c r="A22" s="1">
        <f>A20+1</f>
        <v>10</v>
      </c>
      <c r="C22" s="2"/>
      <c r="D22" s="2" t="s">
        <v>1</v>
      </c>
      <c r="E22" s="60"/>
      <c r="F22" s="60"/>
      <c r="G22" s="24">
        <f>INDEX('BA Revenue'!$H$4:$H$59,'Time-Series Decomposition'!A22)</f>
        <v>2222</v>
      </c>
      <c r="H22" s="6"/>
      <c r="I22" s="6"/>
      <c r="J22" s="24"/>
      <c r="K22" s="24"/>
      <c r="L22" s="40"/>
      <c r="M22" s="24"/>
      <c r="N22" s="24"/>
      <c r="O22" s="34"/>
      <c r="P22" s="24"/>
    </row>
    <row r="23" spans="1:29" x14ac:dyDescent="0.2">
      <c r="C23" s="2"/>
      <c r="E23" s="60"/>
      <c r="F23" s="60"/>
      <c r="G23" s="24"/>
      <c r="H23" s="6"/>
      <c r="I23" s="6"/>
      <c r="J23" s="24"/>
      <c r="K23" s="41"/>
      <c r="L23" s="40"/>
      <c r="M23" s="24"/>
      <c r="N23" s="24"/>
      <c r="O23" s="34"/>
      <c r="P23" s="24"/>
    </row>
    <row r="24" spans="1:29" x14ac:dyDescent="0.2">
      <c r="A24" s="1">
        <f>A22+1</f>
        <v>11</v>
      </c>
      <c r="C24" s="2"/>
      <c r="D24" s="2" t="s">
        <v>2</v>
      </c>
      <c r="E24" s="60"/>
      <c r="F24" s="60"/>
      <c r="G24" s="24">
        <f>INDEX('BA Revenue'!$H$4:$H$59,'Time-Series Decomposition'!A24)</f>
        <v>2440</v>
      </c>
      <c r="H24" s="6"/>
      <c r="I24" s="6"/>
      <c r="J24" s="24"/>
      <c r="K24" s="24"/>
      <c r="L24" s="40"/>
      <c r="M24" s="24"/>
      <c r="N24" s="24"/>
      <c r="O24" s="34"/>
      <c r="P24" s="24"/>
      <c r="R24" s="12" t="s">
        <v>10</v>
      </c>
    </row>
    <row r="25" spans="1:29" x14ac:dyDescent="0.2">
      <c r="C25" s="2"/>
      <c r="E25" s="60"/>
      <c r="F25" s="60"/>
      <c r="G25" s="24"/>
      <c r="H25" s="6"/>
      <c r="I25" s="6"/>
      <c r="J25" s="24"/>
      <c r="K25" s="41"/>
      <c r="L25" s="40"/>
      <c r="M25" s="24"/>
      <c r="N25" s="24"/>
      <c r="O25" s="34"/>
      <c r="P25" s="24"/>
      <c r="R25" s="12"/>
      <c r="S25" s="3" t="s">
        <v>0</v>
      </c>
      <c r="T25" s="3" t="s">
        <v>1</v>
      </c>
      <c r="U25" s="3" t="s">
        <v>2</v>
      </c>
      <c r="V25" s="3" t="s">
        <v>3</v>
      </c>
      <c r="Z25" s="1">
        <v>1</v>
      </c>
      <c r="AA25" s="1">
        <v>3</v>
      </c>
    </row>
    <row r="26" spans="1:29" x14ac:dyDescent="0.2">
      <c r="A26" s="1">
        <f>A24+1</f>
        <v>12</v>
      </c>
      <c r="C26" s="2"/>
      <c r="D26" s="2" t="s">
        <v>3</v>
      </c>
      <c r="E26" s="60"/>
      <c r="F26" s="60"/>
      <c r="G26" s="24">
        <f>INDEX('BA Revenue'!$H$4:$H$59,'Time-Series Decomposition'!A26)</f>
        <v>2198</v>
      </c>
      <c r="H26" s="6"/>
      <c r="I26" s="6"/>
      <c r="J26" s="24"/>
      <c r="K26" s="24"/>
      <c r="L26" s="40"/>
      <c r="M26" s="24"/>
      <c r="N26" s="24"/>
      <c r="O26" s="34"/>
      <c r="P26" s="24"/>
      <c r="R26" s="2">
        <v>2004</v>
      </c>
      <c r="S26" s="28"/>
      <c r="T26" s="28"/>
      <c r="U26" s="28">
        <f>INDEX($O$8:$O$110,Z25)</f>
        <v>0</v>
      </c>
      <c r="V26" s="28">
        <f>INDEX($O$8:$O$110,AA25)</f>
        <v>0</v>
      </c>
      <c r="W26" s="15"/>
      <c r="X26" s="1">
        <v>5</v>
      </c>
      <c r="Y26" s="1">
        <f>X26+2</f>
        <v>7</v>
      </c>
      <c r="Z26" s="1">
        <f>Y26+2</f>
        <v>9</v>
      </c>
      <c r="AA26" s="1">
        <f>Z26+2</f>
        <v>11</v>
      </c>
    </row>
    <row r="27" spans="1:29" x14ac:dyDescent="0.2">
      <c r="C27" s="2"/>
      <c r="E27" s="60"/>
      <c r="F27" s="60"/>
      <c r="G27" s="24"/>
      <c r="H27" s="6"/>
      <c r="I27" s="6"/>
      <c r="J27" s="24"/>
      <c r="K27" s="41"/>
      <c r="L27" s="40"/>
      <c r="M27" s="24"/>
      <c r="N27" s="24"/>
      <c r="O27" s="34"/>
      <c r="P27" s="24"/>
      <c r="R27" s="2">
        <f>R26+1</f>
        <v>2005</v>
      </c>
      <c r="S27" s="28">
        <f>INDEX($O$8:$O$110,X26)</f>
        <v>0</v>
      </c>
      <c r="T27" s="28">
        <f>INDEX($O$8:$O$110,Y26)</f>
        <v>0</v>
      </c>
      <c r="U27" s="28">
        <f>INDEX($O$8:$O$110,Z26)</f>
        <v>0</v>
      </c>
      <c r="V27" s="28">
        <f>INDEX($O$8:$O$110,AA26)</f>
        <v>0</v>
      </c>
      <c r="W27" s="15"/>
      <c r="X27" s="1">
        <f>AA26+2</f>
        <v>13</v>
      </c>
      <c r="Y27" s="1">
        <f>X27+2</f>
        <v>15</v>
      </c>
      <c r="Z27" s="1">
        <f t="shared" ref="Z27:Z38" si="13">Y27+2</f>
        <v>17</v>
      </c>
      <c r="AA27" s="1">
        <f t="shared" ref="AA27:AA38" si="14">Z27+2</f>
        <v>19</v>
      </c>
    </row>
    <row r="28" spans="1:29" x14ac:dyDescent="0.2">
      <c r="A28" s="1">
        <f>A26+1</f>
        <v>13</v>
      </c>
      <c r="C28" s="2">
        <f>C20+1</f>
        <v>2007</v>
      </c>
      <c r="D28" s="2" t="s">
        <v>0</v>
      </c>
      <c r="E28" s="60"/>
      <c r="F28" s="60"/>
      <c r="G28" s="24">
        <f>INDEX('BA Revenue'!$H$4:$H$59,'Time-Series Decomposition'!A28)</f>
        <v>2107</v>
      </c>
      <c r="H28" s="6"/>
      <c r="I28" s="6"/>
      <c r="J28" s="24"/>
      <c r="K28" s="24"/>
      <c r="L28" s="40"/>
      <c r="M28" s="24"/>
      <c r="N28" s="24"/>
      <c r="O28" s="34"/>
      <c r="P28" s="24"/>
      <c r="R28" s="2">
        <f t="shared" ref="R28:R39" si="15">R27+1</f>
        <v>2006</v>
      </c>
      <c r="S28" s="28">
        <f>INDEX($O$8:$O$110,X27)</f>
        <v>0</v>
      </c>
      <c r="T28" s="28">
        <f>INDEX($O$8:$O$110,Y27)</f>
        <v>0</v>
      </c>
      <c r="U28" s="28">
        <f>INDEX($O$8:$O$110,Z27)</f>
        <v>0</v>
      </c>
      <c r="V28" s="28">
        <f>INDEX($O$8:$O$110,AA27)</f>
        <v>0</v>
      </c>
      <c r="W28" s="15"/>
      <c r="X28" s="1">
        <f t="shared" ref="X28:X31" si="16">AA27+2</f>
        <v>21</v>
      </c>
      <c r="Y28" s="1">
        <f t="shared" ref="Y28:Y31" si="17">X28+2</f>
        <v>23</v>
      </c>
      <c r="Z28" s="1">
        <f t="shared" si="13"/>
        <v>25</v>
      </c>
      <c r="AA28" s="1">
        <f t="shared" si="14"/>
        <v>27</v>
      </c>
    </row>
    <row r="29" spans="1:29" x14ac:dyDescent="0.2">
      <c r="C29" s="2"/>
      <c r="E29" s="60"/>
      <c r="F29" s="60"/>
      <c r="G29" s="24"/>
      <c r="H29" s="6"/>
      <c r="I29" s="6"/>
      <c r="J29" s="24"/>
      <c r="K29" s="24"/>
      <c r="L29" s="40"/>
      <c r="M29" s="24"/>
      <c r="N29" s="24"/>
      <c r="O29" s="34"/>
      <c r="P29" s="24"/>
      <c r="R29" s="2">
        <f t="shared" si="15"/>
        <v>2007</v>
      </c>
      <c r="S29" s="28">
        <f>INDEX($O$8:$O$110,X28)</f>
        <v>0</v>
      </c>
      <c r="T29" s="28">
        <f>INDEX($O$8:$O$110,Y28)</f>
        <v>0</v>
      </c>
      <c r="U29" s="28">
        <f>INDEX($O$8:$O$110,Z28)</f>
        <v>0</v>
      </c>
      <c r="V29" s="28">
        <f>INDEX($O$8:$O$110,AA28)</f>
        <v>0</v>
      </c>
      <c r="W29" s="15"/>
      <c r="X29" s="1">
        <f t="shared" si="16"/>
        <v>29</v>
      </c>
      <c r="Y29" s="1">
        <f t="shared" si="17"/>
        <v>31</v>
      </c>
      <c r="Z29" s="1">
        <f t="shared" si="13"/>
        <v>33</v>
      </c>
      <c r="AA29" s="1">
        <f t="shared" si="14"/>
        <v>35</v>
      </c>
    </row>
    <row r="30" spans="1:29" x14ac:dyDescent="0.2">
      <c r="A30" s="1">
        <f>A28+1</f>
        <v>14</v>
      </c>
      <c r="C30" s="2"/>
      <c r="D30" s="2" t="s">
        <v>1</v>
      </c>
      <c r="E30" s="60"/>
      <c r="F30" s="60"/>
      <c r="G30" s="24">
        <f>INDEX('BA Revenue'!$H$4:$H$59,'Time-Series Decomposition'!A30)</f>
        <v>2310</v>
      </c>
      <c r="H30" s="6"/>
      <c r="I30" s="6"/>
      <c r="J30" s="24"/>
      <c r="K30" s="24"/>
      <c r="L30" s="40"/>
      <c r="M30" s="24"/>
      <c r="N30" s="24"/>
      <c r="O30" s="34"/>
      <c r="P30" s="24"/>
      <c r="R30" s="2">
        <f t="shared" si="15"/>
        <v>2008</v>
      </c>
      <c r="S30" s="28">
        <f>INDEX($O$8:$O$110,X29)</f>
        <v>0</v>
      </c>
      <c r="T30" s="28">
        <f>INDEX($O$8:$O$110,Y29)</f>
        <v>0</v>
      </c>
      <c r="U30" s="28">
        <f>INDEX($O$8:$O$110,Z29)</f>
        <v>0</v>
      </c>
      <c r="V30" s="28">
        <f>INDEX($O$8:$O$110,AA29)</f>
        <v>0</v>
      </c>
      <c r="W30" s="15"/>
      <c r="X30" s="1">
        <f t="shared" si="16"/>
        <v>37</v>
      </c>
      <c r="Y30" s="1">
        <f t="shared" si="17"/>
        <v>39</v>
      </c>
      <c r="Z30" s="1">
        <f t="shared" si="13"/>
        <v>41</v>
      </c>
      <c r="AA30" s="1">
        <f t="shared" si="14"/>
        <v>43</v>
      </c>
    </row>
    <row r="31" spans="1:29" x14ac:dyDescent="0.2">
      <c r="C31" s="2"/>
      <c r="E31" s="60"/>
      <c r="F31" s="60"/>
      <c r="G31" s="24"/>
      <c r="H31" s="6"/>
      <c r="I31" s="6"/>
      <c r="J31" s="24"/>
      <c r="K31" s="41"/>
      <c r="L31" s="40"/>
      <c r="M31" s="24"/>
      <c r="N31" s="24"/>
      <c r="O31" s="34"/>
      <c r="P31" s="24"/>
      <c r="R31" s="2">
        <f t="shared" si="15"/>
        <v>2009</v>
      </c>
      <c r="S31" s="28">
        <f>INDEX($O$8:$O$110,X30)</f>
        <v>0</v>
      </c>
      <c r="T31" s="28">
        <f>INDEX($O$8:$O$110,Y30)</f>
        <v>0</v>
      </c>
      <c r="U31" s="28">
        <f>INDEX($O$8:$O$110,Z30)</f>
        <v>0</v>
      </c>
      <c r="V31" s="28">
        <f>INDEX($O$8:$O$110,AA30)</f>
        <v>0</v>
      </c>
      <c r="W31" s="15"/>
      <c r="X31" s="1">
        <f t="shared" si="16"/>
        <v>45</v>
      </c>
      <c r="Y31" s="1">
        <f t="shared" si="17"/>
        <v>47</v>
      </c>
      <c r="Z31" s="1">
        <f t="shared" si="13"/>
        <v>49</v>
      </c>
      <c r="AA31" s="1">
        <f t="shared" si="14"/>
        <v>51</v>
      </c>
    </row>
    <row r="32" spans="1:29" x14ac:dyDescent="0.2">
      <c r="A32" s="1">
        <f>A30+1</f>
        <v>15</v>
      </c>
      <c r="C32" s="2"/>
      <c r="D32" s="2" t="s">
        <v>2</v>
      </c>
      <c r="E32" s="60"/>
      <c r="F32" s="60"/>
      <c r="G32" s="24">
        <f>INDEX('BA Revenue'!$H$4:$H$59,'Time-Series Decomposition'!A32)</f>
        <v>2552</v>
      </c>
      <c r="H32" s="6"/>
      <c r="I32" s="6"/>
      <c r="J32" s="24"/>
      <c r="K32" s="24"/>
      <c r="L32" s="40"/>
      <c r="M32" s="24"/>
      <c r="N32" s="24"/>
      <c r="O32" s="34"/>
      <c r="P32" s="24"/>
      <c r="R32" s="2">
        <f t="shared" si="15"/>
        <v>2010</v>
      </c>
      <c r="S32" s="28">
        <f>INDEX($O$8:$O$110,X31)</f>
        <v>0</v>
      </c>
      <c r="T32" s="28">
        <f>INDEX($O$8:$O$110,Y31)</f>
        <v>0</v>
      </c>
      <c r="U32" s="28">
        <f>INDEX($O$8:$O$110,Z31)</f>
        <v>0</v>
      </c>
      <c r="V32" s="28">
        <f>INDEX($O$8:$O$110,AA31)</f>
        <v>0</v>
      </c>
      <c r="W32" s="15"/>
      <c r="X32" s="1">
        <f>AA31+2</f>
        <v>53</v>
      </c>
      <c r="Y32" s="1">
        <f>X32+2</f>
        <v>55</v>
      </c>
      <c r="Z32" s="1">
        <f t="shared" si="13"/>
        <v>57</v>
      </c>
      <c r="AA32" s="1">
        <f t="shared" si="14"/>
        <v>59</v>
      </c>
    </row>
    <row r="33" spans="1:29" x14ac:dyDescent="0.2">
      <c r="C33" s="2"/>
      <c r="E33" s="60"/>
      <c r="F33" s="60"/>
      <c r="G33" s="24"/>
      <c r="H33" s="6"/>
      <c r="I33" s="6"/>
      <c r="J33" s="24"/>
      <c r="K33" s="41"/>
      <c r="L33" s="40"/>
      <c r="M33" s="24"/>
      <c r="N33" s="24"/>
      <c r="O33" s="34"/>
      <c r="P33" s="24"/>
      <c r="R33" s="2">
        <f t="shared" si="15"/>
        <v>2011</v>
      </c>
      <c r="S33" s="28">
        <f>INDEX($O$8:$O$110,X32)</f>
        <v>0</v>
      </c>
      <c r="T33" s="28">
        <f>INDEX($O$8:$O$110,Y32)</f>
        <v>0</v>
      </c>
      <c r="U33" s="28">
        <f>INDEX($O$8:$O$110,Z32)</f>
        <v>0</v>
      </c>
      <c r="V33" s="28">
        <f>INDEX($O$8:$O$110,AA32)</f>
        <v>0</v>
      </c>
      <c r="W33" s="15"/>
      <c r="X33" s="1">
        <f t="shared" ref="X33:X38" si="18">AA32+2</f>
        <v>61</v>
      </c>
      <c r="Y33" s="1">
        <f t="shared" ref="Y33:Y38" si="19">X33+2</f>
        <v>63</v>
      </c>
      <c r="Z33" s="1">
        <f t="shared" si="13"/>
        <v>65</v>
      </c>
      <c r="AA33" s="1">
        <f t="shared" si="14"/>
        <v>67</v>
      </c>
    </row>
    <row r="34" spans="1:29" x14ac:dyDescent="0.2">
      <c r="A34" s="1">
        <f>A32+1</f>
        <v>16</v>
      </c>
      <c r="C34" s="2"/>
      <c r="D34" s="2" t="s">
        <v>3</v>
      </c>
      <c r="E34" s="60"/>
      <c r="F34" s="60"/>
      <c r="G34" s="24">
        <f>INDEX('BA Revenue'!$H$4:$H$59,'Time-Series Decomposition'!A34)</f>
        <v>2295</v>
      </c>
      <c r="H34" s="6"/>
      <c r="I34" s="6"/>
      <c r="J34" s="24"/>
      <c r="K34" s="24"/>
      <c r="L34" s="40"/>
      <c r="M34" s="24"/>
      <c r="N34" s="24"/>
      <c r="O34" s="34"/>
      <c r="P34" s="24"/>
      <c r="R34" s="2">
        <f t="shared" si="15"/>
        <v>2012</v>
      </c>
      <c r="S34" s="28">
        <f>INDEX($O$8:$O$110,X33)</f>
        <v>0</v>
      </c>
      <c r="T34" s="28">
        <f>INDEX($O$8:$O$110,Y33)</f>
        <v>0</v>
      </c>
      <c r="U34" s="28">
        <f>INDEX($O$8:$O$110,Z33)</f>
        <v>0</v>
      </c>
      <c r="V34" s="28">
        <f>INDEX($O$8:$O$110,AA33)</f>
        <v>0</v>
      </c>
      <c r="W34" s="15"/>
      <c r="X34" s="1">
        <f t="shared" si="18"/>
        <v>69</v>
      </c>
      <c r="Y34" s="1">
        <f t="shared" si="19"/>
        <v>71</v>
      </c>
      <c r="Z34" s="1">
        <f t="shared" si="13"/>
        <v>73</v>
      </c>
      <c r="AA34" s="1">
        <f t="shared" si="14"/>
        <v>75</v>
      </c>
    </row>
    <row r="35" spans="1:29" x14ac:dyDescent="0.2">
      <c r="C35" s="2"/>
      <c r="E35" s="60"/>
      <c r="F35" s="60"/>
      <c r="G35" s="24"/>
      <c r="H35" s="6"/>
      <c r="I35" s="6"/>
      <c r="J35" s="24"/>
      <c r="K35" s="41"/>
      <c r="L35" s="40"/>
      <c r="M35" s="24"/>
      <c r="N35" s="24"/>
      <c r="O35" s="34"/>
      <c r="P35" s="24"/>
      <c r="R35" s="2">
        <f t="shared" si="15"/>
        <v>2013</v>
      </c>
      <c r="S35" s="28">
        <f>INDEX($O$8:$O$110,X34)</f>
        <v>0</v>
      </c>
      <c r="T35" s="28">
        <f>INDEX($O$8:$O$110,Y34)</f>
        <v>0</v>
      </c>
      <c r="U35" s="28">
        <f>INDEX($O$8:$O$110,Z34)</f>
        <v>0</v>
      </c>
      <c r="V35" s="28">
        <f>INDEX($O$8:$O$110,AA34)</f>
        <v>0</v>
      </c>
      <c r="W35" s="15"/>
      <c r="X35" s="1">
        <f t="shared" si="18"/>
        <v>77</v>
      </c>
      <c r="Y35" s="1">
        <f t="shared" si="19"/>
        <v>79</v>
      </c>
      <c r="Z35" s="1">
        <f t="shared" si="13"/>
        <v>81</v>
      </c>
      <c r="AA35" s="1">
        <f t="shared" si="14"/>
        <v>83</v>
      </c>
    </row>
    <row r="36" spans="1:29" x14ac:dyDescent="0.2">
      <c r="A36" s="1">
        <f>A34+1</f>
        <v>17</v>
      </c>
      <c r="C36" s="2">
        <f>C28+1</f>
        <v>2008</v>
      </c>
      <c r="D36" s="2" t="s">
        <v>0</v>
      </c>
      <c r="E36" s="60"/>
      <c r="F36" s="60"/>
      <c r="G36" s="24">
        <f>INDEX('BA Revenue'!$H$4:$H$59,'Time-Series Decomposition'!A36)</f>
        <v>2121</v>
      </c>
      <c r="H36" s="6"/>
      <c r="I36" s="6"/>
      <c r="J36" s="24"/>
      <c r="K36" s="24"/>
      <c r="L36" s="40"/>
      <c r="M36" s="24"/>
      <c r="N36" s="24"/>
      <c r="O36" s="34"/>
      <c r="P36" s="24"/>
      <c r="R36" s="2">
        <f t="shared" si="15"/>
        <v>2014</v>
      </c>
      <c r="S36" s="28">
        <f>INDEX($O$8:$O$110,X35)</f>
        <v>0</v>
      </c>
      <c r="T36" s="28">
        <f>INDEX($O$8:$O$110,Y35)</f>
        <v>0</v>
      </c>
      <c r="U36" s="28">
        <f>INDEX($O$8:$O$110,Z35)</f>
        <v>0</v>
      </c>
      <c r="V36" s="28">
        <f>INDEX($O$8:$O$110,AA35)</f>
        <v>0</v>
      </c>
      <c r="W36" s="15"/>
      <c r="X36" s="1">
        <f t="shared" si="18"/>
        <v>85</v>
      </c>
      <c r="Y36" s="1">
        <f t="shared" si="19"/>
        <v>87</v>
      </c>
      <c r="Z36" s="1">
        <f t="shared" si="13"/>
        <v>89</v>
      </c>
      <c r="AA36" s="1">
        <f t="shared" si="14"/>
        <v>91</v>
      </c>
    </row>
    <row r="37" spans="1:29" x14ac:dyDescent="0.2">
      <c r="C37" s="2"/>
      <c r="E37" s="60"/>
      <c r="F37" s="60"/>
      <c r="G37" s="24"/>
      <c r="H37" s="6"/>
      <c r="I37" s="6"/>
      <c r="J37" s="24"/>
      <c r="K37" s="41"/>
      <c r="L37" s="40"/>
      <c r="M37" s="24"/>
      <c r="N37" s="24"/>
      <c r="O37" s="34"/>
      <c r="P37" s="24"/>
      <c r="R37" s="2">
        <f t="shared" si="15"/>
        <v>2015</v>
      </c>
      <c r="S37" s="28">
        <f>INDEX($O$8:$O$110,X36)</f>
        <v>0</v>
      </c>
      <c r="T37" s="28">
        <f>INDEX($O$8:$O$110,Y36)</f>
        <v>0</v>
      </c>
      <c r="U37" s="28">
        <f>INDEX($O$8:$O$110,Z36)</f>
        <v>0</v>
      </c>
      <c r="V37" s="28">
        <f>INDEX($O$8:$O$110,AA36)</f>
        <v>0</v>
      </c>
      <c r="W37" s="15"/>
      <c r="X37" s="1">
        <f t="shared" si="18"/>
        <v>93</v>
      </c>
      <c r="Y37" s="1">
        <f t="shared" si="19"/>
        <v>95</v>
      </c>
      <c r="Z37" s="1">
        <f t="shared" si="13"/>
        <v>97</v>
      </c>
      <c r="AA37" s="1">
        <f t="shared" si="14"/>
        <v>99</v>
      </c>
    </row>
    <row r="38" spans="1:29" x14ac:dyDescent="0.2">
      <c r="A38" s="1">
        <f>A36+1</f>
        <v>18</v>
      </c>
      <c r="C38" s="2"/>
      <c r="D38" s="2" t="s">
        <v>1</v>
      </c>
      <c r="E38" s="60"/>
      <c r="F38" s="60"/>
      <c r="G38" s="24">
        <f>INDEX('BA Revenue'!$H$4:$H$59,'Time-Series Decomposition'!A38)</f>
        <v>2297</v>
      </c>
      <c r="H38" s="6"/>
      <c r="I38" s="6"/>
      <c r="J38" s="24"/>
      <c r="K38" s="24"/>
      <c r="L38" s="40"/>
      <c r="M38" s="24"/>
      <c r="N38" s="24"/>
      <c r="O38" s="34"/>
      <c r="P38" s="24"/>
      <c r="R38" s="2">
        <f t="shared" si="15"/>
        <v>2016</v>
      </c>
      <c r="S38" s="28">
        <f>INDEX($O$8:$O$110,X37)</f>
        <v>0</v>
      </c>
      <c r="T38" s="28">
        <f>INDEX($O$8:$O$110,Y37)</f>
        <v>0</v>
      </c>
      <c r="U38" s="28">
        <f>INDEX($O$8:$O$110,Z37)</f>
        <v>0</v>
      </c>
      <c r="V38" s="28">
        <f>INDEX($O$8:$O$110,AA37)</f>
        <v>0</v>
      </c>
      <c r="W38" s="15"/>
      <c r="X38" s="1">
        <f t="shared" si="18"/>
        <v>101</v>
      </c>
      <c r="Y38" s="1">
        <f t="shared" si="19"/>
        <v>103</v>
      </c>
      <c r="Z38" s="1">
        <f t="shared" si="13"/>
        <v>105</v>
      </c>
      <c r="AA38" s="1">
        <f t="shared" si="14"/>
        <v>107</v>
      </c>
    </row>
    <row r="39" spans="1:29" x14ac:dyDescent="0.2">
      <c r="C39" s="2"/>
      <c r="E39" s="60"/>
      <c r="F39" s="60"/>
      <c r="G39" s="24"/>
      <c r="H39" s="6"/>
      <c r="I39" s="6"/>
      <c r="J39" s="24"/>
      <c r="K39" s="24"/>
      <c r="L39" s="40"/>
      <c r="M39" s="24"/>
      <c r="N39" s="24"/>
      <c r="O39" s="34"/>
      <c r="P39" s="24"/>
      <c r="R39" s="2">
        <f t="shared" si="15"/>
        <v>2017</v>
      </c>
      <c r="S39" s="28">
        <f>INDEX($O$8:$O$110,X38)</f>
        <v>0</v>
      </c>
      <c r="T39" s="28">
        <f>INDEX($O$8:$O$110,Y38)</f>
        <v>0</v>
      </c>
      <c r="U39" s="28"/>
      <c r="V39" s="28"/>
      <c r="W39" s="15"/>
      <c r="AC39" s="49"/>
    </row>
    <row r="40" spans="1:29" x14ac:dyDescent="0.2">
      <c r="A40" s="1">
        <f>A38+1</f>
        <v>19</v>
      </c>
      <c r="C40" s="2"/>
      <c r="D40" s="2" t="s">
        <v>2</v>
      </c>
      <c r="E40" s="60"/>
      <c r="F40" s="60"/>
      <c r="G40" s="24">
        <f>INDEX('BA Revenue'!$H$4:$H$59,'Time-Series Decomposition'!A40)</f>
        <v>2251</v>
      </c>
      <c r="H40" s="6"/>
      <c r="I40" s="6"/>
      <c r="J40" s="24"/>
      <c r="K40" s="24"/>
      <c r="L40" s="40"/>
      <c r="M40" s="24"/>
      <c r="N40" s="24"/>
      <c r="O40" s="34"/>
      <c r="P40" s="24"/>
      <c r="R40" s="46" t="s">
        <v>8</v>
      </c>
      <c r="S40" s="56">
        <f>AVERAGE(S26:S39)</f>
        <v>0</v>
      </c>
      <c r="T40" s="56">
        <f t="shared" ref="T40:V40" si="20">AVERAGE(T26:T39)</f>
        <v>0</v>
      </c>
      <c r="U40" s="56">
        <f t="shared" si="20"/>
        <v>0</v>
      </c>
      <c r="V40" s="56">
        <f t="shared" si="20"/>
        <v>0</v>
      </c>
      <c r="W40" s="57">
        <f>SUM(S40:V40)</f>
        <v>0</v>
      </c>
    </row>
    <row r="41" spans="1:29" x14ac:dyDescent="0.2">
      <c r="C41" s="2"/>
      <c r="E41" s="60"/>
      <c r="F41" s="60"/>
      <c r="G41" s="24"/>
      <c r="H41" s="6"/>
      <c r="I41" s="6"/>
      <c r="J41" s="24"/>
      <c r="K41" s="41"/>
      <c r="L41" s="40"/>
      <c r="M41" s="24"/>
      <c r="N41" s="24"/>
      <c r="O41" s="34"/>
      <c r="P41" s="24"/>
      <c r="R41" s="3" t="s">
        <v>9</v>
      </c>
      <c r="S41" s="14"/>
      <c r="T41" s="14"/>
      <c r="U41" s="14"/>
      <c r="V41" s="14"/>
      <c r="W41" s="28"/>
    </row>
    <row r="42" spans="1:29" x14ac:dyDescent="0.2">
      <c r="A42" s="1">
        <f>A40+1</f>
        <v>20</v>
      </c>
      <c r="C42" s="2"/>
      <c r="D42" s="2" t="s">
        <v>3</v>
      </c>
      <c r="E42" s="60"/>
      <c r="F42" s="60"/>
      <c r="G42" s="24">
        <f>INDEX('BA Revenue'!$H$4:$H$59,'Time-Series Decomposition'!A42)</f>
        <v>1839</v>
      </c>
      <c r="H42" s="6"/>
      <c r="I42" s="6"/>
      <c r="J42" s="24"/>
      <c r="K42" s="24"/>
      <c r="L42" s="40"/>
      <c r="M42" s="24"/>
      <c r="N42" s="24"/>
      <c r="O42" s="34"/>
      <c r="P42" s="24"/>
      <c r="R42" s="2"/>
      <c r="S42" s="35"/>
      <c r="T42" s="35"/>
      <c r="U42" s="35"/>
      <c r="V42" s="35"/>
    </row>
    <row r="43" spans="1:29" x14ac:dyDescent="0.2">
      <c r="C43" s="2"/>
      <c r="E43" s="60"/>
      <c r="F43" s="60"/>
      <c r="G43" s="24"/>
      <c r="H43" s="6"/>
      <c r="I43" s="6"/>
      <c r="J43" s="24"/>
      <c r="K43" s="41"/>
      <c r="L43" s="40"/>
      <c r="M43" s="24"/>
      <c r="N43" s="24"/>
      <c r="O43" s="34"/>
      <c r="P43" s="24"/>
      <c r="T43" s="35"/>
      <c r="U43" s="35"/>
      <c r="V43" s="35"/>
    </row>
    <row r="44" spans="1:29" x14ac:dyDescent="0.2">
      <c r="A44" s="1">
        <f>A42+1</f>
        <v>21</v>
      </c>
      <c r="C44" s="2">
        <f>C36+1</f>
        <v>2009</v>
      </c>
      <c r="D44" s="2" t="s">
        <v>0</v>
      </c>
      <c r="E44" s="60"/>
      <c r="F44" s="60"/>
      <c r="G44" s="24">
        <f>INDEX('BA Revenue'!$H$4:$H$59,'Time-Series Decomposition'!A44)</f>
        <v>1953</v>
      </c>
      <c r="H44" s="6"/>
      <c r="I44" s="6"/>
      <c r="J44" s="24"/>
      <c r="K44" s="24"/>
      <c r="L44" s="40"/>
      <c r="M44" s="24"/>
      <c r="N44" s="24"/>
      <c r="O44" s="34"/>
      <c r="P44" s="24"/>
      <c r="R44" s="1" t="s">
        <v>46</v>
      </c>
      <c r="S44" s="1" t="s">
        <v>38</v>
      </c>
      <c r="T44" s="35" t="s">
        <v>39</v>
      </c>
    </row>
    <row r="45" spans="1:29" x14ac:dyDescent="0.2">
      <c r="C45" s="2"/>
      <c r="E45" s="60"/>
      <c r="F45" s="60"/>
      <c r="G45" s="24"/>
      <c r="H45" s="6"/>
      <c r="I45" s="6"/>
      <c r="J45" s="24"/>
      <c r="K45" s="41"/>
      <c r="L45" s="40"/>
      <c r="M45" s="24"/>
      <c r="N45" s="24"/>
      <c r="O45" s="34"/>
      <c r="P45" s="24"/>
      <c r="R45" s="2" t="s">
        <v>0</v>
      </c>
      <c r="S45" s="61">
        <f>S21</f>
        <v>0</v>
      </c>
      <c r="T45" s="28">
        <f>S41</f>
        <v>0</v>
      </c>
    </row>
    <row r="46" spans="1:29" x14ac:dyDescent="0.2">
      <c r="A46" s="1">
        <f>A44+1</f>
        <v>22</v>
      </c>
      <c r="C46" s="2"/>
      <c r="D46" s="2" t="s">
        <v>1</v>
      </c>
      <c r="E46" s="60"/>
      <c r="F46" s="60"/>
      <c r="G46" s="24">
        <f>INDEX('BA Revenue'!$H$4:$H$59,'Time-Series Decomposition'!A46)</f>
        <v>2052</v>
      </c>
      <c r="H46" s="6"/>
      <c r="I46" s="6"/>
      <c r="J46" s="24"/>
      <c r="K46" s="24"/>
      <c r="L46" s="40"/>
      <c r="M46" s="24"/>
      <c r="N46" s="24"/>
      <c r="O46" s="34"/>
      <c r="P46" s="24"/>
      <c r="R46" s="2" t="s">
        <v>1</v>
      </c>
      <c r="S46" s="61">
        <f>T21</f>
        <v>0</v>
      </c>
      <c r="T46" s="28">
        <f>T41</f>
        <v>0</v>
      </c>
    </row>
    <row r="47" spans="1:29" x14ac:dyDescent="0.2">
      <c r="C47" s="2"/>
      <c r="E47" s="60"/>
      <c r="F47" s="60"/>
      <c r="G47" s="24"/>
      <c r="H47" s="6"/>
      <c r="I47" s="6"/>
      <c r="J47" s="24"/>
      <c r="K47" s="41"/>
      <c r="L47" s="40"/>
      <c r="M47" s="24"/>
      <c r="N47" s="24"/>
      <c r="O47" s="34"/>
      <c r="P47" s="24"/>
      <c r="R47" s="2" t="s">
        <v>2</v>
      </c>
      <c r="S47" s="61">
        <f>U21</f>
        <v>0</v>
      </c>
      <c r="T47" s="28">
        <f>U41</f>
        <v>0</v>
      </c>
    </row>
    <row r="48" spans="1:29" x14ac:dyDescent="0.2">
      <c r="A48" s="1">
        <f>A46+1</f>
        <v>23</v>
      </c>
      <c r="C48" s="2"/>
      <c r="D48" s="2" t="s">
        <v>2</v>
      </c>
      <c r="E48" s="60"/>
      <c r="F48" s="60"/>
      <c r="G48" s="24">
        <f>INDEX('BA Revenue'!$H$4:$H$59,'Time-Series Decomposition'!A48)</f>
        <v>2104</v>
      </c>
      <c r="H48" s="6"/>
      <c r="I48" s="6"/>
      <c r="J48" s="24"/>
      <c r="K48" s="24"/>
      <c r="L48" s="40"/>
      <c r="M48" s="24"/>
      <c r="N48" s="24"/>
      <c r="O48" s="34"/>
      <c r="P48" s="24"/>
      <c r="R48" s="2" t="s">
        <v>3</v>
      </c>
      <c r="S48" s="61">
        <f>V21</f>
        <v>0</v>
      </c>
      <c r="T48" s="28">
        <f>V41</f>
        <v>0</v>
      </c>
    </row>
    <row r="49" spans="1:16" x14ac:dyDescent="0.2">
      <c r="C49" s="2"/>
      <c r="E49" s="60"/>
      <c r="F49" s="60"/>
      <c r="G49" s="24"/>
      <c r="H49" s="6"/>
      <c r="I49" s="6"/>
      <c r="J49" s="24"/>
      <c r="K49" s="24"/>
      <c r="L49" s="40"/>
      <c r="M49" s="24"/>
      <c r="N49" s="24"/>
      <c r="O49" s="34"/>
      <c r="P49" s="24"/>
    </row>
    <row r="50" spans="1:16" x14ac:dyDescent="0.2">
      <c r="A50" s="1">
        <f>A48+1</f>
        <v>24</v>
      </c>
      <c r="C50" s="2"/>
      <c r="D50" s="2" t="s">
        <v>3</v>
      </c>
      <c r="E50" s="60"/>
      <c r="F50" s="60"/>
      <c r="G50" s="24">
        <f>INDEX('BA Revenue'!$H$4:$H$59,'Time-Series Decomposition'!A50)</f>
        <v>1857</v>
      </c>
      <c r="H50" s="6"/>
      <c r="I50" s="6"/>
      <c r="J50" s="24"/>
      <c r="K50" s="24"/>
      <c r="L50" s="40"/>
      <c r="M50" s="24"/>
      <c r="N50" s="24"/>
      <c r="O50" s="34"/>
      <c r="P50" s="24"/>
    </row>
    <row r="51" spans="1:16" x14ac:dyDescent="0.2">
      <c r="C51" s="2"/>
      <c r="E51" s="60"/>
      <c r="F51" s="60"/>
      <c r="G51" s="24"/>
      <c r="H51" s="6"/>
      <c r="I51" s="6"/>
      <c r="J51" s="24"/>
      <c r="K51" s="41"/>
      <c r="L51" s="40"/>
      <c r="M51" s="24"/>
      <c r="N51" s="24"/>
      <c r="O51" s="34"/>
      <c r="P51" s="24"/>
    </row>
    <row r="52" spans="1:16" x14ac:dyDescent="0.2">
      <c r="A52" s="1">
        <f>A50+1</f>
        <v>25</v>
      </c>
      <c r="C52" s="2">
        <f>C44+1</f>
        <v>2010</v>
      </c>
      <c r="D52" s="2" t="s">
        <v>0</v>
      </c>
      <c r="E52" s="60"/>
      <c r="F52" s="60"/>
      <c r="G52" s="24">
        <f>INDEX('BA Revenue'!$H$4:$H$59,'Time-Series Decomposition'!A52)</f>
        <v>1675</v>
      </c>
      <c r="H52" s="6"/>
      <c r="I52" s="6"/>
      <c r="J52" s="24"/>
      <c r="K52" s="24"/>
      <c r="L52" s="40"/>
      <c r="M52" s="24"/>
      <c r="N52" s="24"/>
      <c r="O52" s="34"/>
      <c r="P52" s="24"/>
    </row>
    <row r="53" spans="1:16" x14ac:dyDescent="0.2">
      <c r="C53" s="2"/>
      <c r="E53" s="60"/>
      <c r="F53" s="60"/>
      <c r="G53" s="24"/>
      <c r="H53" s="6"/>
      <c r="I53" s="6"/>
      <c r="J53" s="24"/>
      <c r="K53" s="41"/>
      <c r="L53" s="40"/>
      <c r="M53" s="24"/>
      <c r="N53" s="24"/>
      <c r="O53" s="34"/>
      <c r="P53" s="24"/>
    </row>
    <row r="54" spans="1:16" x14ac:dyDescent="0.2">
      <c r="A54" s="1">
        <f>A52+1</f>
        <v>26</v>
      </c>
      <c r="C54" s="2"/>
      <c r="D54" s="2" t="s">
        <v>1</v>
      </c>
      <c r="E54" s="60"/>
      <c r="F54" s="60"/>
      <c r="G54" s="24">
        <f>INDEX('BA Revenue'!$H$4:$H$59,'Time-Series Decomposition'!A54)</f>
        <v>1832</v>
      </c>
      <c r="H54" s="6"/>
      <c r="I54" s="6"/>
      <c r="J54" s="24"/>
      <c r="K54" s="24"/>
      <c r="L54" s="40"/>
      <c r="M54" s="24"/>
      <c r="N54" s="24"/>
      <c r="O54" s="34"/>
      <c r="P54" s="24"/>
    </row>
    <row r="55" spans="1:16" x14ac:dyDescent="0.2">
      <c r="C55" s="2"/>
      <c r="E55" s="60"/>
      <c r="F55" s="60"/>
      <c r="G55" s="24"/>
      <c r="H55" s="6"/>
      <c r="I55" s="6"/>
      <c r="J55" s="24"/>
      <c r="K55" s="41"/>
      <c r="L55" s="40"/>
      <c r="M55" s="24"/>
      <c r="N55" s="24"/>
      <c r="O55" s="34"/>
      <c r="P55" s="24"/>
    </row>
    <row r="56" spans="1:16" x14ac:dyDescent="0.2">
      <c r="A56" s="1">
        <f>A54+1</f>
        <v>27</v>
      </c>
      <c r="C56" s="2"/>
      <c r="D56" s="2" t="s">
        <v>2</v>
      </c>
      <c r="E56" s="60"/>
      <c r="F56" s="60"/>
      <c r="G56" s="24">
        <f>INDEX('BA Revenue'!$H$4:$H$59,'Time-Series Decomposition'!A56)</f>
        <v>1983</v>
      </c>
      <c r="H56" s="6"/>
      <c r="I56" s="6"/>
      <c r="J56" s="24"/>
      <c r="K56" s="24"/>
      <c r="L56" s="40"/>
      <c r="M56" s="24"/>
      <c r="N56" s="24"/>
      <c r="O56" s="34"/>
      <c r="P56" s="24"/>
    </row>
    <row r="57" spans="1:16" x14ac:dyDescent="0.2">
      <c r="C57" s="2"/>
      <c r="E57" s="60"/>
      <c r="F57" s="60"/>
      <c r="G57" s="24"/>
      <c r="H57" s="6"/>
      <c r="I57" s="6"/>
      <c r="J57" s="24"/>
      <c r="K57" s="24"/>
      <c r="L57" s="40"/>
      <c r="M57" s="24"/>
      <c r="N57" s="24"/>
      <c r="O57" s="34"/>
      <c r="P57" s="24"/>
    </row>
    <row r="58" spans="1:16" x14ac:dyDescent="0.2">
      <c r="A58" s="1">
        <f>A56+1</f>
        <v>28</v>
      </c>
      <c r="C58" s="2"/>
      <c r="D58" s="2" t="s">
        <v>3</v>
      </c>
      <c r="E58" s="60"/>
      <c r="F58" s="60"/>
      <c r="G58" s="24">
        <f>INDEX('BA Revenue'!$H$4:$H$59,'Time-Series Decomposition'!A58)</f>
        <v>1891</v>
      </c>
      <c r="H58" s="6"/>
      <c r="I58" s="6"/>
      <c r="J58" s="24"/>
      <c r="K58" s="24"/>
      <c r="L58" s="40"/>
      <c r="M58" s="24"/>
      <c r="N58" s="24"/>
      <c r="O58" s="34"/>
      <c r="P58" s="24"/>
    </row>
    <row r="59" spans="1:16" x14ac:dyDescent="0.2">
      <c r="C59" s="2"/>
      <c r="E59" s="60"/>
      <c r="F59" s="60"/>
      <c r="G59" s="24"/>
      <c r="H59" s="6"/>
      <c r="I59" s="6"/>
      <c r="J59" s="24"/>
      <c r="K59" s="2"/>
      <c r="L59" s="40"/>
      <c r="M59" s="24"/>
      <c r="N59" s="24"/>
      <c r="O59" s="34"/>
      <c r="P59" s="24"/>
    </row>
    <row r="60" spans="1:16" x14ac:dyDescent="0.2">
      <c r="A60" s="1">
        <f>A58+1</f>
        <v>29</v>
      </c>
      <c r="C60" s="2">
        <f>C52+1</f>
        <v>2011</v>
      </c>
      <c r="D60" s="2" t="s">
        <v>0</v>
      </c>
      <c r="E60" s="60"/>
      <c r="F60" s="60"/>
      <c r="G60" s="24">
        <f>INDEX('BA Revenue'!$H$4:$H$59,'Time-Series Decomposition'!A60)</f>
        <v>1854</v>
      </c>
      <c r="H60" s="6"/>
      <c r="I60" s="6"/>
      <c r="J60" s="24"/>
      <c r="K60" s="24"/>
      <c r="L60" s="40"/>
      <c r="M60" s="24"/>
      <c r="N60" s="24"/>
      <c r="O60" s="34"/>
      <c r="P60" s="24"/>
    </row>
    <row r="61" spans="1:16" x14ac:dyDescent="0.2">
      <c r="C61" s="2"/>
      <c r="E61" s="60"/>
      <c r="F61" s="60"/>
      <c r="G61" s="24"/>
      <c r="H61" s="6"/>
      <c r="I61" s="6"/>
      <c r="J61" s="24"/>
      <c r="K61" s="41"/>
      <c r="L61" s="40"/>
      <c r="M61" s="24"/>
      <c r="N61" s="24"/>
      <c r="O61" s="34"/>
      <c r="P61" s="24"/>
    </row>
    <row r="62" spans="1:16" x14ac:dyDescent="0.2">
      <c r="A62" s="1">
        <f>A60+1</f>
        <v>30</v>
      </c>
      <c r="C62" s="2"/>
      <c r="D62" s="2" t="s">
        <v>1</v>
      </c>
      <c r="E62" s="60"/>
      <c r="F62" s="60"/>
      <c r="G62" s="24">
        <f>INDEX('BA Revenue'!$H$4:$H$59,'Time-Series Decomposition'!A62)</f>
        <v>1925</v>
      </c>
      <c r="H62" s="6"/>
      <c r="I62" s="6"/>
      <c r="J62" s="24"/>
      <c r="K62" s="24"/>
      <c r="L62" s="40"/>
      <c r="M62" s="24"/>
      <c r="N62" s="24"/>
      <c r="O62" s="34"/>
      <c r="P62" s="24"/>
    </row>
    <row r="63" spans="1:16" x14ac:dyDescent="0.2">
      <c r="C63" s="2"/>
      <c r="E63" s="60"/>
      <c r="F63" s="60"/>
      <c r="G63" s="24"/>
      <c r="H63" s="6"/>
      <c r="I63" s="6"/>
      <c r="J63" s="24"/>
      <c r="K63" s="41"/>
      <c r="L63" s="40"/>
      <c r="M63" s="24"/>
      <c r="N63" s="24"/>
      <c r="O63" s="34"/>
      <c r="P63" s="24"/>
    </row>
    <row r="64" spans="1:16" x14ac:dyDescent="0.2">
      <c r="A64" s="1">
        <f>A62+1</f>
        <v>31</v>
      </c>
      <c r="C64" s="2"/>
      <c r="D64" s="2" t="s">
        <v>2</v>
      </c>
      <c r="E64" s="60"/>
      <c r="F64" s="60"/>
      <c r="G64" s="24">
        <f>INDEX('BA Revenue'!$H$4:$H$59,'Time-Series Decomposition'!A64)</f>
        <v>2026</v>
      </c>
      <c r="H64" s="6"/>
      <c r="I64" s="6"/>
      <c r="J64" s="24"/>
      <c r="K64" s="24"/>
      <c r="L64" s="40"/>
      <c r="M64" s="24"/>
      <c r="N64" s="24"/>
      <c r="O64" s="34"/>
      <c r="P64" s="24"/>
    </row>
    <row r="65" spans="1:16" x14ac:dyDescent="0.2">
      <c r="C65" s="2"/>
      <c r="E65" s="60"/>
      <c r="F65" s="60"/>
      <c r="G65" s="24"/>
      <c r="H65" s="6"/>
      <c r="I65" s="6"/>
      <c r="J65" s="24"/>
      <c r="K65" s="24"/>
      <c r="L65" s="40"/>
      <c r="M65" s="24"/>
      <c r="N65" s="24"/>
      <c r="O65" s="34"/>
      <c r="P65" s="24"/>
    </row>
    <row r="66" spans="1:16" x14ac:dyDescent="0.2">
      <c r="A66" s="1">
        <f>A64+1</f>
        <v>32</v>
      </c>
      <c r="C66" s="2"/>
      <c r="D66" s="2" t="s">
        <v>3</v>
      </c>
      <c r="E66" s="60"/>
      <c r="F66" s="60"/>
      <c r="G66" s="24">
        <f>INDEX('BA Revenue'!$H$4:$H$59,'Time-Series Decomposition'!A66)</f>
        <v>1973</v>
      </c>
      <c r="H66" s="6"/>
      <c r="I66" s="6"/>
      <c r="J66" s="24"/>
      <c r="K66" s="24"/>
      <c r="L66" s="40"/>
      <c r="M66" s="24"/>
      <c r="N66" s="24"/>
      <c r="O66" s="34"/>
      <c r="P66" s="24"/>
    </row>
    <row r="67" spans="1:16" x14ac:dyDescent="0.2">
      <c r="C67" s="2"/>
      <c r="E67" s="60"/>
      <c r="F67" s="60"/>
      <c r="G67" s="24"/>
      <c r="H67" s="6"/>
      <c r="I67" s="6"/>
      <c r="J67" s="24"/>
      <c r="K67" s="2"/>
      <c r="L67" s="40"/>
      <c r="M67" s="24"/>
      <c r="N67" s="24"/>
      <c r="O67" s="34"/>
      <c r="P67" s="24"/>
    </row>
    <row r="68" spans="1:16" x14ac:dyDescent="0.2">
      <c r="A68" s="1">
        <f>A66+1</f>
        <v>33</v>
      </c>
      <c r="C68" s="2">
        <f>C60+1</f>
        <v>2012</v>
      </c>
      <c r="D68" s="2" t="s">
        <v>0</v>
      </c>
      <c r="E68" s="60"/>
      <c r="F68" s="60"/>
      <c r="G68" s="24">
        <f>INDEX('BA Revenue'!$H$4:$H$59,'Time-Series Decomposition'!A68)</f>
        <v>1889</v>
      </c>
      <c r="H68" s="6"/>
      <c r="I68" s="6"/>
      <c r="J68" s="24"/>
      <c r="K68" s="24"/>
      <c r="L68" s="40"/>
      <c r="M68" s="24"/>
      <c r="N68" s="24"/>
      <c r="O68" s="34"/>
      <c r="P68" s="24"/>
    </row>
    <row r="69" spans="1:16" x14ac:dyDescent="0.2">
      <c r="C69" s="2"/>
      <c r="E69" s="60"/>
      <c r="F69" s="60"/>
      <c r="G69" s="24"/>
      <c r="H69" s="6"/>
      <c r="I69" s="6"/>
      <c r="J69" s="24"/>
      <c r="K69" s="41"/>
      <c r="L69" s="40"/>
      <c r="M69" s="24"/>
      <c r="N69" s="24"/>
      <c r="O69" s="34"/>
      <c r="P69" s="24"/>
    </row>
    <row r="70" spans="1:16" x14ac:dyDescent="0.2">
      <c r="A70" s="1">
        <f>A68+1</f>
        <v>34</v>
      </c>
      <c r="C70" s="2"/>
      <c r="D70" s="2" t="s">
        <v>1</v>
      </c>
      <c r="E70" s="60"/>
      <c r="F70" s="60"/>
      <c r="G70" s="24">
        <f>INDEX('BA Revenue'!$H$4:$H$59,'Time-Series Decomposition'!A70)</f>
        <v>2059</v>
      </c>
      <c r="H70" s="6"/>
      <c r="I70" s="6"/>
      <c r="J70" s="24"/>
      <c r="K70" s="24"/>
      <c r="L70" s="40"/>
      <c r="M70" s="24"/>
      <c r="N70" s="24"/>
      <c r="O70" s="34"/>
      <c r="P70" s="24"/>
    </row>
    <row r="71" spans="1:16" x14ac:dyDescent="0.2">
      <c r="C71" s="2"/>
      <c r="E71" s="60"/>
      <c r="F71" s="60"/>
      <c r="G71" s="24"/>
      <c r="H71" s="6"/>
      <c r="I71" s="6"/>
      <c r="J71" s="24"/>
      <c r="K71" s="41"/>
      <c r="L71" s="40"/>
      <c r="M71" s="24"/>
      <c r="N71" s="24"/>
      <c r="O71" s="34"/>
      <c r="P71" s="24"/>
    </row>
    <row r="72" spans="1:16" x14ac:dyDescent="0.2">
      <c r="A72" s="1">
        <f>A70+1</f>
        <v>35</v>
      </c>
      <c r="C72" s="2"/>
      <c r="D72" s="2" t="s">
        <v>2</v>
      </c>
      <c r="E72" s="60"/>
      <c r="F72" s="60"/>
      <c r="G72" s="24">
        <f>INDEX('BA Revenue'!$H$4:$H$59,'Time-Series Decomposition'!A72)</f>
        <v>2205</v>
      </c>
      <c r="H72" s="6"/>
      <c r="I72" s="6"/>
      <c r="J72" s="24"/>
      <c r="K72" s="24"/>
      <c r="L72" s="40"/>
      <c r="M72" s="24"/>
      <c r="N72" s="24"/>
      <c r="O72" s="34"/>
      <c r="P72" s="24"/>
    </row>
    <row r="73" spans="1:16" x14ac:dyDescent="0.2">
      <c r="C73" s="2"/>
      <c r="E73" s="60"/>
      <c r="F73" s="60"/>
      <c r="G73" s="24"/>
      <c r="H73" s="6"/>
      <c r="I73" s="6"/>
      <c r="J73" s="24"/>
      <c r="K73" s="24"/>
      <c r="L73" s="40"/>
      <c r="M73" s="24"/>
      <c r="N73" s="24"/>
      <c r="O73" s="34"/>
      <c r="P73" s="24"/>
    </row>
    <row r="74" spans="1:16" x14ac:dyDescent="0.2">
      <c r="A74" s="1">
        <f>A72+1</f>
        <v>36</v>
      </c>
      <c r="C74" s="2"/>
      <c r="D74" s="2" t="s">
        <v>3</v>
      </c>
      <c r="E74" s="60"/>
      <c r="F74" s="60"/>
      <c r="G74" s="24">
        <f>INDEX('BA Revenue'!$H$4:$H$59,'Time-Series Decomposition'!A74)</f>
        <v>2129</v>
      </c>
      <c r="H74" s="6"/>
      <c r="I74" s="6"/>
      <c r="J74" s="24"/>
      <c r="K74" s="24"/>
      <c r="L74" s="40"/>
      <c r="M74" s="24"/>
      <c r="N74" s="24"/>
      <c r="O74" s="34"/>
      <c r="P74" s="24"/>
    </row>
    <row r="75" spans="1:16" x14ac:dyDescent="0.2">
      <c r="C75" s="2"/>
      <c r="E75" s="60"/>
      <c r="F75" s="60"/>
      <c r="G75" s="24"/>
      <c r="H75" s="6"/>
      <c r="I75" s="6"/>
      <c r="J75" s="24"/>
      <c r="K75" s="2"/>
      <c r="L75" s="40"/>
      <c r="M75" s="24"/>
      <c r="N75" s="24"/>
      <c r="O75" s="34"/>
      <c r="P75" s="24"/>
    </row>
    <row r="76" spans="1:16" x14ac:dyDescent="0.2">
      <c r="A76" s="1">
        <f>A74+1</f>
        <v>37</v>
      </c>
      <c r="C76" s="2">
        <f>C68+1</f>
        <v>2013</v>
      </c>
      <c r="D76" s="2" t="s">
        <v>0</v>
      </c>
      <c r="E76" s="60"/>
      <c r="F76" s="60"/>
      <c r="G76" s="24">
        <f>INDEX('BA Revenue'!$H$4:$H$59,'Time-Series Decomposition'!A76)</f>
        <v>2122</v>
      </c>
      <c r="H76" s="6"/>
      <c r="I76" s="6"/>
      <c r="J76" s="24"/>
      <c r="K76" s="24"/>
      <c r="L76" s="40"/>
      <c r="M76" s="24"/>
      <c r="N76" s="24"/>
      <c r="O76" s="34"/>
      <c r="P76" s="24"/>
    </row>
    <row r="77" spans="1:16" x14ac:dyDescent="0.2">
      <c r="C77" s="2"/>
      <c r="E77" s="60"/>
      <c r="F77" s="60"/>
      <c r="G77" s="24"/>
      <c r="H77" s="6"/>
      <c r="I77" s="6"/>
      <c r="J77" s="24"/>
      <c r="K77" s="41"/>
      <c r="L77" s="40"/>
      <c r="M77" s="24"/>
      <c r="N77" s="24"/>
      <c r="O77" s="34"/>
      <c r="P77" s="24"/>
    </row>
    <row r="78" spans="1:16" x14ac:dyDescent="0.2">
      <c r="A78" s="1">
        <f>A76+1</f>
        <v>38</v>
      </c>
      <c r="C78" s="2"/>
      <c r="D78" s="2" t="s">
        <v>1</v>
      </c>
      <c r="E78" s="60"/>
      <c r="F78" s="60"/>
      <c r="G78" s="24">
        <f>INDEX('BA Revenue'!$H$4:$H$59,'Time-Series Decomposition'!A78)</f>
        <v>2317</v>
      </c>
      <c r="H78" s="6"/>
      <c r="I78" s="6"/>
      <c r="J78" s="24"/>
      <c r="K78" s="24"/>
      <c r="L78" s="40"/>
      <c r="M78" s="24"/>
      <c r="N78" s="24"/>
      <c r="O78" s="34"/>
      <c r="P78" s="24"/>
    </row>
    <row r="79" spans="1:16" x14ac:dyDescent="0.2">
      <c r="C79" s="2"/>
      <c r="E79" s="60"/>
      <c r="F79" s="60"/>
      <c r="G79" s="24"/>
      <c r="H79" s="6"/>
      <c r="I79" s="6"/>
      <c r="J79" s="24"/>
      <c r="K79" s="41"/>
      <c r="L79" s="40"/>
      <c r="M79" s="24"/>
      <c r="N79" s="24"/>
      <c r="O79" s="34"/>
      <c r="P79" s="24"/>
    </row>
    <row r="80" spans="1:16" x14ac:dyDescent="0.2">
      <c r="A80" s="1">
        <f>A78+1</f>
        <v>39</v>
      </c>
      <c r="C80" s="2"/>
      <c r="D80" s="2" t="s">
        <v>2</v>
      </c>
      <c r="E80" s="60"/>
      <c r="F80" s="60"/>
      <c r="G80" s="24">
        <f>INDEX('BA Revenue'!$H$4:$H$59,'Time-Series Decomposition'!A80)</f>
        <v>2313</v>
      </c>
      <c r="H80" s="6"/>
      <c r="I80" s="6"/>
      <c r="J80" s="24"/>
      <c r="K80" s="24"/>
      <c r="L80" s="40"/>
      <c r="M80" s="24"/>
      <c r="N80" s="24"/>
      <c r="O80" s="34"/>
      <c r="P80" s="24"/>
    </row>
    <row r="81" spans="1:16" x14ac:dyDescent="0.2">
      <c r="C81" s="2"/>
      <c r="E81" s="60"/>
      <c r="F81" s="60"/>
      <c r="G81" s="24"/>
      <c r="H81" s="6"/>
      <c r="I81" s="6"/>
      <c r="J81" s="24"/>
      <c r="K81" s="24"/>
      <c r="L81" s="40"/>
      <c r="M81" s="24"/>
      <c r="N81" s="24"/>
      <c r="O81" s="34"/>
      <c r="P81" s="24"/>
    </row>
    <row r="82" spans="1:16" x14ac:dyDescent="0.2">
      <c r="A82" s="1">
        <f>A80+1</f>
        <v>40</v>
      </c>
      <c r="C82" s="2"/>
      <c r="D82" s="2" t="s">
        <v>3</v>
      </c>
      <c r="E82" s="60"/>
      <c r="F82" s="60"/>
      <c r="G82" s="24">
        <f>INDEX('BA Revenue'!$H$4:$H$59,'Time-Series Decomposition'!A82)</f>
        <v>2068</v>
      </c>
      <c r="H82" s="6"/>
      <c r="I82" s="6"/>
      <c r="J82" s="24"/>
      <c r="K82" s="24"/>
      <c r="L82" s="40"/>
      <c r="M82" s="24"/>
      <c r="N82" s="24"/>
      <c r="O82" s="34"/>
      <c r="P82" s="24"/>
    </row>
    <row r="83" spans="1:16" x14ac:dyDescent="0.2">
      <c r="C83" s="2"/>
      <c r="E83" s="60"/>
      <c r="F83" s="60"/>
      <c r="G83" s="24"/>
      <c r="H83" s="6"/>
      <c r="I83" s="6"/>
      <c r="J83" s="24"/>
      <c r="K83" s="2"/>
      <c r="L83" s="40"/>
      <c r="M83" s="24"/>
      <c r="N83" s="24"/>
      <c r="O83" s="34"/>
      <c r="P83" s="24"/>
    </row>
    <row r="84" spans="1:16" x14ac:dyDescent="0.2">
      <c r="A84" s="1">
        <f>A82+1</f>
        <v>41</v>
      </c>
      <c r="C84" s="2">
        <f>C76+1</f>
        <v>2014</v>
      </c>
      <c r="D84" s="2" t="s">
        <v>0</v>
      </c>
      <c r="E84" s="60"/>
      <c r="F84" s="60"/>
      <c r="G84" s="24">
        <f>INDEX('BA Revenue'!$H$4:$H$59,'Time-Series Decomposition'!A84)</f>
        <v>1932</v>
      </c>
      <c r="H84" s="6"/>
      <c r="I84" s="6"/>
      <c r="J84" s="24"/>
      <c r="K84" s="24"/>
      <c r="L84" s="40"/>
      <c r="M84" s="24"/>
      <c r="N84" s="24"/>
      <c r="O84" s="34"/>
      <c r="P84" s="24"/>
    </row>
    <row r="85" spans="1:16" x14ac:dyDescent="0.2">
      <c r="C85" s="2"/>
      <c r="E85" s="60"/>
      <c r="F85" s="60"/>
      <c r="G85" s="24"/>
      <c r="H85" s="6"/>
      <c r="I85" s="6"/>
      <c r="J85" s="24"/>
      <c r="K85" s="41"/>
      <c r="L85" s="40"/>
      <c r="M85" s="24"/>
      <c r="N85" s="24"/>
      <c r="O85" s="34"/>
      <c r="P85" s="24"/>
    </row>
    <row r="86" spans="1:16" x14ac:dyDescent="0.2">
      <c r="A86" s="1">
        <f>A84+1</f>
        <v>42</v>
      </c>
      <c r="C86" s="2"/>
      <c r="D86" s="2" t="s">
        <v>1</v>
      </c>
      <c r="E86" s="60"/>
      <c r="F86" s="60"/>
      <c r="G86" s="24">
        <f>INDEX('BA Revenue'!$H$4:$H$59,'Time-Series Decomposition'!A86)</f>
        <v>1899</v>
      </c>
      <c r="H86" s="6"/>
      <c r="I86" s="6"/>
      <c r="J86" s="24"/>
      <c r="K86" s="24"/>
      <c r="L86" s="40"/>
      <c r="M86" s="24"/>
      <c r="N86" s="24"/>
      <c r="O86" s="34"/>
      <c r="P86" s="24"/>
    </row>
    <row r="87" spans="1:16" x14ac:dyDescent="0.2">
      <c r="C87" s="2"/>
      <c r="E87" s="60"/>
      <c r="F87" s="60"/>
      <c r="G87" s="24"/>
      <c r="H87" s="6"/>
      <c r="I87" s="6"/>
      <c r="J87" s="24"/>
      <c r="K87" s="41"/>
      <c r="L87" s="40"/>
      <c r="M87" s="24"/>
      <c r="N87" s="24"/>
      <c r="O87" s="34"/>
      <c r="P87" s="24"/>
    </row>
    <row r="88" spans="1:16" x14ac:dyDescent="0.2">
      <c r="A88" s="1">
        <f>A86+1</f>
        <v>43</v>
      </c>
      <c r="C88" s="2"/>
      <c r="D88" s="2" t="s">
        <v>2</v>
      </c>
      <c r="E88" s="60"/>
      <c r="F88" s="60"/>
      <c r="G88" s="24">
        <f>INDEX('BA Revenue'!$H$4:$H$59,'Time-Series Decomposition'!A88)</f>
        <v>2557</v>
      </c>
      <c r="H88" s="6"/>
      <c r="I88" s="6"/>
      <c r="J88" s="24"/>
      <c r="K88" s="24"/>
      <c r="L88" s="40"/>
      <c r="M88" s="24"/>
      <c r="N88" s="24"/>
      <c r="O88" s="34"/>
      <c r="P88" s="24"/>
    </row>
    <row r="89" spans="1:16" x14ac:dyDescent="0.2">
      <c r="C89" s="2"/>
      <c r="E89" s="60"/>
      <c r="F89" s="60"/>
      <c r="G89" s="24"/>
      <c r="H89" s="6"/>
      <c r="I89" s="6"/>
      <c r="J89" s="24"/>
      <c r="K89" s="24"/>
      <c r="L89" s="40"/>
      <c r="M89" s="24"/>
      <c r="N89" s="24"/>
      <c r="O89" s="34"/>
      <c r="P89" s="24"/>
    </row>
    <row r="90" spans="1:16" x14ac:dyDescent="0.2">
      <c r="A90" s="1">
        <f>A88+1</f>
        <v>44</v>
      </c>
      <c r="C90" s="2"/>
      <c r="D90" s="2" t="s">
        <v>3</v>
      </c>
      <c r="E90" s="60"/>
      <c r="F90" s="60"/>
      <c r="G90" s="24">
        <f>INDEX('BA Revenue'!$H$4:$H$59,'Time-Series Decomposition'!A90)</f>
        <v>2166</v>
      </c>
      <c r="H90" s="6"/>
      <c r="I90" s="6"/>
      <c r="J90" s="24"/>
      <c r="K90" s="24"/>
      <c r="L90" s="40"/>
      <c r="M90" s="24"/>
      <c r="N90" s="24"/>
      <c r="O90" s="34"/>
      <c r="P90" s="24"/>
    </row>
    <row r="91" spans="1:16" x14ac:dyDescent="0.2">
      <c r="C91" s="2"/>
      <c r="E91" s="60"/>
      <c r="F91" s="60"/>
      <c r="G91" s="24"/>
      <c r="H91" s="6"/>
      <c r="I91" s="6"/>
      <c r="J91" s="24"/>
      <c r="K91" s="2"/>
      <c r="L91" s="40"/>
      <c r="M91" s="24"/>
      <c r="N91" s="24"/>
      <c r="O91" s="34"/>
      <c r="P91" s="24"/>
    </row>
    <row r="92" spans="1:16" x14ac:dyDescent="0.2">
      <c r="A92" s="1">
        <f>A90+1</f>
        <v>45</v>
      </c>
      <c r="C92" s="2">
        <f>C84+1</f>
        <v>2015</v>
      </c>
      <c r="D92" s="2" t="s">
        <v>0</v>
      </c>
      <c r="E92" s="60"/>
      <c r="F92" s="60"/>
      <c r="G92" s="24">
        <f>INDEX('BA Revenue'!$H$4:$H$59,'Time-Series Decomposition'!A92)</f>
        <v>2131</v>
      </c>
      <c r="H92" s="6"/>
      <c r="I92" s="6"/>
      <c r="J92" s="24"/>
      <c r="K92" s="24"/>
      <c r="L92" s="40"/>
      <c r="M92" s="24"/>
      <c r="N92" s="24"/>
      <c r="O92" s="34"/>
      <c r="P92" s="24"/>
    </row>
    <row r="93" spans="1:16" x14ac:dyDescent="0.2">
      <c r="C93" s="2"/>
      <c r="E93" s="60"/>
      <c r="F93" s="60"/>
      <c r="G93" s="24"/>
      <c r="H93" s="6"/>
      <c r="I93" s="6"/>
      <c r="J93" s="24"/>
      <c r="K93" s="41"/>
      <c r="L93" s="40"/>
      <c r="M93" s="24"/>
      <c r="N93" s="24"/>
      <c r="O93" s="34"/>
      <c r="P93" s="24"/>
    </row>
    <row r="94" spans="1:16" x14ac:dyDescent="0.2">
      <c r="A94" s="1">
        <f>A92+1</f>
        <v>46</v>
      </c>
      <c r="C94" s="2"/>
      <c r="D94" s="2" t="s">
        <v>1</v>
      </c>
      <c r="E94" s="60"/>
      <c r="F94" s="60"/>
      <c r="G94" s="24">
        <f>INDEX('BA Revenue'!$H$4:$H$59,'Time-Series Decomposition'!A94)</f>
        <v>2259</v>
      </c>
      <c r="H94" s="6"/>
      <c r="I94" s="6"/>
      <c r="J94" s="24"/>
      <c r="K94" s="24"/>
      <c r="L94" s="40"/>
      <c r="M94" s="24"/>
      <c r="N94" s="24"/>
      <c r="O94" s="34"/>
      <c r="P94" s="24"/>
    </row>
    <row r="95" spans="1:16" x14ac:dyDescent="0.2">
      <c r="C95" s="2"/>
      <c r="E95" s="60"/>
      <c r="F95" s="60"/>
      <c r="G95" s="24"/>
      <c r="H95" s="6"/>
      <c r="I95" s="6"/>
      <c r="J95" s="24"/>
      <c r="K95" s="41"/>
      <c r="L95" s="40"/>
      <c r="M95" s="24"/>
      <c r="N95" s="24"/>
      <c r="O95" s="34"/>
      <c r="P95" s="24"/>
    </row>
    <row r="96" spans="1:16" x14ac:dyDescent="0.2">
      <c r="A96" s="1">
        <f>A94+1</f>
        <v>47</v>
      </c>
      <c r="C96" s="2"/>
      <c r="D96" s="2" t="s">
        <v>2</v>
      </c>
      <c r="E96" s="60"/>
      <c r="F96" s="60"/>
      <c r="G96" s="24">
        <f>INDEX('BA Revenue'!$H$4:$H$59,'Time-Series Decomposition'!A96)</f>
        <v>2495</v>
      </c>
      <c r="H96" s="6"/>
      <c r="I96" s="6"/>
      <c r="J96" s="24"/>
      <c r="K96" s="24"/>
      <c r="L96" s="40"/>
      <c r="M96" s="24"/>
      <c r="N96" s="24"/>
      <c r="O96" s="34"/>
      <c r="P96" s="24"/>
    </row>
    <row r="97" spans="1:16" x14ac:dyDescent="0.2">
      <c r="C97" s="2"/>
      <c r="E97" s="60"/>
      <c r="F97" s="60"/>
      <c r="G97" s="24"/>
      <c r="H97" s="6"/>
      <c r="I97" s="6"/>
      <c r="J97" s="24"/>
      <c r="K97" s="24"/>
      <c r="L97" s="40"/>
      <c r="M97" s="24"/>
      <c r="N97" s="24"/>
      <c r="O97" s="34"/>
      <c r="P97" s="24"/>
    </row>
    <row r="98" spans="1:16" x14ac:dyDescent="0.2">
      <c r="A98" s="1">
        <f>A96+1</f>
        <v>48</v>
      </c>
      <c r="C98" s="2"/>
      <c r="D98" s="2" t="s">
        <v>3</v>
      </c>
      <c r="E98" s="60"/>
      <c r="F98" s="60"/>
      <c r="G98" s="24">
        <f>INDEX('BA Revenue'!$H$4:$H$59,'Time-Series Decomposition'!A98)</f>
        <v>2292</v>
      </c>
      <c r="H98" s="6"/>
      <c r="I98" s="6"/>
      <c r="J98" s="24"/>
      <c r="K98" s="24"/>
      <c r="L98" s="40"/>
      <c r="M98" s="24"/>
      <c r="N98" s="24"/>
      <c r="O98" s="34"/>
      <c r="P98" s="24"/>
    </row>
    <row r="99" spans="1:16" x14ac:dyDescent="0.2">
      <c r="C99" s="2"/>
      <c r="E99" s="60"/>
      <c r="F99" s="60"/>
      <c r="G99" s="3"/>
      <c r="H99" s="2"/>
      <c r="I99" s="6"/>
      <c r="J99" s="24"/>
      <c r="K99" s="2"/>
      <c r="L99" s="40"/>
      <c r="M99" s="24"/>
      <c r="N99" s="24"/>
      <c r="O99" s="34"/>
      <c r="P99" s="24"/>
    </row>
    <row r="100" spans="1:16" x14ac:dyDescent="0.2">
      <c r="A100" s="1">
        <f>A98+1</f>
        <v>49</v>
      </c>
      <c r="C100" s="2">
        <f>C92+1</f>
        <v>2016</v>
      </c>
      <c r="D100" s="2" t="s">
        <v>0</v>
      </c>
      <c r="E100" s="60"/>
      <c r="F100" s="60"/>
      <c r="G100" s="24">
        <f>INDEX('BA Revenue'!$H$4:$H$59,'Time-Series Decomposition'!A100)</f>
        <v>1946</v>
      </c>
      <c r="H100" s="6"/>
      <c r="I100" s="6"/>
      <c r="J100" s="24"/>
      <c r="K100" s="24"/>
      <c r="L100" s="40"/>
      <c r="M100" s="24"/>
      <c r="N100" s="24"/>
      <c r="O100" s="34"/>
      <c r="P100" s="24"/>
    </row>
    <row r="101" spans="1:16" x14ac:dyDescent="0.2">
      <c r="C101" s="2"/>
      <c r="E101" s="60"/>
      <c r="F101" s="60"/>
      <c r="G101" s="24"/>
      <c r="H101" s="6"/>
      <c r="I101" s="6"/>
      <c r="J101" s="24"/>
      <c r="K101" s="41"/>
      <c r="L101" s="40"/>
      <c r="M101" s="24"/>
      <c r="N101" s="24"/>
      <c r="O101" s="34"/>
      <c r="P101" s="24"/>
    </row>
    <row r="102" spans="1:16" x14ac:dyDescent="0.2">
      <c r="A102" s="1">
        <f>A100+1</f>
        <v>50</v>
      </c>
      <c r="C102" s="2"/>
      <c r="D102" s="2" t="s">
        <v>1</v>
      </c>
      <c r="E102" s="60"/>
      <c r="F102" s="60"/>
      <c r="G102" s="24">
        <f>INDEX('BA Revenue'!$H$4:$H$59,'Time-Series Decomposition'!A102)</f>
        <v>1983</v>
      </c>
      <c r="H102" s="6"/>
      <c r="I102" s="6"/>
      <c r="J102" s="24"/>
      <c r="K102" s="24"/>
      <c r="L102" s="40"/>
      <c r="M102" s="24"/>
      <c r="N102" s="24"/>
      <c r="O102" s="34"/>
      <c r="P102" s="24"/>
    </row>
    <row r="103" spans="1:16" x14ac:dyDescent="0.2">
      <c r="C103" s="2"/>
      <c r="E103" s="60"/>
      <c r="F103" s="60"/>
      <c r="G103" s="24"/>
      <c r="H103" s="6"/>
      <c r="I103" s="6"/>
      <c r="J103" s="24"/>
      <c r="K103" s="41"/>
      <c r="L103" s="40"/>
      <c r="M103" s="24"/>
      <c r="N103" s="24"/>
      <c r="O103" s="34"/>
      <c r="P103" s="24"/>
    </row>
    <row r="104" spans="1:16" x14ac:dyDescent="0.2">
      <c r="A104" s="1">
        <f>A102+1</f>
        <v>51</v>
      </c>
      <c r="C104" s="2"/>
      <c r="D104" s="2" t="s">
        <v>2</v>
      </c>
      <c r="E104" s="60"/>
      <c r="F104" s="60"/>
      <c r="G104" s="24">
        <f>INDEX('BA Revenue'!$H$4:$H$59,'Time-Series Decomposition'!A104)</f>
        <v>2119</v>
      </c>
      <c r="H104" s="6"/>
      <c r="I104" s="6"/>
      <c r="J104" s="24"/>
      <c r="K104" s="24"/>
      <c r="L104" s="40"/>
      <c r="M104" s="24"/>
      <c r="N104" s="24"/>
      <c r="O104" s="34"/>
      <c r="P104" s="24"/>
    </row>
    <row r="105" spans="1:16" x14ac:dyDescent="0.2">
      <c r="C105" s="2"/>
      <c r="E105" s="60"/>
      <c r="F105" s="60"/>
      <c r="G105" s="24"/>
      <c r="H105" s="6"/>
      <c r="I105" s="6"/>
      <c r="J105" s="24"/>
      <c r="K105" s="24"/>
      <c r="L105" s="40"/>
      <c r="M105" s="24"/>
      <c r="N105" s="24"/>
      <c r="O105" s="34"/>
      <c r="P105" s="24"/>
    </row>
    <row r="106" spans="1:16" x14ac:dyDescent="0.2">
      <c r="A106" s="1">
        <f>A104+1</f>
        <v>52</v>
      </c>
      <c r="C106" s="2"/>
      <c r="D106" s="2" t="s">
        <v>3</v>
      </c>
      <c r="E106" s="60"/>
      <c r="F106" s="60"/>
      <c r="G106" s="24">
        <f>INDEX('BA Revenue'!$H$4:$H$59,'Time-Series Decomposition'!A106)</f>
        <v>2038</v>
      </c>
      <c r="H106" s="6"/>
      <c r="I106" s="6"/>
      <c r="J106" s="24"/>
      <c r="K106" s="24"/>
      <c r="L106" s="40"/>
      <c r="M106" s="24"/>
      <c r="N106" s="24"/>
      <c r="O106" s="34"/>
      <c r="P106" s="24"/>
    </row>
    <row r="107" spans="1:16" x14ac:dyDescent="0.2">
      <c r="C107" s="2"/>
      <c r="E107" s="60"/>
      <c r="F107" s="60"/>
      <c r="G107" s="24"/>
      <c r="H107" s="6"/>
      <c r="I107" s="6"/>
      <c r="J107" s="24"/>
      <c r="K107" s="2"/>
      <c r="L107" s="40"/>
      <c r="M107" s="24"/>
      <c r="N107" s="24"/>
      <c r="O107" s="34"/>
      <c r="P107" s="24"/>
    </row>
    <row r="108" spans="1:16" x14ac:dyDescent="0.2">
      <c r="A108" s="1">
        <f>A106+1</f>
        <v>53</v>
      </c>
      <c r="C108" s="2">
        <f>C100+1</f>
        <v>2017</v>
      </c>
      <c r="D108" s="2" t="s">
        <v>0</v>
      </c>
      <c r="E108" s="60"/>
      <c r="F108" s="60"/>
      <c r="G108" s="24">
        <f>INDEX('BA Revenue'!$H$4:$H$59,'Time-Series Decomposition'!A108)</f>
        <v>1854</v>
      </c>
      <c r="H108" s="6"/>
      <c r="I108" s="6"/>
      <c r="J108" s="24"/>
      <c r="K108" s="24"/>
      <c r="L108" s="40"/>
      <c r="M108" s="24"/>
      <c r="N108" s="24"/>
      <c r="O108" s="34"/>
      <c r="P108" s="24"/>
    </row>
    <row r="109" spans="1:16" x14ac:dyDescent="0.2">
      <c r="E109" s="60"/>
      <c r="F109" s="60"/>
      <c r="G109" s="24"/>
      <c r="H109" s="6"/>
      <c r="I109" s="6"/>
      <c r="J109" s="24"/>
      <c r="K109" s="41"/>
      <c r="L109" s="40"/>
      <c r="M109" s="24"/>
      <c r="N109" s="24"/>
      <c r="O109" s="34"/>
      <c r="P109" s="24"/>
    </row>
    <row r="110" spans="1:16" x14ac:dyDescent="0.2">
      <c r="A110" s="1">
        <f>A108+1</f>
        <v>54</v>
      </c>
      <c r="D110" s="2" t="s">
        <v>1</v>
      </c>
      <c r="E110" s="60"/>
      <c r="F110" s="60"/>
      <c r="G110" s="24">
        <f>INDEX('BA Revenue'!$H$4:$H$59,'Time-Series Decomposition'!A110)</f>
        <v>1937</v>
      </c>
      <c r="H110" s="6"/>
      <c r="I110" s="6"/>
      <c r="J110" s="24"/>
      <c r="K110" s="24"/>
      <c r="L110" s="40"/>
      <c r="M110" s="24"/>
      <c r="N110" s="24"/>
      <c r="O110" s="34"/>
      <c r="P110" s="24"/>
    </row>
    <row r="111" spans="1:16" x14ac:dyDescent="0.2">
      <c r="E111" s="60"/>
      <c r="F111" s="60"/>
      <c r="G111" s="24"/>
      <c r="H111" s="6"/>
      <c r="I111" s="6"/>
      <c r="J111" s="41"/>
      <c r="K111" s="41"/>
      <c r="L111" s="2"/>
      <c r="M111" s="24"/>
      <c r="N111" s="24"/>
      <c r="O111" s="15"/>
      <c r="P111" s="24"/>
    </row>
    <row r="112" spans="1:16" x14ac:dyDescent="0.2">
      <c r="A112" s="1">
        <f>A110+1</f>
        <v>55</v>
      </c>
      <c r="D112" s="2" t="s">
        <v>2</v>
      </c>
      <c r="E112" s="60"/>
      <c r="F112" s="60"/>
      <c r="G112" s="24">
        <f>INDEX('BA Revenue'!$H$4:$H$59,'Time-Series Decomposition'!A112)</f>
        <v>2510</v>
      </c>
      <c r="H112" s="6"/>
      <c r="I112" s="3"/>
      <c r="J112" s="24"/>
      <c r="K112" s="24"/>
      <c r="L112" s="42"/>
      <c r="M112" s="24"/>
      <c r="N112" s="24"/>
      <c r="O112" s="15"/>
      <c r="P112" s="24"/>
    </row>
    <row r="113" spans="1:16" x14ac:dyDescent="0.2">
      <c r="E113" s="60"/>
      <c r="F113" s="60"/>
      <c r="G113" s="24"/>
      <c r="H113" s="6"/>
      <c r="I113" s="24"/>
      <c r="J113" s="24"/>
      <c r="K113" s="24"/>
      <c r="L113" s="3"/>
      <c r="M113" s="24"/>
      <c r="N113" s="24"/>
      <c r="O113" s="15"/>
      <c r="P113" s="24"/>
    </row>
    <row r="114" spans="1:16" x14ac:dyDescent="0.2">
      <c r="A114" s="1">
        <f>A112+1</f>
        <v>56</v>
      </c>
      <c r="C114" s="50"/>
      <c r="D114" s="51" t="s">
        <v>3</v>
      </c>
      <c r="E114" s="62"/>
      <c r="F114" s="62"/>
      <c r="G114" s="53">
        <f>INDEX('BA Revenue'!$H$4:$H$59,'Time-Series Decomposition'!A114)</f>
        <v>2236</v>
      </c>
      <c r="H114" s="6"/>
      <c r="I114" s="52"/>
      <c r="J114" s="53"/>
      <c r="K114" s="24"/>
      <c r="L114" s="54"/>
      <c r="M114" s="53"/>
      <c r="N114" s="24"/>
      <c r="O114" s="55"/>
      <c r="P114" s="53"/>
    </row>
    <row r="115" spans="1:16" x14ac:dyDescent="0.2">
      <c r="G115" s="4"/>
      <c r="H115" s="4"/>
      <c r="I115" s="43"/>
    </row>
    <row r="116" spans="1:16" x14ac:dyDescent="0.2">
      <c r="G116" s="4"/>
      <c r="H116" s="4"/>
      <c r="I116" s="44"/>
      <c r="P116" s="24"/>
    </row>
    <row r="117" spans="1:16" x14ac:dyDescent="0.2">
      <c r="G117" s="4"/>
      <c r="H117" s="4"/>
      <c r="I117" s="43"/>
      <c r="P117" s="15"/>
    </row>
    <row r="118" spans="1:16" x14ac:dyDescent="0.2">
      <c r="G118" s="4"/>
      <c r="H118" s="4"/>
      <c r="I118" s="45"/>
      <c r="P118" s="24"/>
    </row>
    <row r="119" spans="1:16" x14ac:dyDescent="0.2">
      <c r="G119" s="4"/>
      <c r="H119" s="4"/>
      <c r="I119" s="43"/>
      <c r="P119" s="15"/>
    </row>
    <row r="120" spans="1:16" x14ac:dyDescent="0.2">
      <c r="G120" s="4"/>
      <c r="H120" s="4"/>
      <c r="I120" s="44"/>
      <c r="P120" s="24"/>
    </row>
    <row r="121" spans="1:16" x14ac:dyDescent="0.2">
      <c r="I121" s="43"/>
      <c r="P121" s="15"/>
    </row>
    <row r="122" spans="1:16" x14ac:dyDescent="0.2">
      <c r="P122" s="24"/>
    </row>
  </sheetData>
  <mergeCells count="5">
    <mergeCell ref="I2:J2"/>
    <mergeCell ref="L2:M2"/>
    <mergeCell ref="O2:P2"/>
    <mergeCell ref="R2:W3"/>
    <mergeCell ref="E2:F2"/>
  </mergeCells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 Graph</vt:lpstr>
      <vt:lpstr>BA Revenue</vt:lpstr>
      <vt:lpstr>Time-Series Decomposition</vt:lpstr>
    </vt:vector>
  </TitlesOfParts>
  <Company>Glion Hotel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Kuokkanen</dc:creator>
  <cp:lastModifiedBy>Christophe Hurter</cp:lastModifiedBy>
  <dcterms:created xsi:type="dcterms:W3CDTF">2009-01-16T19:12:39Z</dcterms:created>
  <dcterms:modified xsi:type="dcterms:W3CDTF">2025-09-25T06:59:47Z</dcterms:modified>
</cp:coreProperties>
</file>