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cademic writing\submitted\"/>
    </mc:Choice>
  </mc:AlternateContent>
  <xr:revisionPtr revIDLastSave="0" documentId="13_ncr:1_{97749065-846C-4A0F-BB59-2292AA2C393B}" xr6:coauthVersionLast="43" xr6:coauthVersionMax="43" xr10:uidLastSave="{00000000-0000-0000-0000-000000000000}"/>
  <bookViews>
    <workbookView xWindow="-120" yWindow="-120" windowWidth="19800" windowHeight="11760" activeTab="2" xr2:uid="{A22A02F2-D04D-42C3-B715-8B597AA3F991}"/>
  </bookViews>
  <sheets>
    <sheet name="Products" sheetId="1" r:id="rId1"/>
    <sheet name="Updated Products" sheetId="2" r:id="rId2"/>
    <sheet name=" Vlookup" sheetId="8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7" i="8" l="1"/>
  <c r="G6" i="8"/>
  <c r="G5" i="8"/>
  <c r="G4" i="8"/>
  <c r="G2" i="8"/>
  <c r="G3" i="8"/>
  <c r="J13" i="2"/>
  <c r="J12" i="2"/>
  <c r="J11" i="2"/>
  <c r="J10" i="2"/>
  <c r="J3" i="2"/>
  <c r="J4" i="2"/>
  <c r="J5" i="2"/>
  <c r="J6" i="2"/>
  <c r="J7" i="2"/>
  <c r="J2" i="2"/>
  <c r="G2" i="2"/>
  <c r="H7" i="2"/>
  <c r="H3" i="2"/>
  <c r="H4" i="2"/>
  <c r="H5" i="2"/>
  <c r="H6" i="2"/>
  <c r="H2" i="2"/>
  <c r="G7" i="2"/>
  <c r="G3" i="2"/>
  <c r="G4" i="2"/>
  <c r="G5" i="2"/>
  <c r="G6" i="2"/>
</calcChain>
</file>

<file path=xl/sharedStrings.xml><?xml version="1.0" encoding="utf-8"?>
<sst xmlns="http://schemas.openxmlformats.org/spreadsheetml/2006/main" count="88" uniqueCount="34">
  <si>
    <t>ProductID</t>
  </si>
  <si>
    <t>ProductName</t>
  </si>
  <si>
    <t>Category</t>
  </si>
  <si>
    <t>UnitPrice</t>
  </si>
  <si>
    <t>UnitCost</t>
  </si>
  <si>
    <t>Spokesperson</t>
  </si>
  <si>
    <t>The Will Smith Special</t>
  </si>
  <si>
    <t>DE</t>
  </si>
  <si>
    <t>Athelete Pro</t>
  </si>
  <si>
    <t>Dress 400</t>
  </si>
  <si>
    <t>Music 200</t>
  </si>
  <si>
    <t>Boxing 1980</t>
  </si>
  <si>
    <t>Miley Cyrus Music 2011</t>
  </si>
  <si>
    <t>AT</t>
  </si>
  <si>
    <t>WD</t>
  </si>
  <si>
    <t>MD</t>
  </si>
  <si>
    <t>WB1</t>
  </si>
  <si>
    <t>JS1</t>
  </si>
  <si>
    <t>RG1</t>
  </si>
  <si>
    <t>JB2</t>
  </si>
  <si>
    <t>MA1</t>
  </si>
  <si>
    <t>MC2</t>
  </si>
  <si>
    <t>Profit per Unit</t>
  </si>
  <si>
    <t>Possible Discount</t>
  </si>
  <si>
    <t>Quantity</t>
  </si>
  <si>
    <t>Net Income</t>
  </si>
  <si>
    <t>Discount</t>
  </si>
  <si>
    <t>Highest Value</t>
  </si>
  <si>
    <t>Lowest Value</t>
  </si>
  <si>
    <t>Sum</t>
  </si>
  <si>
    <t>Average</t>
  </si>
  <si>
    <t>Handling Fee</t>
  </si>
  <si>
    <t>Categories</t>
  </si>
  <si>
    <t>Hnadling Fee in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</si>
</sst>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6">
    <xf numFmtId="0" fontId="0" fillId="0" borderId="0" xfId="0"/>
    <xf numFmtId="165" fontId="0" fillId="0" borderId="0" xfId="0" applyNumberFormat="1"/>
    <xf numFmtId="165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Alignment="1"/>
    <xf numFmtId="0" fontId="2" fillId="0" borderId="1" xfId="2" applyAlignment="1">
      <alignment wrapText="1"/>
    </xf>
  </cellXfs>
  <cellStyles count="3">
    <cellStyle name="Currency" xfId="1" builtinId="4"/>
    <cellStyle name="Heading 3" xfId="2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Excel</a:t>
            </a:r>
            <a:r>
              <a:rPr lang="en-US" baseline="0"/>
              <a:t> project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'Updated Products'!$D$1</c:f>
              <c:strCache>
                <c:ptCount val="1"/>
                <c:pt idx="0">
                  <c:v>UnitPrice</c:v>
                </c:pt>
              </c:strCache>
            </c:strRef>
          </c:tx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cat>
            <c:strRef>
              <c:f>'Updated Products'!$B$2:$B$7</c:f>
              <c:strCache>
                <c:ptCount val="6"/>
                <c:pt idx="0">
                  <c:v>The Will Smith Special</c:v>
                </c:pt>
                <c:pt idx="1">
                  <c:v>Athelete Pro</c:v>
                </c:pt>
                <c:pt idx="2">
                  <c:v>Dress 400</c:v>
                </c:pt>
                <c:pt idx="3">
                  <c:v>Music 200</c:v>
                </c:pt>
                <c:pt idx="4">
                  <c:v>Boxing 1980</c:v>
                </c:pt>
                <c:pt idx="5">
                  <c:v>Miley Cyrus Music 2011</c:v>
                </c:pt>
              </c:strCache>
            </c:strRef>
          </c:cat>
          <c:val>
            <c:numRef>
              <c:f>'Updated Products'!$D$2:$D$7</c:f>
              <c:numCache>
                <c:formatCode>General</c:formatCode>
                <c:ptCount val="6"/>
                <c:pt idx="0">
                  <c:v>149.99</c:v>
                </c:pt>
                <c:pt idx="1">
                  <c:v>87.69</c:v>
                </c:pt>
                <c:pt idx="2">
                  <c:v>119.99</c:v>
                </c:pt>
                <c:pt idx="3">
                  <c:v>169.99</c:v>
                </c:pt>
                <c:pt idx="4">
                  <c:v>150.79</c:v>
                </c:pt>
                <c:pt idx="5">
                  <c:v>154.99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DB-426E-90D8-F378E24D7F4A}"/>
            </c:ext>
          </c:extLst>
        </c:ser>
        <c:ser>
          <c:idx val="1"/>
          <c:order val="1"/>
          <c:tx>
            <c:strRef>
              <c:f>'Updated Products'!$E$1</c:f>
              <c:strCache>
                <c:ptCount val="1"/>
                <c:pt idx="0">
                  <c:v>UnitCost</c:v>
                </c:pt>
              </c:strCache>
            </c:strRef>
          </c:tx>
          <c:spPr>
            <a:solidFill>
              <a:schemeClr val="accent2">
                <a:alpha val="88000"/>
              </a:schemeClr>
            </a:solidFill>
            <a:ln>
              <a:solidFill>
                <a:schemeClr val="accent2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2">
                  <a:lumMod val="50000"/>
                </a:schemeClr>
              </a:contourClr>
            </a:sp3d>
          </c:spPr>
          <c:invertIfNegative val="0"/>
          <c:cat>
            <c:strRef>
              <c:f>'Updated Products'!$B$2:$B$7</c:f>
              <c:strCache>
                <c:ptCount val="6"/>
                <c:pt idx="0">
                  <c:v>The Will Smith Special</c:v>
                </c:pt>
                <c:pt idx="1">
                  <c:v>Athelete Pro</c:v>
                </c:pt>
                <c:pt idx="2">
                  <c:v>Dress 400</c:v>
                </c:pt>
                <c:pt idx="3">
                  <c:v>Music 200</c:v>
                </c:pt>
                <c:pt idx="4">
                  <c:v>Boxing 1980</c:v>
                </c:pt>
                <c:pt idx="5">
                  <c:v>Miley Cyrus Music 2011</c:v>
                </c:pt>
              </c:strCache>
            </c:strRef>
          </c:cat>
          <c:val>
            <c:numRef>
              <c:f>'Updated Products'!$E$2:$E$7</c:f>
              <c:numCache>
                <c:formatCode>General</c:formatCode>
                <c:ptCount val="6"/>
                <c:pt idx="0">
                  <c:v>56.25</c:v>
                </c:pt>
                <c:pt idx="1">
                  <c:v>42.5</c:v>
                </c:pt>
                <c:pt idx="2">
                  <c:v>65.88</c:v>
                </c:pt>
                <c:pt idx="3">
                  <c:v>125.74</c:v>
                </c:pt>
                <c:pt idx="4">
                  <c:v>100.58</c:v>
                </c:pt>
                <c:pt idx="5">
                  <c:v>86.15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DB-426E-90D8-F378E24D7F4A}"/>
            </c:ext>
          </c:extLst>
        </c:ser>
        <c:ser>
          <c:idx val="2"/>
          <c:order val="2"/>
          <c:tx>
            <c:strRef>
              <c:f>'Updated Products'!$G$1</c:f>
              <c:strCache>
                <c:ptCount val="1"/>
                <c:pt idx="0">
                  <c:v>Profit per Unit</c:v>
                </c:pt>
              </c:strCache>
            </c:strRef>
          </c:tx>
          <c:spPr>
            <a:solidFill>
              <a:schemeClr val="accent3">
                <a:alpha val="88000"/>
              </a:schemeClr>
            </a:solidFill>
            <a:ln>
              <a:solidFill>
                <a:schemeClr val="accent3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3">
                  <a:lumMod val="50000"/>
                </a:schemeClr>
              </a:contourClr>
            </a:sp3d>
          </c:spPr>
          <c:invertIfNegative val="0"/>
          <c:cat>
            <c:strRef>
              <c:f>'Updated Products'!$B$2:$B$7</c:f>
              <c:strCache>
                <c:ptCount val="6"/>
                <c:pt idx="0">
                  <c:v>The Will Smith Special</c:v>
                </c:pt>
                <c:pt idx="1">
                  <c:v>Athelete Pro</c:v>
                </c:pt>
                <c:pt idx="2">
                  <c:v>Dress 400</c:v>
                </c:pt>
                <c:pt idx="3">
                  <c:v>Music 200</c:v>
                </c:pt>
                <c:pt idx="4">
                  <c:v>Boxing 1980</c:v>
                </c:pt>
                <c:pt idx="5">
                  <c:v>Miley Cyrus Music 2011</c:v>
                </c:pt>
              </c:strCache>
            </c:strRef>
          </c:cat>
          <c:val>
            <c:numRef>
              <c:f>'Updated Products'!$G$2:$G$7</c:f>
              <c:numCache>
                <c:formatCode>General</c:formatCode>
                <c:ptCount val="6"/>
                <c:pt idx="0">
                  <c:v>93.740000000000009</c:v>
                </c:pt>
                <c:pt idx="1">
                  <c:v>45.19</c:v>
                </c:pt>
                <c:pt idx="2">
                  <c:v>54.11</c:v>
                </c:pt>
                <c:pt idx="3">
                  <c:v>44.250000000000014</c:v>
                </c:pt>
                <c:pt idx="4">
                  <c:v>50.209999999999994</c:v>
                </c:pt>
                <c:pt idx="5">
                  <c:v>68.84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DB-426E-90D8-F378E24D7F4A}"/>
            </c:ext>
          </c:extLst>
        </c:ser>
        <c:ser>
          <c:idx val="3"/>
          <c:order val="3"/>
          <c:tx>
            <c:strRef>
              <c:f>'Updated Products'!$I$1</c:f>
              <c:strCache>
                <c:ptCount val="1"/>
                <c:pt idx="0">
                  <c:v>Quantity</c:v>
                </c:pt>
              </c:strCache>
            </c:strRef>
          </c:tx>
          <c:spPr>
            <a:solidFill>
              <a:schemeClr val="accent4">
                <a:alpha val="88000"/>
              </a:schemeClr>
            </a:solidFill>
            <a:ln>
              <a:solidFill>
                <a:schemeClr val="accent4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4">
                  <a:lumMod val="50000"/>
                </a:schemeClr>
              </a:contourClr>
            </a:sp3d>
          </c:spPr>
          <c:invertIfNegative val="0"/>
          <c:cat>
            <c:strRef>
              <c:f>'Updated Products'!$B$2:$B$7</c:f>
              <c:strCache>
                <c:ptCount val="6"/>
                <c:pt idx="0">
                  <c:v>The Will Smith Special</c:v>
                </c:pt>
                <c:pt idx="1">
                  <c:v>Athelete Pro</c:v>
                </c:pt>
                <c:pt idx="2">
                  <c:v>Dress 400</c:v>
                </c:pt>
                <c:pt idx="3">
                  <c:v>Music 200</c:v>
                </c:pt>
                <c:pt idx="4">
                  <c:v>Boxing 1980</c:v>
                </c:pt>
                <c:pt idx="5">
                  <c:v>Miley Cyrus Music 2011</c:v>
                </c:pt>
              </c:strCache>
            </c:strRef>
          </c:cat>
          <c:val>
            <c:numRef>
              <c:f>'Updated Products'!$I$2:$I$7</c:f>
              <c:numCache>
                <c:formatCode>General</c:formatCode>
                <c:ptCount val="6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20</c:v>
                </c:pt>
                <c:pt idx="4">
                  <c:v>10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DB-426E-90D8-F378E24D7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gapDepth val="53"/>
        <c:shape val="box"/>
        <c:axId val="373361416"/>
        <c:axId val="373358136"/>
        <c:axId val="0"/>
      </c:bar3DChart>
      <c:catAx>
        <c:axId val="373361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3358136"/>
        <c:crosses val="autoZero"/>
        <c:auto val="1"/>
        <c:lblAlgn val="ctr"/>
        <c:lblOffset val="100"/>
        <c:noMultiLvlLbl val="0"/>
      </c:catAx>
      <c:valAx>
        <c:axId val="3733581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73361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897</xdr:colOff>
      <xdr:row>8</xdr:row>
      <xdr:rowOff>7728</xdr:rowOff>
    </xdr:from>
    <xdr:to>
      <xdr:col>6</xdr:col>
      <xdr:colOff>907570</xdr:colOff>
      <xdr:row>22</xdr:row>
      <xdr:rowOff>8986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8E9D0BD-08B2-4ED1-ABC5-CE902A5BFB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895B-EBAE-4842-BED9-8C2A1A126AC5}">
  <dimension ref="A1:F7"/>
  <sheetViews>
    <sheetView workbookViewId="0">
      <selection activeCell="E22" sqref="E22"/>
    </sheetView>
  </sheetViews>
  <sheetFormatPr defaultRowHeight="15" x14ac:dyDescent="0.25"/>
  <cols>
    <col min="1" max="1" width="9.7109375" bestFit="1" customWidth="1"/>
    <col min="2" max="2" width="20.85546875" bestFit="1" customWidth="1"/>
    <col min="3" max="3" width="8.85546875" bestFit="1" customWidth="1"/>
    <col min="5" max="5" width="8.5703125" bestFit="1" customWidth="1"/>
    <col min="6" max="6" width="13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t="s">
        <v>7</v>
      </c>
      <c r="D2">
        <v>499.99</v>
      </c>
      <c r="E2">
        <v>56.25</v>
      </c>
      <c r="F2" t="s">
        <v>16</v>
      </c>
    </row>
    <row r="3" spans="1:6" x14ac:dyDescent="0.25">
      <c r="A3">
        <v>6</v>
      </c>
      <c r="B3" t="s">
        <v>8</v>
      </c>
      <c r="C3" t="s">
        <v>13</v>
      </c>
      <c r="D3">
        <v>87.69</v>
      </c>
      <c r="E3">
        <v>42.5</v>
      </c>
      <c r="F3" t="s">
        <v>17</v>
      </c>
    </row>
    <row r="4" spans="1:6" x14ac:dyDescent="0.25">
      <c r="A4">
        <v>15</v>
      </c>
      <c r="B4" t="s">
        <v>9</v>
      </c>
      <c r="C4" t="s">
        <v>14</v>
      </c>
      <c r="D4">
        <v>119.99</v>
      </c>
      <c r="E4">
        <v>65.88</v>
      </c>
      <c r="F4" t="s">
        <v>18</v>
      </c>
    </row>
    <row r="5" spans="1:6" x14ac:dyDescent="0.25">
      <c r="A5">
        <v>16</v>
      </c>
      <c r="B5" t="s">
        <v>10</v>
      </c>
      <c r="C5" t="s">
        <v>13</v>
      </c>
      <c r="D5">
        <v>169.99</v>
      </c>
      <c r="E5">
        <v>125.74</v>
      </c>
      <c r="F5" t="s">
        <v>19</v>
      </c>
    </row>
    <row r="6" spans="1:6" x14ac:dyDescent="0.25">
      <c r="A6">
        <v>19</v>
      </c>
      <c r="B6" t="s">
        <v>11</v>
      </c>
      <c r="C6" t="s">
        <v>15</v>
      </c>
      <c r="D6">
        <v>150.79</v>
      </c>
      <c r="E6">
        <v>100.58</v>
      </c>
      <c r="F6" t="s">
        <v>20</v>
      </c>
    </row>
    <row r="7" spans="1:6" x14ac:dyDescent="0.25">
      <c r="A7">
        <v>21</v>
      </c>
      <c r="B7" t="s">
        <v>12</v>
      </c>
      <c r="C7" t="s">
        <v>7</v>
      </c>
      <c r="D7">
        <v>154.99</v>
      </c>
      <c r="E7">
        <v>86.15</v>
      </c>
      <c r="F7" t="s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B11E7-2CAF-4B57-82D5-D5D7A10BC938}">
  <sheetPr>
    <pageSetUpPr fitToPage="1"/>
  </sheetPr>
  <dimension ref="A1:J13"/>
  <sheetViews>
    <sheetView zoomScale="106" zoomScaleNormal="106" workbookViewId="0">
      <selection sqref="A1:XFD1"/>
    </sheetView>
  </sheetViews>
  <sheetFormatPr defaultRowHeight="15" x14ac:dyDescent="0.25"/>
  <cols>
    <col min="1" max="1" width="10.28515625" style="4" bestFit="1" customWidth="1"/>
    <col min="2" max="2" width="20.85546875" bestFit="1" customWidth="1"/>
    <col min="3" max="3" width="8.85546875" bestFit="1" customWidth="1"/>
    <col min="5" max="5" width="8.5703125" bestFit="1" customWidth="1"/>
    <col min="6" max="6" width="13.5703125" bestFit="1" customWidth="1"/>
    <col min="7" max="7" width="13.7109375" bestFit="1" customWidth="1"/>
    <col min="8" max="8" width="14" customWidth="1"/>
    <col min="9" max="9" width="13.42578125" bestFit="1" customWidth="1"/>
    <col min="10" max="10" width="11.28515625" bestFit="1" customWidth="1"/>
  </cols>
  <sheetData>
    <row r="1" spans="1:10" s="3" customFormat="1" ht="30.75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22</v>
      </c>
      <c r="H1" s="5" t="s">
        <v>23</v>
      </c>
      <c r="I1" s="5" t="s">
        <v>24</v>
      </c>
      <c r="J1" s="5" t="s">
        <v>25</v>
      </c>
    </row>
    <row r="2" spans="1:10" x14ac:dyDescent="0.25">
      <c r="A2" s="4">
        <v>1</v>
      </c>
      <c r="B2" t="s">
        <v>6</v>
      </c>
      <c r="C2" t="s">
        <v>7</v>
      </c>
      <c r="D2">
        <v>149.99</v>
      </c>
      <c r="E2">
        <v>56.25</v>
      </c>
      <c r="F2" t="s">
        <v>16</v>
      </c>
      <c r="G2">
        <f>D2-E2</f>
        <v>93.740000000000009</v>
      </c>
      <c r="H2" t="str">
        <f>IF(E2&gt;=100,"Y","N")</f>
        <v>N</v>
      </c>
      <c r="I2">
        <v>100</v>
      </c>
      <c r="J2" s="1">
        <f>IF(H2="Y",(G2-$J$9)*I2,G2*I2)</f>
        <v>9374</v>
      </c>
    </row>
    <row r="3" spans="1:10" x14ac:dyDescent="0.25">
      <c r="A3" s="4">
        <v>6</v>
      </c>
      <c r="B3" t="s">
        <v>8</v>
      </c>
      <c r="C3" t="s">
        <v>13</v>
      </c>
      <c r="D3">
        <v>87.69</v>
      </c>
      <c r="E3">
        <v>42.5</v>
      </c>
      <c r="F3" t="s">
        <v>17</v>
      </c>
      <c r="G3">
        <f t="shared" ref="G3:G6" si="0">D3-E3</f>
        <v>45.19</v>
      </c>
      <c r="H3" t="str">
        <f t="shared" ref="H3:H6" si="1">IF(E3&gt;=100,"Y","N")</f>
        <v>N</v>
      </c>
      <c r="I3">
        <v>150</v>
      </c>
      <c r="J3" s="1">
        <f t="shared" ref="J3:J7" si="2">IF(H3="Y",(G3-$J$9)*I3,G3*I3)</f>
        <v>6778.5</v>
      </c>
    </row>
    <row r="4" spans="1:10" x14ac:dyDescent="0.25">
      <c r="A4" s="4">
        <v>15</v>
      </c>
      <c r="B4" t="s">
        <v>9</v>
      </c>
      <c r="C4" t="s">
        <v>14</v>
      </c>
      <c r="D4">
        <v>119.99</v>
      </c>
      <c r="E4">
        <v>65.88</v>
      </c>
      <c r="F4" t="s">
        <v>18</v>
      </c>
      <c r="G4">
        <f t="shared" si="0"/>
        <v>54.11</v>
      </c>
      <c r="H4" t="str">
        <f t="shared" si="1"/>
        <v>N</v>
      </c>
      <c r="I4">
        <v>200</v>
      </c>
      <c r="J4" s="1">
        <f t="shared" si="2"/>
        <v>10822</v>
      </c>
    </row>
    <row r="5" spans="1:10" x14ac:dyDescent="0.25">
      <c r="A5" s="4">
        <v>16</v>
      </c>
      <c r="B5" t="s">
        <v>10</v>
      </c>
      <c r="C5" t="s">
        <v>13</v>
      </c>
      <c r="D5">
        <v>169.99</v>
      </c>
      <c r="E5">
        <v>125.74</v>
      </c>
      <c r="F5" t="s">
        <v>19</v>
      </c>
      <c r="G5">
        <f t="shared" si="0"/>
        <v>44.250000000000014</v>
      </c>
      <c r="H5" t="str">
        <f t="shared" si="1"/>
        <v>Y</v>
      </c>
      <c r="I5">
        <v>20</v>
      </c>
      <c r="J5" s="1">
        <f t="shared" si="2"/>
        <v>785.00000000000023</v>
      </c>
    </row>
    <row r="6" spans="1:10" x14ac:dyDescent="0.25">
      <c r="A6" s="4">
        <v>19</v>
      </c>
      <c r="B6" t="s">
        <v>11</v>
      </c>
      <c r="C6" t="s">
        <v>15</v>
      </c>
      <c r="D6">
        <v>150.79</v>
      </c>
      <c r="E6">
        <v>100.58</v>
      </c>
      <c r="F6" t="s">
        <v>20</v>
      </c>
      <c r="G6">
        <f t="shared" si="0"/>
        <v>50.209999999999994</v>
      </c>
      <c r="H6" t="str">
        <f t="shared" si="1"/>
        <v>Y</v>
      </c>
      <c r="I6">
        <v>10</v>
      </c>
      <c r="J6" s="1">
        <f t="shared" si="2"/>
        <v>452.09999999999991</v>
      </c>
    </row>
    <row r="7" spans="1:10" x14ac:dyDescent="0.25">
      <c r="A7" s="4">
        <v>21</v>
      </c>
      <c r="B7" t="s">
        <v>12</v>
      </c>
      <c r="C7" t="s">
        <v>7</v>
      </c>
      <c r="D7">
        <v>154.99</v>
      </c>
      <c r="E7">
        <v>86.15</v>
      </c>
      <c r="F7" t="s">
        <v>21</v>
      </c>
      <c r="G7">
        <f>D7-E7</f>
        <v>68.84</v>
      </c>
      <c r="H7" t="str">
        <f>IF(E7&gt;=100,"Y","N")</f>
        <v>N</v>
      </c>
      <c r="I7">
        <v>1</v>
      </c>
      <c r="J7" s="1">
        <f t="shared" si="2"/>
        <v>68.84</v>
      </c>
    </row>
    <row r="9" spans="1:10" x14ac:dyDescent="0.25">
      <c r="I9" t="s">
        <v>26</v>
      </c>
      <c r="J9" s="2">
        <v>5</v>
      </c>
    </row>
    <row r="10" spans="1:10" x14ac:dyDescent="0.25">
      <c r="I10" t="s">
        <v>27</v>
      </c>
      <c r="J10" s="1">
        <f>MAX(J2:J7)</f>
        <v>10822</v>
      </c>
    </row>
    <row r="11" spans="1:10" x14ac:dyDescent="0.25">
      <c r="I11" t="s">
        <v>28</v>
      </c>
      <c r="J11" s="1">
        <f>MIN(J2:J7)</f>
        <v>68.84</v>
      </c>
    </row>
    <row r="12" spans="1:10" x14ac:dyDescent="0.25">
      <c r="I12" t="s">
        <v>29</v>
      </c>
      <c r="J12" s="1">
        <f>SUM(J2:J7)</f>
        <v>28280.44</v>
      </c>
    </row>
    <row r="13" spans="1:10" x14ac:dyDescent="0.25">
      <c r="I13" t="s">
        <v>30</v>
      </c>
      <c r="J13" s="1">
        <f>AVERAGE(J2:J7)</f>
        <v>4713.4066666666668</v>
      </c>
    </row>
  </sheetData>
  <printOptions headings="1" gridLines="1"/>
  <pageMargins left="0.7" right="0.7" top="0.75" bottom="0.75" header="0.3" footer="0.3"/>
  <pageSetup scale="96" orientation="landscape" r:id="rId1"/>
  <headerFooter>
    <oddHeader>&amp;LYour Name&amp;CUpdated Products&amp;R7/18/2019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72608-9F8E-4667-B801-D1712D170FD9}">
  <dimension ref="A1:G16"/>
  <sheetViews>
    <sheetView tabSelected="1" workbookViewId="0">
      <selection activeCell="K18" sqref="K18"/>
    </sheetView>
  </sheetViews>
  <sheetFormatPr defaultRowHeight="15" x14ac:dyDescent="0.25"/>
  <cols>
    <col min="1" max="1" width="10.42578125" bestFit="1" customWidth="1"/>
    <col min="2" max="2" width="20.85546875" bestFit="1" customWidth="1"/>
    <col min="3" max="3" width="8.85546875" bestFit="1" customWidth="1"/>
    <col min="5" max="5" width="8.5703125" bestFit="1" customWidth="1"/>
    <col min="6" max="6" width="13.5703125" bestFit="1" customWidth="1"/>
    <col min="7" max="7" width="12.57031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31</v>
      </c>
    </row>
    <row r="2" spans="1:7" x14ac:dyDescent="0.25">
      <c r="A2">
        <v>1</v>
      </c>
      <c r="B2" t="s">
        <v>6</v>
      </c>
      <c r="C2" t="s">
        <v>7</v>
      </c>
      <c r="D2">
        <v>499.99</v>
      </c>
      <c r="E2">
        <v>56.25</v>
      </c>
      <c r="F2" t="s">
        <v>16</v>
      </c>
      <c r="G2" s="1">
        <f>VLOOKUP(C2, A12:B16, 2,FALSE)</f>
        <v>2</v>
      </c>
    </row>
    <row r="3" spans="1:7" x14ac:dyDescent="0.25">
      <c r="A3">
        <v>6</v>
      </c>
      <c r="B3" t="s">
        <v>8</v>
      </c>
      <c r="C3" t="s">
        <v>13</v>
      </c>
      <c r="D3">
        <v>87.69</v>
      </c>
      <c r="E3">
        <v>42.5</v>
      </c>
      <c r="F3" t="s">
        <v>17</v>
      </c>
      <c r="G3" s="1">
        <f>VLOOKUP(C3, A13:B17, 2,FALSE)</f>
        <v>0</v>
      </c>
    </row>
    <row r="4" spans="1:7" x14ac:dyDescent="0.25">
      <c r="A4">
        <v>15</v>
      </c>
      <c r="B4" t="s">
        <v>9</v>
      </c>
      <c r="C4" t="s">
        <v>14</v>
      </c>
      <c r="D4">
        <v>119.99</v>
      </c>
      <c r="E4">
        <v>65.88</v>
      </c>
      <c r="F4" t="s">
        <v>18</v>
      </c>
      <c r="G4" s="1">
        <f>VLOOKUP(C4, A14:B16, 2,FALSE)</f>
        <v>10</v>
      </c>
    </row>
    <row r="5" spans="1:7" x14ac:dyDescent="0.25">
      <c r="A5">
        <v>16</v>
      </c>
      <c r="B5" t="s">
        <v>10</v>
      </c>
      <c r="C5" t="s">
        <v>13</v>
      </c>
      <c r="D5">
        <v>169.99</v>
      </c>
      <c r="E5">
        <v>125.74</v>
      </c>
      <c r="F5" t="s">
        <v>19</v>
      </c>
      <c r="G5" s="1">
        <f>VLOOKUP(C5, A13:B16, 2,FALSE)</f>
        <v>0</v>
      </c>
    </row>
    <row r="6" spans="1:7" x14ac:dyDescent="0.25">
      <c r="A6">
        <v>19</v>
      </c>
      <c r="B6" t="s">
        <v>11</v>
      </c>
      <c r="C6" t="s">
        <v>15</v>
      </c>
      <c r="D6">
        <v>150.79</v>
      </c>
      <c r="E6">
        <v>100.58</v>
      </c>
      <c r="F6" t="s">
        <v>20</v>
      </c>
      <c r="G6" s="1">
        <f>VLOOKUP(C6, A15:B16, 2,FALSE)</f>
        <v>5</v>
      </c>
    </row>
    <row r="7" spans="1:7" x14ac:dyDescent="0.25">
      <c r="A7">
        <v>21</v>
      </c>
      <c r="B7" t="s">
        <v>12</v>
      </c>
      <c r="C7" t="s">
        <v>7</v>
      </c>
      <c r="D7">
        <v>154.99</v>
      </c>
      <c r="E7">
        <v>86.15</v>
      </c>
      <c r="F7" t="s">
        <v>21</v>
      </c>
      <c r="G7" s="1">
        <f>VLOOKUP(C7, A14:B16, 2,FALSE)</f>
        <v>2</v>
      </c>
    </row>
    <row r="12" spans="1:7" x14ac:dyDescent="0.25">
      <c r="A12" t="s">
        <v>32</v>
      </c>
      <c r="B12" t="s">
        <v>33</v>
      </c>
    </row>
    <row r="13" spans="1:7" x14ac:dyDescent="0.25">
      <c r="A13" t="s">
        <v>13</v>
      </c>
      <c r="B13">
        <v>0</v>
      </c>
    </row>
    <row r="14" spans="1:7" x14ac:dyDescent="0.25">
      <c r="A14" t="s">
        <v>7</v>
      </c>
      <c r="B14">
        <v>2</v>
      </c>
    </row>
    <row r="15" spans="1:7" x14ac:dyDescent="0.25">
      <c r="A15" t="s">
        <v>15</v>
      </c>
      <c r="B15">
        <v>5</v>
      </c>
    </row>
    <row r="16" spans="1:7" x14ac:dyDescent="0.25">
      <c r="A16" t="s">
        <v>14</v>
      </c>
      <c r="B16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Updated Products</vt:lpstr>
      <vt:lpstr> Vlookup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NGURU</dc:creator>
  <cp:lastModifiedBy>NGURU</cp:lastModifiedBy>
  <cp:lastPrinted>2019-07-18T15:50:53Z</cp:lastPrinted>
  <dcterms:created xsi:type="dcterms:W3CDTF">2019-07-18T13:28:49Z</dcterms:created>
  <dcterms:modified xsi:type="dcterms:W3CDTF">2019-07-18T16:14:32Z</dcterms:modified>
</cp:coreProperties>
</file>