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940" tabRatio="869" firstSheet="2" activeTab="3"/>
  </bookViews>
  <sheets>
    <sheet name="Instructions" sheetId="1" state="hidden" r:id="rId1"/>
    <sheet name="Instructions - Milestone 1" sheetId="11" state="hidden" r:id="rId2"/>
    <sheet name="Cost Classification" sheetId="3" r:id="rId3"/>
    <sheet name="Variable and Fixed Costs" sheetId="5" r:id="rId4"/>
    <sheet name="Instructions - Milestone 2" sheetId="12" state="hidden" r:id="rId5"/>
    <sheet name="Contribution Margin Analysis" sheetId="6" r:id="rId6"/>
    <sheet name="Break-Even Analysis" sheetId="7" r:id="rId7"/>
    <sheet name="Instructions - Milestone 3" sheetId="13" state="hidden" r:id="rId8"/>
    <sheet name="COGS" sheetId="8" r:id="rId9"/>
    <sheet name="Income Statement" sheetId="9" r:id="rId10"/>
    <sheet name="Variances" sheetId="10" r:id="rId11"/>
  </sheets>
  <definedNames>
    <definedName name="BreakevenAnalysis">'Break-Even Analysis'!#REF!</definedName>
    <definedName name="COGMSchedule">COGS!#REF!</definedName>
    <definedName name="CompanyName">#REF!</definedName>
    <definedName name="CompanyProfile">#REF!</definedName>
    <definedName name="ContributionMargin">'Contribution Margin Analysis'!#REF!</definedName>
    <definedName name="CostClassification">'Cost Classification'!#REF!</definedName>
    <definedName name="Home">Instructions!$A$1</definedName>
    <definedName name="IncomeStatement">'Income Statement'!#REF!</definedName>
    <definedName name="InstructionsMilestone1">'Instructions - Milestone 1'!$A$1</definedName>
    <definedName name="InstructionsMilestone2" localSheetId="4">'Instructions - Milestone 2'!$A$1</definedName>
    <definedName name="InstructionsMilestone3" localSheetId="7">'Instructions - Milestone 3'!$A$1</definedName>
    <definedName name="_xlnm.Print_Area" localSheetId="6">'Break-Even Analysis'!$A$2:$H$27</definedName>
    <definedName name="_xlnm.Print_Area" localSheetId="8">COGS!$A$1:$D$25</definedName>
    <definedName name="_xlnm.Print_Area" localSheetId="5">'Contribution Margin Analysis'!$A$2:$G$13</definedName>
    <definedName name="_xlnm.Print_Area" localSheetId="2">'Cost Classification'!$A$1:$H$29</definedName>
    <definedName name="_xlnm.Print_Area" localSheetId="9">'Income Statement'!$A$1:$D$30</definedName>
    <definedName name="_xlnm.Print_Area" localSheetId="1">'Instructions - Milestone 1'!$A$8:$M$105</definedName>
    <definedName name="_xlnm.Print_Area" localSheetId="4">'Instructions - Milestone 2'!$A$8:$M$36</definedName>
    <definedName name="_xlnm.Print_Area" localSheetId="7">'Instructions - Milestone 3'!$A$8:$M$39</definedName>
    <definedName name="_xlnm.Print_Area" localSheetId="3">'Variable and Fixed Costs'!$A$1:$F$59</definedName>
    <definedName name="_xlnm.Print_Area" localSheetId="10">Variances!$A$1:$F$29</definedName>
    <definedName name="_xlnm.Print_Titles" localSheetId="1">'Instructions - Milestone 1'!$1:$17</definedName>
    <definedName name="_xlnm.Print_Titles" localSheetId="4">'Instructions - Milestone 2'!$1:$17</definedName>
    <definedName name="_xlnm.Print_Titles" localSheetId="7">'Instructions - Milestone 3'!$1:$17</definedName>
    <definedName name="VariableFixedCosts">'Variable and Fixed Costs'!#REF!</definedName>
    <definedName name="Variances">Variances!#REF!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B9" i="5"/>
  <c r="E15" i="5"/>
  <c r="G38" i="5"/>
  <c r="G11" i="7" l="1"/>
  <c r="E11" i="7"/>
  <c r="C11" i="7"/>
  <c r="G7" i="7" l="1"/>
  <c r="E7" i="7"/>
  <c r="C7" i="7"/>
</calcChain>
</file>

<file path=xl/sharedStrings.xml><?xml version="1.0" encoding="utf-8"?>
<sst xmlns="http://schemas.openxmlformats.org/spreadsheetml/2006/main" count="364" uniqueCount="220">
  <si>
    <t>Location</t>
  </si>
  <si>
    <t>Vision</t>
  </si>
  <si>
    <t>Mission</t>
  </si>
  <si>
    <t>Southern New Hampshire University</t>
  </si>
  <si>
    <t>College of Continuing Education (COCE)</t>
  </si>
  <si>
    <t>ACC202 - Managerial Accounting</t>
  </si>
  <si>
    <t>Item/Cost</t>
  </si>
  <si>
    <t>Period Costs</t>
  </si>
  <si>
    <t>Fixed</t>
  </si>
  <si>
    <t>Variable</t>
  </si>
  <si>
    <t>Direct
Material</t>
  </si>
  <si>
    <t>Direct
Labor</t>
  </si>
  <si>
    <t>Rent</t>
  </si>
  <si>
    <t>Loan</t>
  </si>
  <si>
    <t>INSTRUCTIONS:</t>
  </si>
  <si>
    <t>Item</t>
  </si>
  <si>
    <t>Total Fixed Costs</t>
  </si>
  <si>
    <t>Sales Price</t>
  </si>
  <si>
    <t>Variable Cost per Unit</t>
  </si>
  <si>
    <t>Contribution Margin</t>
  </si>
  <si>
    <t>Fixed Costs</t>
  </si>
  <si>
    <t>Target Profit</t>
  </si>
  <si>
    <t>Direct Labor</t>
  </si>
  <si>
    <t>Beginning Work in Process Inventory</t>
  </si>
  <si>
    <t>Direct Materials:</t>
  </si>
  <si>
    <t>Revenue:</t>
  </si>
  <si>
    <t>Grooming</t>
  </si>
  <si>
    <t>Day Care</t>
  </si>
  <si>
    <t>Boarding</t>
  </si>
  <si>
    <t>Expenses:</t>
  </si>
  <si>
    <t>Total Expenses</t>
  </si>
  <si>
    <t>(Actual Hours - Standard Hours) x Standard Rate</t>
  </si>
  <si>
    <t>Variance</t>
  </si>
  <si>
    <t>Favorable/
Unfavorable</t>
  </si>
  <si>
    <r>
      <t xml:space="preserve">MILESTONE 1 </t>
    </r>
    <r>
      <rPr>
        <i/>
        <sz val="12"/>
        <color theme="1"/>
        <rFont val="Calibri"/>
        <family val="2"/>
      </rPr>
      <t>(Due in Module 2)</t>
    </r>
  </si>
  <si>
    <t>Name</t>
  </si>
  <si>
    <t>Direct Materials</t>
  </si>
  <si>
    <t>Diret Labor</t>
  </si>
  <si>
    <t>Manufacturing Overhead</t>
  </si>
  <si>
    <t>1.</t>
  </si>
  <si>
    <t>2.</t>
  </si>
  <si>
    <t>Identify the following:</t>
  </si>
  <si>
    <t>3.</t>
  </si>
  <si>
    <t>Calculate the Variable &amp; Fixed Costs for:</t>
  </si>
  <si>
    <r>
      <t xml:space="preserve">MILESTONE 2 </t>
    </r>
    <r>
      <rPr>
        <i/>
        <sz val="12"/>
        <color theme="1"/>
        <rFont val="Calibri"/>
        <family val="2"/>
      </rPr>
      <t>(Due in Module 4)</t>
    </r>
  </si>
  <si>
    <t>Choose a price range and calculate:</t>
  </si>
  <si>
    <t>Calculate the break-even units</t>
  </si>
  <si>
    <r>
      <t xml:space="preserve">MILESTONE 3 </t>
    </r>
    <r>
      <rPr>
        <i/>
        <sz val="12"/>
        <color theme="1"/>
        <rFont val="Calibri"/>
        <family val="2"/>
      </rPr>
      <t>(Due in Module 5)</t>
    </r>
  </si>
  <si>
    <t>Create a Cost of Goods Manufactured Schedule</t>
  </si>
  <si>
    <t>Create an Income Statement</t>
  </si>
  <si>
    <t>Revenue will be provided end of week 4</t>
  </si>
  <si>
    <t>Calculate for the Grooming line:</t>
  </si>
  <si>
    <t>Direct Labor Time Variance</t>
  </si>
  <si>
    <t>Direct Labor Rate Variance</t>
  </si>
  <si>
    <t>Direct Materials Efficiency Variance</t>
  </si>
  <si>
    <t>Direct Materials Price Variance</t>
  </si>
  <si>
    <t>(Actual Rate - Standard Rate) x Actual Hours</t>
  </si>
  <si>
    <t>(Actual Quantity - Standard Quantity) x Standard Price</t>
  </si>
  <si>
    <t>(Actual Price - Standard Price) x Actual Quantity</t>
  </si>
  <si>
    <t>IMPORTANT NOTE:</t>
  </si>
  <si>
    <r>
      <t xml:space="preserve">Make sure to </t>
    </r>
    <r>
      <rPr>
        <b/>
        <i/>
        <sz val="10"/>
        <color rgb="FFFF0000"/>
        <rFont val="Calibri"/>
        <family val="2"/>
      </rPr>
      <t>completely review</t>
    </r>
    <r>
      <rPr>
        <sz val="10"/>
        <color theme="1"/>
        <rFont val="Calibri"/>
        <family val="2"/>
      </rPr>
      <t xml:space="preserve"> the Rubric for Milestone 1</t>
    </r>
  </si>
  <si>
    <t>GENERAL</t>
  </si>
  <si>
    <t>COST CLASSIFICATION</t>
  </si>
  <si>
    <t>.</t>
  </si>
  <si>
    <t>Accurately classify all of your costs (direct material, direct labor, manufacturing overhead, period costs)</t>
  </si>
  <si>
    <t>VARIABLE &amp; FIXED COSTS</t>
  </si>
  <si>
    <r>
      <t xml:space="preserve">ITEMS TO COMPLETE FOR THIS MILESTONE </t>
    </r>
    <r>
      <rPr>
        <b/>
        <i/>
        <sz val="12"/>
        <color theme="1"/>
        <rFont val="Calibri"/>
        <family val="2"/>
      </rPr>
      <t>(Blue Tabs)</t>
    </r>
    <r>
      <rPr>
        <b/>
        <sz val="12"/>
        <color theme="1"/>
        <rFont val="Calibri"/>
        <family val="2"/>
      </rPr>
      <t>:</t>
    </r>
  </si>
  <si>
    <t>OPERATIONAL &amp; COST INFORMATION:</t>
  </si>
  <si>
    <t>OPERATIONAL DATA</t>
  </si>
  <si>
    <t>SALARY &amp; HIRING DATA</t>
  </si>
  <si>
    <t>OTHER COST DATA</t>
  </si>
  <si>
    <t>There are 12 kennels (single dog only).</t>
  </si>
  <si>
    <t>The Day Care can house 10 large dogs and 12 small dogs daily.</t>
  </si>
  <si>
    <t>The Grooming facility is 200 square feet</t>
  </si>
  <si>
    <t>The Boarding facility is 2,500 square feet</t>
  </si>
  <si>
    <t>The Day Care facility is 1,500 square feet</t>
  </si>
  <si>
    <t>The Groomer can groom 5 dogs a day, 5 days a week</t>
  </si>
  <si>
    <t>Each grooming takes 1.5 labor hours</t>
  </si>
  <si>
    <t>Day Care is offered 6 days a week</t>
  </si>
  <si>
    <t>Boarding (kennel services) is offered every day</t>
  </si>
  <si>
    <t>Loan for start-up costs - monthly payment of $420;  in effect immediately; limited cash and loan funding - used angel investors</t>
  </si>
  <si>
    <t>Modest monthly draw of $600 a month for first year;  should be divided evenly amoung the services (grooming, day care, boarding)</t>
  </si>
  <si>
    <t>Groomer (Allison) - $12.00 an hour, 40 hours a week</t>
  </si>
  <si>
    <t>Receptionist (Cathie) - $8.50 per hour, 30 hours a week</t>
  </si>
  <si>
    <t>Kennel Attendant (Ben) - $11.50 per hour, based on need</t>
  </si>
  <si>
    <t>Food &amp; Water bowls - $3.59 per unit</t>
  </si>
  <si>
    <t>Day Care - two bowls last for every 75 dogs that attend daycare</t>
  </si>
  <si>
    <t>Boarding - two bowls last for every 100 dogs boarded; two bowls per kennel</t>
  </si>
  <si>
    <t>Grooming - each bowl lasts for 20 grooms and you need 4 bowls at all times</t>
  </si>
  <si>
    <t>Fencing for Day Care area - $1,249</t>
  </si>
  <si>
    <t>Fencing Installation - $1,000</t>
  </si>
  <si>
    <t>Dog Grooming Arm - $300</t>
  </si>
  <si>
    <t>Grooming Table - $900</t>
  </si>
  <si>
    <t>Grooming Tub - $2,800</t>
  </si>
  <si>
    <t>12 Kennels; Depreciation is $80 per month</t>
  </si>
  <si>
    <t>Rent - $650 per month;  Allocate based on square footage</t>
  </si>
  <si>
    <t>Utilities / Insurance - $600 per month; Allocate based on square footage</t>
  </si>
  <si>
    <t>Heating System - $10,000; Depreciation is $83 per month; Allocate based on square footage</t>
  </si>
  <si>
    <t>Clippers - $136.99; can be used for 100 grooms</t>
  </si>
  <si>
    <t>Shampoo - $103.96 per 5-gallon pail; can be used for 100 grooms</t>
  </si>
  <si>
    <t>Cage Bank - $2,200 per set of 5</t>
  </si>
  <si>
    <t>Salon Tuff Capri Mobile Carry Cart - $90</t>
  </si>
  <si>
    <t>Towels - $34.99 per 12 pack</t>
  </si>
  <si>
    <t>Day Care - 12 towels for every 25 dogs</t>
  </si>
  <si>
    <t>Boarding - 12 towels for every 40 dogs</t>
  </si>
  <si>
    <t>Grooming - 2 towels for every groom per day</t>
  </si>
  <si>
    <t>Scissors (7 inch straight) - $194.99; used for 200 grooms</t>
  </si>
  <si>
    <t>Scissors (ear and nose) - $7.49; used for 200 grooms</t>
  </si>
  <si>
    <t>Toys - $3.29 per 6 pack;  one toy will last for two dogs in day care per day</t>
  </si>
  <si>
    <t>Cleaning Products</t>
  </si>
  <si>
    <t>Odoban - $14.55 per gallon; Each area wil dilute 1 oz to 1 gallon of water;  Allocate based on square footage</t>
  </si>
  <si>
    <t>Simple Green - $15.66 per gallon;  Each area will dilute 1 oz to 1 gallon of water; Allocate based on square footage</t>
  </si>
  <si>
    <t>Dryer - $1,250</t>
  </si>
  <si>
    <t>Rubberized Flooring for Day Care - $3,800</t>
  </si>
  <si>
    <t>Day Care:</t>
  </si>
  <si>
    <t>Grooming:</t>
  </si>
  <si>
    <t>Boarding:</t>
  </si>
  <si>
    <t>General:</t>
  </si>
  <si>
    <t>Facilities:</t>
  </si>
  <si>
    <r>
      <t xml:space="preserve">INSTRUCTIONS FOR MILESTONE 2 </t>
    </r>
    <r>
      <rPr>
        <i/>
        <sz val="10"/>
        <color theme="1"/>
        <rFont val="Calibri"/>
        <family val="2"/>
      </rPr>
      <t>(Due Week 4)</t>
    </r>
  </si>
  <si>
    <r>
      <t xml:space="preserve">INSTRUCTIONS FOR MILESTONE 1 </t>
    </r>
    <r>
      <rPr>
        <i/>
        <sz val="10"/>
        <color theme="1"/>
        <rFont val="Calibri"/>
        <family val="2"/>
      </rPr>
      <t>(Due Week 2)</t>
    </r>
  </si>
  <si>
    <r>
      <t xml:space="preserve">Make sure to </t>
    </r>
    <r>
      <rPr>
        <b/>
        <i/>
        <sz val="10"/>
        <color rgb="FFFF0000"/>
        <rFont val="Calibri"/>
        <family val="2"/>
      </rPr>
      <t>completely review</t>
    </r>
    <r>
      <rPr>
        <sz val="10"/>
        <color theme="1"/>
        <rFont val="Calibri"/>
        <family val="2"/>
      </rPr>
      <t xml:space="preserve"> the Rubric for Milestone 2</t>
    </r>
  </si>
  <si>
    <t>CONTRIBUTION MARGIN ANALYSIS</t>
  </si>
  <si>
    <t>BREAK-EVEN ANALYSIS</t>
  </si>
  <si>
    <t>Select a price for each service (grooming, day care, boarding)</t>
  </si>
  <si>
    <r>
      <t xml:space="preserve">ITEMS TO COMPLETE FOR THIS MILESTONE </t>
    </r>
    <r>
      <rPr>
        <b/>
        <i/>
        <sz val="12"/>
        <color theme="1"/>
        <rFont val="Calibri"/>
        <family val="2"/>
      </rPr>
      <t>(Green Tabs)</t>
    </r>
    <r>
      <rPr>
        <b/>
        <sz val="12"/>
        <color theme="1"/>
        <rFont val="Calibri"/>
        <family val="2"/>
      </rPr>
      <t>:</t>
    </r>
  </si>
  <si>
    <t>Use data from Milestone 1 in your analysis</t>
  </si>
  <si>
    <t>Fixed &amp; Variable cost designation is provided</t>
  </si>
  <si>
    <t>You plan to open a pet services business that will offer dog grooming, day care and boarding</t>
  </si>
  <si>
    <t>Determine your per unit cost per dog for grooming, day care and boarding</t>
  </si>
  <si>
    <t>For simplicity, base all calculations using 30 days in each month</t>
  </si>
  <si>
    <t>Determine the variable cost from the Variable_Fixed tab for each service</t>
  </si>
  <si>
    <t>Calculate the contribution margin for each service based on your sales price and the variable cost for that service</t>
  </si>
  <si>
    <t>Determine the fixed cost from the Variable_Fixed tab for each service</t>
  </si>
  <si>
    <t>Calculate the break-even units (round up) for each service</t>
  </si>
  <si>
    <t>Calculate the break-even units (round up) for suggested target profit levels for each service</t>
  </si>
  <si>
    <r>
      <t xml:space="preserve">Make sure to </t>
    </r>
    <r>
      <rPr>
        <b/>
        <i/>
        <sz val="10"/>
        <color rgb="FFFF0000"/>
        <rFont val="Calibri"/>
        <family val="2"/>
      </rPr>
      <t>completely review</t>
    </r>
    <r>
      <rPr>
        <sz val="10"/>
        <color theme="1"/>
        <rFont val="Calibri"/>
        <family val="2"/>
      </rPr>
      <t xml:space="preserve"> the Rubric for Milestone 3</t>
    </r>
  </si>
  <si>
    <r>
      <t xml:space="preserve">ITEMS TO COMPLETE FOR THIS MILESTONE </t>
    </r>
    <r>
      <rPr>
        <b/>
        <i/>
        <sz val="12"/>
        <color theme="1"/>
        <rFont val="Calibri"/>
        <family val="2"/>
      </rPr>
      <t>(Purple Tabs)</t>
    </r>
    <r>
      <rPr>
        <b/>
        <sz val="12"/>
        <color theme="1"/>
        <rFont val="Calibri"/>
        <family val="2"/>
      </rPr>
      <t>:</t>
    </r>
  </si>
  <si>
    <t>Use data from Milestone 1 and Milestone 2 in your analysis</t>
  </si>
  <si>
    <t>INCOME STATEMENT</t>
  </si>
  <si>
    <t>VARIANCES</t>
  </si>
  <si>
    <t>Use the data at the top of the schedule to complete the report</t>
  </si>
  <si>
    <t>Use the data at the top of the schedule to calculate the following:</t>
  </si>
  <si>
    <t>Favorable / Unfavorable</t>
  </si>
  <si>
    <r>
      <t xml:space="preserve">INSTRUCTIONS FOR MILESTONE 3 </t>
    </r>
    <r>
      <rPr>
        <i/>
        <sz val="10"/>
        <color theme="1"/>
        <rFont val="Calibri"/>
        <family val="2"/>
      </rPr>
      <t>(Due Week 5)</t>
    </r>
  </si>
  <si>
    <t>Use the data from this Milestone and begin working on your final presentation due in Milestone 4 (Week 7)</t>
  </si>
  <si>
    <t>Depreciation</t>
  </si>
  <si>
    <t>Calculate the break-even for target profits</t>
  </si>
  <si>
    <t>Day Care Attendant (Beverly) - $9.00 per hour, based on need</t>
  </si>
  <si>
    <t>COST OF SERVICES PROVIDED SCHEDULE</t>
  </si>
  <si>
    <t>Use the data from your Cost of Services Provided Schedule</t>
  </si>
  <si>
    <t>Revenue data needed for the Income Statement will be provided at the end of Module 4</t>
  </si>
  <si>
    <t>Direct Materials Quantity/Efficiency Variance</t>
  </si>
  <si>
    <t xml:space="preserve">
Overhead</t>
  </si>
  <si>
    <t xml:space="preserve">Period Costs      </t>
  </si>
  <si>
    <t>x</t>
  </si>
  <si>
    <t>Overhead</t>
  </si>
  <si>
    <t>Sales Price per Unit</t>
  </si>
  <si>
    <t xml:space="preserve"> </t>
  </si>
  <si>
    <r>
      <t>Direct Labor</t>
    </r>
    <r>
      <rPr>
        <b/>
        <sz val="11"/>
        <rFont val="Calibri"/>
        <family val="2"/>
      </rPr>
      <t xml:space="preserve"> Rate</t>
    </r>
    <r>
      <rPr>
        <b/>
        <sz val="10"/>
        <rFont val="Calibri"/>
        <family val="2"/>
      </rPr>
      <t xml:space="preserve"> Variance</t>
    </r>
  </si>
  <si>
    <t xml:space="preserve">High-tensile strength nylon webbing </t>
  </si>
  <si>
    <t xml:space="preserve">Polyester/nylon ribbons </t>
  </si>
  <si>
    <t xml:space="preserve">Buckles made of cast hardware </t>
  </si>
  <si>
    <t>Depreciation on sewing machines</t>
  </si>
  <si>
    <t>Price tags</t>
  </si>
  <si>
    <t>Collars</t>
  </si>
  <si>
    <t>Leashes</t>
  </si>
  <si>
    <t>HARNESSES</t>
  </si>
  <si>
    <t>LEASHES</t>
  </si>
  <si>
    <t>COLLARS</t>
  </si>
  <si>
    <t>Harnesses</t>
  </si>
  <si>
    <t>Cost of Goods Sold</t>
  </si>
  <si>
    <t xml:space="preserve">Putting an X in the appropriate spot, classify the costs as:  Direct Material, Direct Labor, Overhead, or Period Costs. </t>
  </si>
  <si>
    <t xml:space="preserve">Milestone One - Cost Classification </t>
  </si>
  <si>
    <t>Leash maker's salary (monthly)</t>
  </si>
  <si>
    <t>Collar maker's salary (monthly)</t>
  </si>
  <si>
    <t>Salary to self</t>
  </si>
  <si>
    <t>Loan payment</t>
  </si>
  <si>
    <t>Harness maker's salary</t>
  </si>
  <si>
    <t>Salary - Collar maker</t>
  </si>
  <si>
    <t>Salary - Harness maker</t>
  </si>
  <si>
    <t>Salary - Receptionist</t>
  </si>
  <si>
    <t>Milestone Three - Income Statement</t>
  </si>
  <si>
    <t>Milestone Three - Variance Analysis</t>
  </si>
  <si>
    <t>Milestone Two - Break-Even Analysis</t>
  </si>
  <si>
    <t>Milestone Three - Statement of Cost of Goods Sold</t>
  </si>
  <si>
    <t>Actual
Rate</t>
  </si>
  <si>
    <t>Labor</t>
  </si>
  <si>
    <t>Materials</t>
  </si>
  <si>
    <t>Variable Cost/Item</t>
  </si>
  <si>
    <t>Total Variable Costs per Leash</t>
  </si>
  <si>
    <t>Total Variable Costs per Harness</t>
  </si>
  <si>
    <t>Variances for Collar Sales</t>
  </si>
  <si>
    <t>Scissors, thread, and cording</t>
  </si>
  <si>
    <t>Total Costs</t>
  </si>
  <si>
    <t>Budgeted (Standard)
Rate</t>
  </si>
  <si>
    <t xml:space="preserve">The Fixed and Variable cost classifications have been provided for you.  </t>
  </si>
  <si>
    <t>Salary - Leash maker</t>
  </si>
  <si>
    <t>Utilities and insurance</t>
  </si>
  <si>
    <t>Office supplies</t>
  </si>
  <si>
    <t xml:space="preserve">Loan payment </t>
  </si>
  <si>
    <t>Milestone One - Variable and Fixed Costs</t>
  </si>
  <si>
    <t>Total Variable Costs per Collar</t>
  </si>
  <si>
    <t>Break-Even Units (round up)</t>
  </si>
  <si>
    <t>General and administrative salaries</t>
  </si>
  <si>
    <t>Net Income/Loss</t>
  </si>
  <si>
    <t>Cost of goods sold</t>
  </si>
  <si>
    <t>Gross profit</t>
  </si>
  <si>
    <t>Total Revenue:</t>
  </si>
  <si>
    <t>Data for Variance Analysis:</t>
  </si>
  <si>
    <t>Budgeted (Standard)
Hours/Qty</t>
  </si>
  <si>
    <t>Actual
Hours/Qty</t>
  </si>
  <si>
    <t>Materials available for use</t>
  </si>
  <si>
    <t>Milestone Two - Contribution Margin Analysis</t>
  </si>
  <si>
    <t>Materials: Beginning</t>
  </si>
  <si>
    <t>Add: Purchases for month of January</t>
  </si>
  <si>
    <t>Deduct: Ending materials</t>
  </si>
  <si>
    <t xml:space="preserve">Materials Used </t>
  </si>
  <si>
    <t>Deduct: Ending Work in Process Inventory</t>
  </si>
  <si>
    <t>Oter business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</si>
</sst>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-[$$-409]* #,##0.00_ ;_-[$$-409]* \-#,##0.00\ ;_-[$$-409]* &quot;-&quot;??_ ;_-@_ "/>
  </numFmts>
  <fonts count="23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i/>
      <sz val="12"/>
      <color theme="1"/>
      <name val="Calibri"/>
      <family val="2"/>
    </font>
    <font>
      <b/>
      <i/>
      <sz val="10"/>
      <color rgb="FFFF0000"/>
      <name val="Calibri"/>
      <family val="2"/>
    </font>
    <font>
      <sz val="7"/>
      <color theme="1"/>
      <name val="Arial"/>
      <family val="2"/>
    </font>
    <font>
      <b/>
      <i/>
      <sz val="12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2"/>
      <color theme="1"/>
      <name val="Arial Black"/>
      <family val="2"/>
    </font>
    <font>
      <sz val="12"/>
      <color rgb="FFFF0000"/>
      <name val="Arial Black"/>
      <family val="2"/>
    </font>
    <font>
      <sz val="11"/>
      <color rgb="FF201F1E"/>
      <name val="Calibri"/>
      <family val="2"/>
    </font>
    <font>
      <sz val="12"/>
      <name val="Arial Black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sz val="11"/>
      <color theme="1"/>
      <name val="Calibri"/>
      <family val="2"/>
    </font>
    <font>
      <u/>
      <sz val="10"/>
      <color theme="1"/>
      <name val="Calibri"/>
      <family val="2"/>
    </font>
    <font>
      <b/>
      <u/>
      <sz val="14"/>
      <color rgb="FFFF0000"/>
      <name val="Calibri"/>
      <family val="2"/>
    </font>
    <font>
      <sz val="11"/>
      <color rgb="FF444444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/>
    <xf numFmtId="0" fontId="3" fillId="0" borderId="0" xfId="0" applyFont="1" applyAlignment="1">
      <alignment vertical="top"/>
    </xf>
    <xf numFmtId="0" fontId="0" fillId="0" borderId="8" xfId="0" applyBorder="1"/>
    <xf numFmtId="0" fontId="0" fillId="0" borderId="0" xfId="0" applyBorder="1"/>
    <xf numFmtId="0" fontId="3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2" fillId="0" borderId="6" xfId="0" applyFont="1" applyBorder="1"/>
    <xf numFmtId="0" fontId="2" fillId="0" borderId="12" xfId="0" applyFont="1" applyBorder="1" applyAlignment="1">
      <alignment horizontal="center" wrapText="1"/>
    </xf>
    <xf numFmtId="0" fontId="0" fillId="3" borderId="7" xfId="0" applyFill="1" applyBorder="1"/>
    <xf numFmtId="0" fontId="0" fillId="3" borderId="11" xfId="0" applyFill="1" applyBorder="1"/>
    <xf numFmtId="0" fontId="0" fillId="3" borderId="6" xfId="0" applyFill="1" applyBorder="1"/>
    <xf numFmtId="0" fontId="0" fillId="0" borderId="17" xfId="0" applyBorder="1"/>
    <xf numFmtId="0" fontId="0" fillId="2" borderId="11" xfId="0" applyFill="1" applyBorder="1"/>
    <xf numFmtId="0" fontId="0" fillId="0" borderId="0" xfId="0" applyBorder="1" applyAlignment="1">
      <alignment horizontal="left" indent="2"/>
    </xf>
    <xf numFmtId="0" fontId="2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43" fontId="0" fillId="2" borderId="0" xfId="1" applyFont="1" applyFill="1" applyBorder="1"/>
    <xf numFmtId="43" fontId="0" fillId="0" borderId="0" xfId="1" applyFont="1" applyBorder="1"/>
    <xf numFmtId="44" fontId="0" fillId="2" borderId="0" xfId="2" applyFont="1" applyFill="1" applyBorder="1"/>
    <xf numFmtId="0" fontId="2" fillId="0" borderId="0" xfId="0" applyFont="1" applyBorder="1" applyAlignment="1">
      <alignment horizontal="left" indent="2"/>
    </xf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0" borderId="0" xfId="0" applyBorder="1" applyAlignment="1">
      <alignment horizontal="left" indent="4"/>
    </xf>
    <xf numFmtId="44" fontId="0" fillId="0" borderId="0" xfId="2" applyFont="1" applyFill="1" applyBorder="1"/>
    <xf numFmtId="44" fontId="0" fillId="2" borderId="20" xfId="2" applyFont="1" applyFill="1" applyBorder="1"/>
    <xf numFmtId="44" fontId="0" fillId="4" borderId="0" xfId="2" applyFont="1" applyFill="1" applyBorder="1"/>
    <xf numFmtId="44" fontId="0" fillId="0" borderId="6" xfId="2" applyFont="1" applyFill="1" applyBorder="1"/>
    <xf numFmtId="0" fontId="0" fillId="0" borderId="0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165" fontId="0" fillId="2" borderId="20" xfId="2" applyNumberFormat="1" applyFont="1" applyFill="1" applyBorder="1"/>
    <xf numFmtId="164" fontId="0" fillId="2" borderId="0" xfId="1" applyNumberFormat="1" applyFont="1" applyFill="1" applyBorder="1" applyAlignment="1">
      <alignment horizontal="left" indent="2"/>
    </xf>
    <xf numFmtId="164" fontId="0" fillId="2" borderId="0" xfId="1" applyNumberFormat="1" applyFont="1" applyFill="1" applyBorder="1"/>
    <xf numFmtId="164" fontId="0" fillId="2" borderId="6" xfId="1" applyNumberFormat="1" applyFont="1" applyFill="1" applyBorder="1"/>
    <xf numFmtId="164" fontId="0" fillId="0" borderId="0" xfId="1" applyNumberFormat="1" applyFont="1" applyFill="1" applyBorder="1" applyAlignment="1">
      <alignment horizontal="left" indent="2"/>
    </xf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2" fillId="0" borderId="0" xfId="0" applyFont="1" applyAlignment="1">
      <alignment horizontal="left"/>
    </xf>
    <xf numFmtId="0" fontId="3" fillId="4" borderId="0" xfId="0" applyFont="1" applyFill="1" applyAlignment="1"/>
    <xf numFmtId="0" fontId="0" fillId="4" borderId="0" xfId="0" applyFill="1"/>
    <xf numFmtId="0" fontId="0" fillId="4" borderId="0" xfId="0" applyFill="1" applyAlignment="1">
      <alignment horizontal="left" indent="3"/>
    </xf>
    <xf numFmtId="0" fontId="2" fillId="0" borderId="0" xfId="0" quotePrefix="1" applyFont="1"/>
    <xf numFmtId="0" fontId="2" fillId="0" borderId="0" xfId="0" applyFont="1" applyAlignment="1">
      <alignment horizontal="left" indent="2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left" indent="4"/>
    </xf>
    <xf numFmtId="0" fontId="3" fillId="0" borderId="0" xfId="0" applyFont="1"/>
    <xf numFmtId="0" fontId="0" fillId="0" borderId="0" xfId="0" applyFont="1" applyAlignment="1">
      <alignment horizontal="left" indent="6"/>
    </xf>
    <xf numFmtId="0" fontId="2" fillId="0" borderId="0" xfId="0" applyFont="1" applyAlignment="1">
      <alignment horizontal="left" indent="4"/>
    </xf>
    <xf numFmtId="0" fontId="8" fillId="0" borderId="0" xfId="0" applyFont="1" applyAlignment="1">
      <alignment horizontal="left" vertical="center" indent="2"/>
    </xf>
    <xf numFmtId="0" fontId="0" fillId="0" borderId="0" xfId="0" applyFont="1" applyAlignment="1">
      <alignment horizontal="left" indent="8"/>
    </xf>
    <xf numFmtId="0" fontId="3" fillId="0" borderId="0" xfId="0" applyFont="1" applyAlignment="1">
      <alignment horizontal="left" indent="2"/>
    </xf>
    <xf numFmtId="165" fontId="0" fillId="2" borderId="0" xfId="2" applyNumberFormat="1" applyFont="1" applyFill="1" applyBorder="1"/>
    <xf numFmtId="165" fontId="0" fillId="0" borderId="0" xfId="2" applyNumberFormat="1" applyFont="1" applyBorder="1"/>
    <xf numFmtId="0" fontId="0" fillId="0" borderId="0" xfId="0" applyAlignment="1">
      <alignment horizontal="left"/>
    </xf>
    <xf numFmtId="0" fontId="2" fillId="6" borderId="13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0" fillId="6" borderId="7" xfId="0" applyFill="1" applyBorder="1"/>
    <xf numFmtId="0" fontId="0" fillId="6" borderId="14" xfId="0" applyFill="1" applyBorder="1"/>
    <xf numFmtId="0" fontId="0" fillId="7" borderId="14" xfId="0" applyFill="1" applyBorder="1"/>
    <xf numFmtId="0" fontId="0" fillId="7" borderId="0" xfId="0" applyFill="1" applyBorder="1"/>
    <xf numFmtId="0" fontId="0" fillId="6" borderId="4" xfId="0" applyFill="1" applyBorder="1"/>
    <xf numFmtId="0" fontId="12" fillId="7" borderId="16" xfId="0" applyFont="1" applyFill="1" applyBorder="1" applyAlignment="1">
      <alignment horizontal="center"/>
    </xf>
    <xf numFmtId="0" fontId="0" fillId="6" borderId="15" xfId="0" applyFill="1" applyBorder="1"/>
    <xf numFmtId="0" fontId="12" fillId="7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0" fillId="6" borderId="17" xfId="0" applyFill="1" applyBorder="1"/>
    <xf numFmtId="0" fontId="12" fillId="6" borderId="18" xfId="0" applyFont="1" applyFill="1" applyBorder="1" applyAlignment="1">
      <alignment horizontal="center"/>
    </xf>
    <xf numFmtId="0" fontId="0" fillId="2" borderId="0" xfId="2" applyNumberFormat="1" applyFont="1" applyFill="1" applyBorder="1"/>
    <xf numFmtId="165" fontId="0" fillId="2" borderId="6" xfId="2" applyNumberFormat="1" applyFont="1" applyFill="1" applyBorder="1" applyAlignment="1">
      <alignment vertical="top"/>
    </xf>
    <xf numFmtId="0" fontId="13" fillId="7" borderId="19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5" fillId="0" borderId="0" xfId="0" applyFont="1"/>
    <xf numFmtId="0" fontId="16" fillId="0" borderId="0" xfId="0" applyFont="1"/>
    <xf numFmtId="0" fontId="17" fillId="0" borderId="4" xfId="0" applyFont="1" applyBorder="1"/>
    <xf numFmtId="0" fontId="17" fillId="0" borderId="0" xfId="0" applyFont="1"/>
    <xf numFmtId="0" fontId="18" fillId="0" borderId="0" xfId="0" applyFont="1"/>
    <xf numFmtId="43" fontId="0" fillId="6" borderId="0" xfId="1" applyFont="1" applyFill="1" applyBorder="1"/>
    <xf numFmtId="44" fontId="0" fillId="0" borderId="0" xfId="0" applyNumberFormat="1"/>
    <xf numFmtId="43" fontId="0" fillId="0" borderId="0" xfId="1" applyFont="1"/>
    <xf numFmtId="43" fontId="0" fillId="0" borderId="0" xfId="0" applyNumberFormat="1"/>
    <xf numFmtId="0" fontId="19" fillId="0" borderId="0" xfId="0" applyFont="1"/>
    <xf numFmtId="0" fontId="16" fillId="0" borderId="0" xfId="0" applyFont="1" applyBorder="1"/>
    <xf numFmtId="0" fontId="20" fillId="0" borderId="0" xfId="0" applyFont="1"/>
    <xf numFmtId="164" fontId="0" fillId="0" borderId="0" xfId="1" applyNumberFormat="1" applyFont="1"/>
    <xf numFmtId="0" fontId="0" fillId="6" borderId="0" xfId="0" applyFill="1"/>
    <xf numFmtId="0" fontId="0" fillId="6" borderId="0" xfId="0" applyFill="1" applyBorder="1"/>
    <xf numFmtId="0" fontId="2" fillId="6" borderId="0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 indent="1"/>
    </xf>
    <xf numFmtId="0" fontId="2" fillId="6" borderId="0" xfId="0" applyFont="1" applyFill="1" applyBorder="1" applyAlignment="1">
      <alignment horizontal="left" indent="2"/>
    </xf>
    <xf numFmtId="0" fontId="0" fillId="6" borderId="6" xfId="0" applyFill="1" applyBorder="1"/>
    <xf numFmtId="43" fontId="0" fillId="0" borderId="0" xfId="1" applyFont="1" applyFill="1" applyBorder="1"/>
    <xf numFmtId="44" fontId="0" fillId="6" borderId="0" xfId="2" applyFont="1" applyFill="1" applyBorder="1"/>
    <xf numFmtId="44" fontId="0" fillId="6" borderId="0" xfId="0" applyNumberFormat="1" applyFill="1"/>
    <xf numFmtId="164" fontId="16" fillId="0" borderId="0" xfId="1" applyNumberFormat="1" applyFont="1"/>
    <xf numFmtId="0" fontId="12" fillId="0" borderId="18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8" fillId="0" borderId="0" xfId="0" applyFont="1" applyFill="1"/>
    <xf numFmtId="0" fontId="14" fillId="0" borderId="0" xfId="0" applyFont="1" applyFill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 applyAlignment="1"/>
    <xf numFmtId="0" fontId="0" fillId="0" borderId="0" xfId="0" applyProtection="1">
      <protection locked="0"/>
    </xf>
    <xf numFmtId="0" fontId="16" fillId="0" borderId="0" xfId="0" applyFont="1" applyFill="1"/>
    <xf numFmtId="0" fontId="0" fillId="0" borderId="14" xfId="0" applyBorder="1"/>
    <xf numFmtId="0" fontId="2" fillId="0" borderId="21" xfId="0" applyFont="1" applyBorder="1" applyAlignment="1">
      <alignment horizontal="center"/>
    </xf>
    <xf numFmtId="44" fontId="0" fillId="2" borderId="14" xfId="2" applyFont="1" applyFill="1" applyBorder="1"/>
    <xf numFmtId="44" fontId="0" fillId="2" borderId="11" xfId="2" applyFont="1" applyFill="1" applyBorder="1"/>
    <xf numFmtId="0" fontId="2" fillId="0" borderId="21" xfId="0" applyFont="1" applyBorder="1" applyAlignment="1">
      <alignment horizontal="center" wrapText="1"/>
    </xf>
    <xf numFmtId="0" fontId="0" fillId="2" borderId="14" xfId="0" applyFill="1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0" fillId="2" borderId="11" xfId="0" applyFill="1" applyBorder="1" applyAlignment="1">
      <alignment horizontal="left" indent="2"/>
    </xf>
    <xf numFmtId="44" fontId="2" fillId="8" borderId="20" xfId="2" applyFont="1" applyFill="1" applyBorder="1"/>
    <xf numFmtId="44" fontId="10" fillId="8" borderId="20" xfId="2" applyFont="1" applyFill="1" applyBorder="1"/>
    <xf numFmtId="0" fontId="12" fillId="7" borderId="22" xfId="0" applyFont="1" applyFill="1" applyBorder="1" applyAlignment="1">
      <alignment horizontal="center"/>
    </xf>
    <xf numFmtId="0" fontId="16" fillId="6" borderId="0" xfId="0" applyFont="1" applyFill="1"/>
    <xf numFmtId="166" fontId="0" fillId="2" borderId="0" xfId="2" applyNumberFormat="1" applyFont="1" applyFill="1" applyBorder="1"/>
    <xf numFmtId="0" fontId="21" fillId="6" borderId="0" xfId="0" applyFont="1" applyFill="1"/>
    <xf numFmtId="0" fontId="11" fillId="0" borderId="0" xfId="0" applyFont="1" applyBorder="1"/>
    <xf numFmtId="0" fontId="22" fillId="6" borderId="0" xfId="0" applyFont="1" applyFill="1" applyBorder="1"/>
    <xf numFmtId="0" fontId="18" fillId="0" borderId="17" xfId="0" applyFont="1" applyFill="1" applyBorder="1"/>
    <xf numFmtId="0" fontId="18" fillId="0" borderId="15" xfId="0" applyFont="1" applyFill="1" applyBorder="1"/>
    <xf numFmtId="166" fontId="0" fillId="0" borderId="0" xfId="2" applyNumberFormat="1" applyFont="1" applyFill="1" applyBorder="1"/>
    <xf numFmtId="0" fontId="0" fillId="0" borderId="23" xfId="0" applyBorder="1" applyAlignment="1">
      <alignment horizontal="left" vertical="top"/>
    </xf>
    <xf numFmtId="0" fontId="2" fillId="0" borderId="24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44" fontId="0" fillId="0" borderId="4" xfId="2" applyFont="1" applyBorder="1" applyAlignment="1">
      <alignment vertical="top"/>
    </xf>
    <xf numFmtId="0" fontId="2" fillId="0" borderId="2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64" fontId="0" fillId="6" borderId="14" xfId="1" applyNumberFormat="1" applyFont="1" applyFill="1" applyBorder="1" applyAlignment="1">
      <alignment vertical="top"/>
    </xf>
    <xf numFmtId="0" fontId="0" fillId="0" borderId="11" xfId="0" applyBorder="1"/>
    <xf numFmtId="164" fontId="0" fillId="2" borderId="14" xfId="1" applyNumberFormat="1" applyFont="1" applyFill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44" fontId="0" fillId="6" borderId="3" xfId="2" applyFont="1" applyFill="1" applyBorder="1" applyAlignment="1">
      <alignment vertical="top"/>
    </xf>
    <xf numFmtId="0" fontId="2" fillId="0" borderId="25" xfId="0" applyFont="1" applyBorder="1" applyAlignment="1">
      <alignment horizontal="center" vertical="top" wrapText="1"/>
    </xf>
    <xf numFmtId="44" fontId="0" fillId="2" borderId="3" xfId="2" applyFont="1" applyFill="1" applyBorder="1" applyAlignment="1">
      <alignment vertical="top"/>
    </xf>
    <xf numFmtId="44" fontId="0" fillId="2" borderId="4" xfId="2" applyFont="1" applyFill="1" applyBorder="1" applyAlignment="1">
      <alignment vertical="top"/>
    </xf>
    <xf numFmtId="0" fontId="2" fillId="0" borderId="0" xfId="0" applyFont="1" applyFill="1" applyBorder="1"/>
    <xf numFmtId="0" fontId="2" fillId="0" borderId="3" xfId="0" applyFont="1" applyBorder="1"/>
    <xf numFmtId="0" fontId="0" fillId="0" borderId="3" xfId="0" applyBorder="1" applyAlignment="1">
      <alignment horizontal="left" indent="2"/>
    </xf>
    <xf numFmtId="0" fontId="10" fillId="0" borderId="3" xfId="0" applyFont="1" applyBorder="1"/>
    <xf numFmtId="0" fontId="2" fillId="0" borderId="23" xfId="0" applyFont="1" applyBorder="1"/>
    <xf numFmtId="44" fontId="0" fillId="2" borderId="0" xfId="2" applyFont="1" applyFill="1" applyBorder="1" applyAlignment="1">
      <alignment horizontal="left" indent="2"/>
    </xf>
    <xf numFmtId="0" fontId="0" fillId="0" borderId="0" xfId="2" applyNumberFormat="1" applyFont="1" applyFill="1" applyBorder="1"/>
    <xf numFmtId="0" fontId="0" fillId="0" borderId="23" xfId="0" applyBorder="1"/>
    <xf numFmtId="0" fontId="3" fillId="0" borderId="3" xfId="0" applyFont="1" applyBorder="1"/>
    <xf numFmtId="0" fontId="2" fillId="0" borderId="0" xfId="0" applyFont="1" applyBorder="1" applyAlignment="1">
      <alignment horizontal="left" vertical="top" indent="3"/>
    </xf>
    <xf numFmtId="0" fontId="0" fillId="0" borderId="0" xfId="0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top"/>
    </xf>
    <xf numFmtId="0" fontId="0" fillId="0" borderId="0" xfId="0" applyBorder="1" applyAlignment="1">
      <alignment horizontal="left" vertical="top" indent="4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InstructionsMilestone1"/><Relationship Id="rId3" Type="http://schemas.openxmlformats.org/officeDocument/2006/relationships/hyperlink" Target="#CostClassification"/><Relationship Id="rId7" Type="http://schemas.openxmlformats.org/officeDocument/2006/relationships/hyperlink" Target="#Variances"/><Relationship Id="rId2" Type="http://schemas.openxmlformats.org/officeDocument/2006/relationships/hyperlink" Target="#VariableFixedCosts"/><Relationship Id="rId1" Type="http://schemas.openxmlformats.org/officeDocument/2006/relationships/hyperlink" Target="#CompanyProfile"/><Relationship Id="rId6" Type="http://schemas.openxmlformats.org/officeDocument/2006/relationships/hyperlink" Target="#COGMSchedule"/><Relationship Id="rId5" Type="http://schemas.openxmlformats.org/officeDocument/2006/relationships/hyperlink" Target="#BreakevenAnalysis"/><Relationship Id="rId10" Type="http://schemas.openxmlformats.org/officeDocument/2006/relationships/hyperlink" Target="#'Instructions - Milestone 3'!InstructionsMilestone3"/><Relationship Id="rId4" Type="http://schemas.openxmlformats.org/officeDocument/2006/relationships/hyperlink" Target="#ContributionMargin"/><Relationship Id="rId9" Type="http://schemas.openxmlformats.org/officeDocument/2006/relationships/hyperlink" Target="#'Instructions - Milestone 2'!InstructionsMilestone2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Ho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</xdr:col>
      <xdr:colOff>1805940</xdr:colOff>
      <xdr:row>12</xdr:row>
      <xdr:rowOff>76200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17449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Company Profile</a:t>
          </a:r>
        </a:p>
      </xdr:txBody>
    </xdr:sp>
    <xdr:clientData/>
  </xdr:twoCellAnchor>
  <xdr:twoCellAnchor>
    <xdr:from>
      <xdr:col>1</xdr:col>
      <xdr:colOff>0</xdr:colOff>
      <xdr:row>25</xdr:row>
      <xdr:rowOff>167640</xdr:rowOff>
    </xdr:from>
    <xdr:to>
      <xdr:col>1</xdr:col>
      <xdr:colOff>1805940</xdr:colOff>
      <xdr:row>27</xdr:row>
      <xdr:rowOff>68580</xdr:rowOff>
    </xdr:to>
    <xdr:sp macro="" textlink="">
      <xdr:nvSpPr>
        <xdr:cNvPr id="7" name="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6700" y="436626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Variable &amp; Fixed Costs</a:t>
          </a:r>
        </a:p>
      </xdr:txBody>
    </xdr:sp>
    <xdr:clientData/>
  </xdr:twoCellAnchor>
  <xdr:twoCellAnchor>
    <xdr:from>
      <xdr:col>1</xdr:col>
      <xdr:colOff>15240</xdr:colOff>
      <xdr:row>18</xdr:row>
      <xdr:rowOff>7620</xdr:rowOff>
    </xdr:from>
    <xdr:to>
      <xdr:col>1</xdr:col>
      <xdr:colOff>1813560</xdr:colOff>
      <xdr:row>19</xdr:row>
      <xdr:rowOff>83820</xdr:rowOff>
    </xdr:to>
    <xdr:sp macro="" textlink="">
      <xdr:nvSpPr>
        <xdr:cNvPr id="9" name="Rectangl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1940" y="2979420"/>
          <a:ext cx="17983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Cost Classification</a:t>
          </a:r>
        </a:p>
        <a:p>
          <a:pPr algn="ctr"/>
          <a:endParaRPr lang="en-US" sz="1100" b="1"/>
        </a:p>
      </xdr:txBody>
    </xdr:sp>
    <xdr:clientData/>
  </xdr:twoCellAnchor>
  <xdr:twoCellAnchor>
    <xdr:from>
      <xdr:col>6</xdr:col>
      <xdr:colOff>0</xdr:colOff>
      <xdr:row>11</xdr:row>
      <xdr:rowOff>0</xdr:rowOff>
    </xdr:from>
    <xdr:to>
      <xdr:col>6</xdr:col>
      <xdr:colOff>1805940</xdr:colOff>
      <xdr:row>12</xdr:row>
      <xdr:rowOff>76200</xdr:rowOff>
    </xdr:to>
    <xdr:sp macro="" textlink="">
      <xdr:nvSpPr>
        <xdr:cNvPr id="10" name="Rectangl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13760" y="17449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Contribution</a:t>
          </a:r>
          <a:r>
            <a:rPr lang="en-US" sz="1100" b="1" baseline="0"/>
            <a:t> Margin</a:t>
          </a:r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1805940</xdr:colOff>
      <xdr:row>19</xdr:row>
      <xdr:rowOff>76200</xdr:rowOff>
    </xdr:to>
    <xdr:sp macro="" textlink="">
      <xdr:nvSpPr>
        <xdr:cNvPr id="11" name="Rectangl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13760" y="297180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Break-Even Analysis</a:t>
          </a:r>
          <a:endParaRPr lang="en-US" sz="1100" b="1" baseline="0"/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1805940</xdr:colOff>
      <xdr:row>12</xdr:row>
      <xdr:rowOff>76200</xdr:rowOff>
    </xdr:to>
    <xdr:sp macro="" textlink="">
      <xdr:nvSpPr>
        <xdr:cNvPr id="13" name="Rectangle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99860" y="17449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COGM</a:t>
          </a:r>
          <a:r>
            <a:rPr lang="en-US" sz="1100" b="1" baseline="0"/>
            <a:t> Schedule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1805940</xdr:colOff>
      <xdr:row>19</xdr:row>
      <xdr:rowOff>76200</xdr:rowOff>
    </xdr:to>
    <xdr:sp macro="" textlink="">
      <xdr:nvSpPr>
        <xdr:cNvPr id="14" name="Rectangl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637020" y="297180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Income Statement</a:t>
          </a:r>
          <a:endParaRPr lang="en-US" sz="1100" b="1" baseline="0"/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1805940</xdr:colOff>
      <xdr:row>27</xdr:row>
      <xdr:rowOff>76200</xdr:rowOff>
    </xdr:to>
    <xdr:sp macro="" textlink="">
      <xdr:nvSpPr>
        <xdr:cNvPr id="15" name="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37020" y="43738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Variances</a:t>
          </a:r>
          <a:endParaRPr lang="en-US" sz="1100" b="1" baseline="0"/>
        </a:p>
      </xdr:txBody>
    </xdr:sp>
    <xdr:clientData/>
  </xdr:twoCellAnchor>
  <xdr:twoCellAnchor>
    <xdr:from>
      <xdr:col>0</xdr:col>
      <xdr:colOff>320040</xdr:colOff>
      <xdr:row>7</xdr:row>
      <xdr:rowOff>167640</xdr:rowOff>
    </xdr:from>
    <xdr:to>
      <xdr:col>1</xdr:col>
      <xdr:colOff>1798320</xdr:colOff>
      <xdr:row>9</xdr:row>
      <xdr:rowOff>68580</xdr:rowOff>
    </xdr:to>
    <xdr:sp macro="" textlink="">
      <xdr:nvSpPr>
        <xdr:cNvPr id="12" name="Rectang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20040" y="143256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Instructions</a:t>
          </a:r>
          <a:r>
            <a:rPr lang="en-US" sz="1100" b="1" baseline="0"/>
            <a:t> Milestone 1</a:t>
          </a:r>
          <a:endParaRPr lang="en-US" sz="1100" b="1"/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1805940</xdr:colOff>
      <xdr:row>9</xdr:row>
      <xdr:rowOff>76200</xdr:rowOff>
    </xdr:to>
    <xdr:sp macro="" textlink="">
      <xdr:nvSpPr>
        <xdr:cNvPr id="16" name="Rectangle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482340" y="1440180"/>
          <a:ext cx="180594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Instructions</a:t>
          </a:r>
          <a:r>
            <a:rPr lang="en-US" sz="1100" b="1" baseline="0"/>
            <a:t> Milestone 2</a:t>
          </a:r>
          <a:endParaRPr lang="en-US" sz="1100" b="1"/>
        </a:p>
      </xdr:txBody>
    </xdr:sp>
    <xdr:clientData/>
  </xdr:twoCellAnchor>
  <xdr:twoCellAnchor>
    <xdr:from>
      <xdr:col>10</xdr:col>
      <xdr:colOff>295275</xdr:colOff>
      <xdr:row>8</xdr:row>
      <xdr:rowOff>0</xdr:rowOff>
    </xdr:from>
    <xdr:to>
      <xdr:col>11</xdr:col>
      <xdr:colOff>1758315</xdr:colOff>
      <xdr:row>9</xdr:row>
      <xdr:rowOff>76200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391275" y="1409700"/>
          <a:ext cx="1777365" cy="238125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Instructions</a:t>
          </a:r>
          <a:r>
            <a:rPr lang="en-US" sz="1100" b="1" baseline="0"/>
            <a:t> Milestone  3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7620</xdr:colOff>
      <xdr:row>0</xdr:row>
      <xdr:rowOff>238125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162925" y="0"/>
          <a:ext cx="617220" cy="238125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7620</xdr:colOff>
      <xdr:row>0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01268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7620</xdr:colOff>
      <xdr:row>0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21436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15</xdr:col>
      <xdr:colOff>7620</xdr:colOff>
      <xdr:row>4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162925" y="628650"/>
          <a:ext cx="617220" cy="238125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7620</xdr:colOff>
      <xdr:row>1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74192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7620</xdr:colOff>
      <xdr:row>1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74192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7620</xdr:colOff>
      <xdr:row>0</xdr:row>
      <xdr:rowOff>238125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162925" y="0"/>
          <a:ext cx="617220" cy="238125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7620</xdr:colOff>
      <xdr:row>0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202680" y="0"/>
          <a:ext cx="617220" cy="25146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HOME</a:t>
          </a:r>
          <a:endParaRPr lang="en-US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3"/>
  <sheetViews>
    <sheetView showGridLines="0" topLeftCell="A8" workbookViewId="0">
      <selection activeCell="G3" sqref="G3"/>
    </sheetView>
  </sheetViews>
  <sheetFormatPr defaultRowHeight="12.75" x14ac:dyDescent="0.2"/>
  <cols>
    <col min="1" max="1" width="4.7109375" customWidth="1"/>
    <col min="2" max="2" width="26.7109375" customWidth="1"/>
    <col min="3" max="3" width="10.7109375" customWidth="1"/>
    <col min="4" max="4" width="0.85546875" customWidth="1"/>
    <col min="5" max="5" width="2.7109375" customWidth="1"/>
    <col min="6" max="6" width="4.7109375" customWidth="1"/>
    <col min="7" max="7" width="26.7109375" customWidth="1"/>
    <col min="8" max="8" width="10.7109375" customWidth="1"/>
    <col min="9" max="9" width="0.85546875" customWidth="1"/>
    <col min="10" max="10" width="2.7109375" customWidth="1"/>
    <col min="11" max="11" width="4.7109375" customWidth="1"/>
    <col min="12" max="12" width="26.7109375" customWidth="1"/>
    <col min="13" max="13" width="10.7109375" customWidth="1"/>
  </cols>
  <sheetData>
    <row r="1" spans="1:13" ht="21" x14ac:dyDescent="0.35">
      <c r="A1" s="10" t="s">
        <v>3</v>
      </c>
    </row>
    <row r="2" spans="1:13" ht="15.75" x14ac:dyDescent="0.2">
      <c r="A2" s="11" t="s">
        <v>4</v>
      </c>
    </row>
    <row r="3" spans="1:13" ht="4.1500000000000004" customHeight="1" x14ac:dyDescent="0.2"/>
    <row r="4" spans="1:13" ht="15.75" x14ac:dyDescent="0.2">
      <c r="A4" s="11" t="s">
        <v>5</v>
      </c>
    </row>
    <row r="5" spans="1:13" ht="13.5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7" spans="1:13" ht="15.75" x14ac:dyDescent="0.25">
      <c r="A7" s="170" t="s">
        <v>34</v>
      </c>
      <c r="B7" s="170"/>
      <c r="C7" s="170"/>
      <c r="D7" s="53"/>
      <c r="E7" s="170" t="s">
        <v>44</v>
      </c>
      <c r="F7" s="170"/>
      <c r="G7" s="170"/>
      <c r="H7" s="170"/>
      <c r="I7" s="53"/>
      <c r="J7" s="170" t="s">
        <v>47</v>
      </c>
      <c r="K7" s="170"/>
      <c r="L7" s="170"/>
      <c r="M7" s="170"/>
    </row>
    <row r="8" spans="1:13" x14ac:dyDescent="0.2">
      <c r="D8" s="54"/>
      <c r="I8" s="54"/>
    </row>
    <row r="9" spans="1:13" x14ac:dyDescent="0.2">
      <c r="D9" s="54"/>
      <c r="I9" s="54"/>
    </row>
    <row r="10" spans="1:13" x14ac:dyDescent="0.2">
      <c r="D10" s="54"/>
      <c r="I10" s="54"/>
    </row>
    <row r="11" spans="1:13" x14ac:dyDescent="0.2">
      <c r="D11" s="54"/>
      <c r="I11" s="54"/>
    </row>
    <row r="12" spans="1:13" x14ac:dyDescent="0.2">
      <c r="A12" s="56" t="s">
        <v>39</v>
      </c>
      <c r="B12" s="52"/>
      <c r="C12" s="52"/>
      <c r="D12" s="54"/>
      <c r="F12" s="56" t="s">
        <v>39</v>
      </c>
      <c r="G12" s="1"/>
      <c r="I12" s="54"/>
      <c r="K12" s="56" t="s">
        <v>39</v>
      </c>
      <c r="L12" s="1"/>
    </row>
    <row r="13" spans="1:13" x14ac:dyDescent="0.2">
      <c r="B13" s="52"/>
      <c r="C13" s="52"/>
      <c r="D13" s="54"/>
      <c r="G13" s="1"/>
      <c r="I13" s="54"/>
      <c r="L13" s="1"/>
    </row>
    <row r="14" spans="1:13" x14ac:dyDescent="0.2">
      <c r="B14" s="50" t="s">
        <v>35</v>
      </c>
      <c r="C14" s="51"/>
      <c r="D14" s="54"/>
      <c r="G14" t="s">
        <v>45</v>
      </c>
      <c r="I14" s="54"/>
      <c r="L14" t="s">
        <v>48</v>
      </c>
    </row>
    <row r="15" spans="1:13" x14ac:dyDescent="0.2">
      <c r="B15" s="50" t="s">
        <v>0</v>
      </c>
      <c r="C15" s="51"/>
      <c r="D15" s="55"/>
      <c r="G15" s="51" t="s">
        <v>26</v>
      </c>
      <c r="I15" s="55"/>
    </row>
    <row r="16" spans="1:13" x14ac:dyDescent="0.2">
      <c r="B16" s="50" t="s">
        <v>1</v>
      </c>
      <c r="C16" s="51"/>
      <c r="D16" s="55"/>
      <c r="G16" s="51" t="s">
        <v>27</v>
      </c>
      <c r="I16" s="55"/>
    </row>
    <row r="17" spans="1:12" x14ac:dyDescent="0.2">
      <c r="B17" s="50" t="s">
        <v>2</v>
      </c>
      <c r="C17" s="51"/>
      <c r="D17" s="55"/>
      <c r="G17" s="51" t="s">
        <v>28</v>
      </c>
      <c r="I17" s="55"/>
    </row>
    <row r="18" spans="1:12" ht="4.1500000000000004" customHeight="1" x14ac:dyDescent="0.2">
      <c r="D18" s="54"/>
      <c r="I18" s="54"/>
    </row>
    <row r="19" spans="1:12" x14ac:dyDescent="0.2">
      <c r="A19" s="56" t="s">
        <v>40</v>
      </c>
      <c r="D19" s="54"/>
      <c r="F19" s="56" t="s">
        <v>40</v>
      </c>
      <c r="I19" s="54"/>
      <c r="K19" s="56" t="s">
        <v>40</v>
      </c>
    </row>
    <row r="20" spans="1:12" x14ac:dyDescent="0.2">
      <c r="D20" s="54"/>
      <c r="I20" s="54"/>
    </row>
    <row r="21" spans="1:12" x14ac:dyDescent="0.2">
      <c r="B21" t="s">
        <v>41</v>
      </c>
      <c r="D21" s="54"/>
      <c r="G21" t="s">
        <v>46</v>
      </c>
      <c r="I21" s="54"/>
      <c r="L21" t="s">
        <v>49</v>
      </c>
    </row>
    <row r="22" spans="1:12" x14ac:dyDescent="0.2">
      <c r="B22" s="50" t="s">
        <v>36</v>
      </c>
      <c r="C22" s="51"/>
      <c r="D22" s="54"/>
      <c r="G22" s="51" t="s">
        <v>26</v>
      </c>
      <c r="I22" s="54"/>
      <c r="L22" t="s">
        <v>50</v>
      </c>
    </row>
    <row r="23" spans="1:12" x14ac:dyDescent="0.2">
      <c r="B23" s="50" t="s">
        <v>37</v>
      </c>
      <c r="C23" s="51"/>
      <c r="D23" s="54"/>
      <c r="G23" s="51" t="s">
        <v>27</v>
      </c>
      <c r="I23" s="54"/>
    </row>
    <row r="24" spans="1:12" x14ac:dyDescent="0.2">
      <c r="B24" s="50" t="s">
        <v>38</v>
      </c>
      <c r="C24" s="51"/>
      <c r="D24" s="54"/>
      <c r="G24" s="51" t="s">
        <v>28</v>
      </c>
      <c r="I24" s="54"/>
    </row>
    <row r="25" spans="1:12" x14ac:dyDescent="0.2">
      <c r="B25" s="50" t="s">
        <v>7</v>
      </c>
      <c r="C25" s="51"/>
      <c r="D25" s="54"/>
      <c r="G25" s="68" t="s">
        <v>147</v>
      </c>
      <c r="I25" s="54"/>
    </row>
    <row r="26" spans="1:12" ht="4.1500000000000004" customHeight="1" x14ac:dyDescent="0.2">
      <c r="D26" s="54"/>
      <c r="I26" s="54"/>
    </row>
    <row r="27" spans="1:12" x14ac:dyDescent="0.2">
      <c r="A27" s="56" t="s">
        <v>42</v>
      </c>
      <c r="D27" s="54"/>
      <c r="F27" s="56"/>
      <c r="G27" s="51" t="s">
        <v>26</v>
      </c>
      <c r="I27" s="54"/>
      <c r="K27" s="56" t="s">
        <v>42</v>
      </c>
    </row>
    <row r="28" spans="1:12" x14ac:dyDescent="0.2">
      <c r="D28" s="54"/>
      <c r="G28" s="51" t="s">
        <v>27</v>
      </c>
      <c r="I28" s="54"/>
    </row>
    <row r="29" spans="1:12" x14ac:dyDescent="0.2">
      <c r="B29" t="s">
        <v>43</v>
      </c>
      <c r="D29" s="54"/>
      <c r="G29" s="51" t="s">
        <v>28</v>
      </c>
      <c r="I29" s="54"/>
      <c r="L29" t="s">
        <v>51</v>
      </c>
    </row>
    <row r="30" spans="1:12" x14ac:dyDescent="0.2">
      <c r="B30" s="51" t="s">
        <v>26</v>
      </c>
      <c r="C30" s="51"/>
      <c r="D30" s="54"/>
      <c r="I30" s="54"/>
      <c r="L30" s="51" t="s">
        <v>52</v>
      </c>
    </row>
    <row r="31" spans="1:12" x14ac:dyDescent="0.2">
      <c r="B31" s="51" t="s">
        <v>27</v>
      </c>
      <c r="C31" s="51"/>
      <c r="D31" s="54"/>
      <c r="I31" s="54"/>
      <c r="L31" s="51" t="s">
        <v>53</v>
      </c>
    </row>
    <row r="32" spans="1:12" x14ac:dyDescent="0.2">
      <c r="B32" s="51" t="s">
        <v>28</v>
      </c>
      <c r="C32" s="51"/>
      <c r="D32" s="54"/>
      <c r="I32" s="54"/>
      <c r="L32" s="51" t="s">
        <v>54</v>
      </c>
    </row>
    <row r="33" spans="2:12" x14ac:dyDescent="0.2">
      <c r="B33" s="51"/>
      <c r="C33" s="51"/>
      <c r="D33" s="54"/>
      <c r="I33" s="54"/>
      <c r="L33" s="51" t="s">
        <v>55</v>
      </c>
    </row>
  </sheetData>
  <mergeCells count="3">
    <mergeCell ref="A7:C7"/>
    <mergeCell ref="E7:H7"/>
    <mergeCell ref="J7:M7"/>
  </mergeCells>
  <pageMargins left="0.7" right="0.7" top="0.75" bottom="0.75" header="0.3" footer="0.3"/>
  <pageSetup orientation="landscape" horizontalDpi="1200" verticalDpi="1200" r:id="rId1"/>
  <headerFooter>
    <oddFooter>&amp;CACC202 - MANAGERIAL ACCOUNTING</oddFooter>
  </headerFooter>
  <ignoredErrors>
    <ignoredError sqref="A12:A28 F12:F19 K12:K2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30"/>
  <sheetViews>
    <sheetView showGridLines="0" workbookViewId="0">
      <selection activeCell="A10" sqref="A10"/>
    </sheetView>
  </sheetViews>
  <sheetFormatPr defaultRowHeight="12.75" x14ac:dyDescent="0.2"/>
  <cols>
    <col min="1" max="1" width="41.7109375" customWidth="1"/>
    <col min="2" max="3" width="15.7109375" customWidth="1"/>
    <col min="4" max="4" width="2.7109375" customWidth="1"/>
    <col min="5" max="5" width="10" bestFit="1" customWidth="1"/>
    <col min="10" max="10" width="11" customWidth="1"/>
  </cols>
  <sheetData>
    <row r="1" spans="1:16" x14ac:dyDescent="0.2">
      <c r="A1" s="2"/>
      <c r="B1" s="2"/>
      <c r="C1" s="2"/>
      <c r="D1" s="3"/>
      <c r="F1" s="121"/>
    </row>
    <row r="2" spans="1:16" ht="15.75" x14ac:dyDescent="0.25">
      <c r="A2" s="14" t="s">
        <v>182</v>
      </c>
      <c r="B2" s="14"/>
      <c r="C2" s="13"/>
      <c r="D2" s="6"/>
    </row>
    <row r="3" spans="1:16" ht="13.5" thickBot="1" x14ac:dyDescent="0.25">
      <c r="A3" s="12"/>
      <c r="B3" s="12"/>
      <c r="C3" s="12"/>
      <c r="D3" s="16"/>
    </row>
    <row r="4" spans="1:16" x14ac:dyDescent="0.2">
      <c r="A4" s="13"/>
      <c r="B4" s="13"/>
      <c r="C4" s="13"/>
      <c r="D4" s="6"/>
    </row>
    <row r="5" spans="1:16" x14ac:dyDescent="0.2">
      <c r="A5" s="47" t="s">
        <v>25</v>
      </c>
      <c r="B5" s="13"/>
      <c r="C5" s="13"/>
      <c r="D5" s="6"/>
    </row>
    <row r="6" spans="1:16" x14ac:dyDescent="0.2">
      <c r="A6" s="25" t="s">
        <v>165</v>
      </c>
      <c r="B6" s="66">
        <v>0</v>
      </c>
      <c r="C6" s="13"/>
      <c r="D6" s="6"/>
      <c r="E6" s="96"/>
    </row>
    <row r="7" spans="1:16" ht="13.9" customHeight="1" x14ac:dyDescent="0.2">
      <c r="A7" s="25" t="s">
        <v>166</v>
      </c>
      <c r="B7" s="43">
        <v>0</v>
      </c>
      <c r="C7" s="13"/>
      <c r="D7" s="6"/>
      <c r="E7" s="122"/>
      <c r="K7" s="94"/>
    </row>
    <row r="8" spans="1:16" ht="13.9" customHeight="1" x14ac:dyDescent="0.2">
      <c r="A8" s="40" t="s">
        <v>170</v>
      </c>
      <c r="B8" s="43">
        <v>0</v>
      </c>
      <c r="C8" s="8"/>
      <c r="D8" s="6"/>
      <c r="K8" s="95"/>
    </row>
    <row r="9" spans="1:16" ht="13.9" customHeight="1" x14ac:dyDescent="0.2">
      <c r="D9" s="6"/>
      <c r="K9" s="29"/>
    </row>
    <row r="10" spans="1:16" ht="13.9" customHeight="1" x14ac:dyDescent="0.2">
      <c r="A10" s="48" t="s">
        <v>208</v>
      </c>
      <c r="B10" s="13"/>
      <c r="C10" s="66">
        <v>0</v>
      </c>
      <c r="D10" s="6"/>
      <c r="K10" s="95"/>
    </row>
    <row r="11" spans="1:16" ht="13.9" customHeight="1" x14ac:dyDescent="0.2">
      <c r="A11" s="41" t="s">
        <v>206</v>
      </c>
      <c r="B11" s="13"/>
      <c r="C11" s="44">
        <v>0</v>
      </c>
      <c r="D11" s="6"/>
      <c r="K11" s="95"/>
    </row>
    <row r="12" spans="1:16" ht="13.9" customHeight="1" thickBot="1" x14ac:dyDescent="0.25">
      <c r="A12" s="41" t="s">
        <v>207</v>
      </c>
      <c r="B12" s="13"/>
      <c r="C12" s="42">
        <v>0</v>
      </c>
      <c r="D12" s="6"/>
      <c r="K12" s="95"/>
    </row>
    <row r="13" spans="1:16" ht="13.9" customHeight="1" x14ac:dyDescent="0.2">
      <c r="A13" s="13"/>
      <c r="B13" s="13"/>
      <c r="C13" s="13"/>
      <c r="D13" s="6"/>
    </row>
    <row r="14" spans="1:16" ht="13.9" customHeight="1" x14ac:dyDescent="0.2">
      <c r="A14" s="13" t="s">
        <v>29</v>
      </c>
      <c r="B14" s="13"/>
      <c r="C14" s="36"/>
      <c r="D14" s="6"/>
      <c r="M14" s="31"/>
      <c r="N14" s="13"/>
      <c r="O14" s="13"/>
      <c r="P14" s="13"/>
    </row>
    <row r="15" spans="1:16" ht="13.9" customHeight="1" x14ac:dyDescent="0.2">
      <c r="A15" s="25" t="s">
        <v>204</v>
      </c>
      <c r="B15" s="66">
        <v>0</v>
      </c>
      <c r="C15" s="36"/>
      <c r="D15" s="6"/>
      <c r="M15" s="35"/>
      <c r="N15" s="13"/>
      <c r="O15" s="13"/>
      <c r="P15" s="13"/>
    </row>
    <row r="16" spans="1:16" ht="13.9" customHeight="1" x14ac:dyDescent="0.2">
      <c r="A16" s="25" t="s">
        <v>146</v>
      </c>
      <c r="B16" s="43">
        <v>0</v>
      </c>
      <c r="C16" s="36"/>
      <c r="D16" s="6"/>
      <c r="M16" s="35"/>
      <c r="N16" s="13"/>
      <c r="O16" s="13"/>
      <c r="P16" s="13"/>
    </row>
    <row r="17" spans="1:16" ht="13.9" customHeight="1" x14ac:dyDescent="0.2">
      <c r="A17" s="25" t="s">
        <v>12</v>
      </c>
      <c r="B17" s="43">
        <v>0</v>
      </c>
      <c r="C17" s="36"/>
      <c r="D17" s="6"/>
      <c r="M17" s="35"/>
      <c r="N17" s="13"/>
      <c r="O17" s="13"/>
      <c r="P17" s="13"/>
    </row>
    <row r="18" spans="1:16" ht="13.9" customHeight="1" x14ac:dyDescent="0.2">
      <c r="A18" s="25" t="s">
        <v>198</v>
      </c>
      <c r="B18" s="43">
        <v>0</v>
      </c>
      <c r="C18" s="36"/>
      <c r="D18" s="6"/>
    </row>
    <row r="19" spans="1:16" ht="13.9" customHeight="1" x14ac:dyDescent="0.2">
      <c r="A19" s="25" t="s">
        <v>193</v>
      </c>
      <c r="B19" s="162"/>
      <c r="C19" s="36"/>
      <c r="D19" s="6"/>
    </row>
    <row r="20" spans="1:16" x14ac:dyDescent="0.2">
      <c r="A20" s="25" t="s">
        <v>13</v>
      </c>
      <c r="B20" s="43">
        <v>0</v>
      </c>
      <c r="C20" s="36"/>
      <c r="D20" s="6"/>
    </row>
    <row r="21" spans="1:16" x14ac:dyDescent="0.2">
      <c r="A21" s="25"/>
      <c r="B21" s="46"/>
      <c r="C21" s="39"/>
      <c r="D21" s="6"/>
      <c r="M21" s="31"/>
      <c r="N21" s="13"/>
      <c r="O21" s="13"/>
      <c r="P21" s="13"/>
    </row>
    <row r="22" spans="1:16" ht="13.5" thickBot="1" x14ac:dyDescent="0.25">
      <c r="A22" s="49" t="s">
        <v>30</v>
      </c>
      <c r="B22" s="40"/>
      <c r="C22" s="131">
        <v>0</v>
      </c>
      <c r="D22" s="6"/>
      <c r="M22" s="31"/>
      <c r="N22" s="13"/>
      <c r="O22" s="13"/>
      <c r="P22" s="13"/>
    </row>
    <row r="23" spans="1:16" x14ac:dyDescent="0.2">
      <c r="A23" s="13"/>
      <c r="B23" s="13"/>
      <c r="C23" s="36"/>
      <c r="D23" s="6"/>
      <c r="M23" s="35"/>
      <c r="N23" s="13"/>
      <c r="O23" s="13"/>
      <c r="P23" s="13"/>
    </row>
    <row r="24" spans="1:16" ht="13.5" thickBot="1" x14ac:dyDescent="0.25">
      <c r="A24" s="17" t="s">
        <v>205</v>
      </c>
      <c r="B24" s="17"/>
      <c r="C24" s="131">
        <v>0</v>
      </c>
      <c r="D24" s="6"/>
      <c r="M24" s="35"/>
      <c r="N24" s="13"/>
      <c r="O24" s="13"/>
      <c r="P24" s="13"/>
    </row>
    <row r="25" spans="1:16" x14ac:dyDescent="0.2">
      <c r="D25" s="6"/>
      <c r="M25" s="35"/>
      <c r="N25" s="13"/>
      <c r="O25" s="13"/>
      <c r="P25" s="13"/>
    </row>
    <row r="26" spans="1:16" x14ac:dyDescent="0.2">
      <c r="D26" s="6"/>
    </row>
    <row r="27" spans="1:16" x14ac:dyDescent="0.2">
      <c r="D27" s="6"/>
    </row>
    <row r="28" spans="1:16" ht="4.1500000000000004" customHeight="1" x14ac:dyDescent="0.2">
      <c r="A28" s="13"/>
      <c r="B28" s="13"/>
      <c r="C28" s="13"/>
      <c r="D28" s="6"/>
    </row>
    <row r="29" spans="1:16" x14ac:dyDescent="0.2">
      <c r="A29" s="8"/>
      <c r="B29" s="8"/>
      <c r="C29" s="8"/>
      <c r="D29" s="9"/>
      <c r="M29" s="31"/>
      <c r="N29" s="13"/>
      <c r="O29" s="13"/>
      <c r="P29" s="13"/>
    </row>
    <row r="30" spans="1:16" ht="18.75" x14ac:dyDescent="0.3">
      <c r="A30" s="98"/>
      <c r="M30" s="35"/>
      <c r="N30" s="13"/>
      <c r="O30" s="13"/>
      <c r="P30" s="13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  <pageSetUpPr fitToPage="1"/>
  </sheetPr>
  <dimension ref="A1:U30"/>
  <sheetViews>
    <sheetView showGridLines="0" workbookViewId="0">
      <selection activeCell="A2" sqref="A2"/>
    </sheetView>
  </sheetViews>
  <sheetFormatPr defaultRowHeight="12.75" x14ac:dyDescent="0.2"/>
  <cols>
    <col min="1" max="1" width="28.140625" customWidth="1"/>
    <col min="2" max="5" width="15.7109375" customWidth="1"/>
    <col min="6" max="6" width="2.7109375" customWidth="1"/>
  </cols>
  <sheetData>
    <row r="1" spans="1:21" x14ac:dyDescent="0.2">
      <c r="A1" s="164"/>
      <c r="B1" s="2"/>
      <c r="C1" s="2"/>
      <c r="D1" s="2"/>
      <c r="E1" s="2"/>
      <c r="F1" s="3"/>
    </row>
    <row r="2" spans="1:21" ht="15.75" x14ac:dyDescent="0.25">
      <c r="A2" s="165" t="s">
        <v>183</v>
      </c>
      <c r="B2" s="14"/>
      <c r="C2" s="14"/>
      <c r="D2" s="14"/>
      <c r="E2" s="13"/>
      <c r="F2" s="6"/>
    </row>
    <row r="3" spans="1:21" ht="13.5" thickBot="1" x14ac:dyDescent="0.25">
      <c r="A3" s="15"/>
      <c r="B3" s="12"/>
      <c r="C3" s="12"/>
      <c r="D3" s="12"/>
      <c r="E3" s="12"/>
      <c r="F3" s="16"/>
    </row>
    <row r="4" spans="1:21" x14ac:dyDescent="0.2">
      <c r="A4" s="158"/>
      <c r="B4" s="166"/>
      <c r="C4" s="166"/>
      <c r="D4" s="166"/>
      <c r="E4" s="167"/>
      <c r="F4" s="6"/>
    </row>
    <row r="5" spans="1:21" x14ac:dyDescent="0.2">
      <c r="A5" s="168" t="s">
        <v>209</v>
      </c>
      <c r="B5" s="169"/>
      <c r="C5" s="169"/>
      <c r="D5" s="169"/>
      <c r="E5" s="167"/>
      <c r="F5" s="6"/>
    </row>
    <row r="6" spans="1:21" ht="38.25" x14ac:dyDescent="0.2">
      <c r="A6" s="142"/>
      <c r="B6" s="147" t="s">
        <v>210</v>
      </c>
      <c r="C6" s="147" t="s">
        <v>195</v>
      </c>
      <c r="D6" s="143" t="s">
        <v>211</v>
      </c>
      <c r="E6" s="147" t="s">
        <v>186</v>
      </c>
      <c r="F6" s="6"/>
    </row>
    <row r="7" spans="1:21" x14ac:dyDescent="0.2">
      <c r="A7" s="144"/>
      <c r="B7" s="148"/>
      <c r="C7" s="152"/>
      <c r="D7" s="154"/>
      <c r="E7" s="145"/>
      <c r="F7" s="6"/>
    </row>
    <row r="8" spans="1:21" x14ac:dyDescent="0.2">
      <c r="A8" s="144" t="s">
        <v>187</v>
      </c>
      <c r="B8" s="151"/>
      <c r="C8" s="155"/>
      <c r="D8" s="151"/>
      <c r="E8" s="156"/>
      <c r="F8" s="6"/>
    </row>
    <row r="9" spans="1:21" x14ac:dyDescent="0.2">
      <c r="A9" s="144"/>
      <c r="B9" s="149"/>
      <c r="C9" s="153"/>
      <c r="D9" s="149"/>
      <c r="E9" s="146"/>
      <c r="F9" s="6"/>
    </row>
    <row r="10" spans="1:21" x14ac:dyDescent="0.2">
      <c r="A10" s="144"/>
      <c r="B10" s="149"/>
      <c r="C10" s="153"/>
      <c r="D10" s="149"/>
      <c r="E10" s="146"/>
      <c r="F10" s="6"/>
    </row>
    <row r="11" spans="1:21" x14ac:dyDescent="0.2">
      <c r="A11" s="144" t="s">
        <v>188</v>
      </c>
      <c r="B11" s="151"/>
      <c r="C11" s="155"/>
      <c r="D11" s="151"/>
      <c r="E11" s="156"/>
      <c r="F11" s="6"/>
    </row>
    <row r="12" spans="1:21" x14ac:dyDescent="0.2">
      <c r="A12" s="7"/>
      <c r="B12" s="7"/>
      <c r="C12" s="7"/>
      <c r="D12" s="150"/>
      <c r="E12" s="9"/>
      <c r="F12" s="6"/>
    </row>
    <row r="13" spans="1:21" x14ac:dyDescent="0.2">
      <c r="A13" s="4"/>
      <c r="B13" s="13"/>
      <c r="C13" s="13"/>
      <c r="D13" s="13"/>
      <c r="E13" s="13"/>
      <c r="F13" s="6"/>
    </row>
    <row r="14" spans="1:21" x14ac:dyDescent="0.2">
      <c r="A14" s="4"/>
      <c r="B14" s="13"/>
      <c r="C14" s="13"/>
      <c r="D14" s="13"/>
      <c r="E14" s="13"/>
      <c r="F14" s="6"/>
    </row>
    <row r="15" spans="1:21" x14ac:dyDescent="0.2">
      <c r="A15" s="161" t="s">
        <v>192</v>
      </c>
      <c r="B15" s="2"/>
      <c r="C15" s="2"/>
      <c r="D15" s="2"/>
      <c r="E15" s="2"/>
      <c r="F15" s="3"/>
    </row>
    <row r="16" spans="1:21" ht="25.5" x14ac:dyDescent="0.2">
      <c r="A16" s="4"/>
      <c r="B16" s="13"/>
      <c r="C16" s="13"/>
      <c r="D16" s="124" t="s">
        <v>32</v>
      </c>
      <c r="E16" s="127" t="s">
        <v>33</v>
      </c>
      <c r="F16" s="6"/>
      <c r="G16" s="100" t="s">
        <v>158</v>
      </c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1" x14ac:dyDescent="0.2">
      <c r="A17" s="158" t="s">
        <v>52</v>
      </c>
      <c r="B17" s="13"/>
      <c r="C17" s="13"/>
      <c r="D17" s="123"/>
      <c r="E17" s="123"/>
      <c r="F17" s="6"/>
    </row>
    <row r="18" spans="1:21" x14ac:dyDescent="0.2">
      <c r="A18" s="159" t="s">
        <v>31</v>
      </c>
      <c r="B18" s="13"/>
      <c r="C18" s="13"/>
      <c r="D18" s="125">
        <v>0</v>
      </c>
      <c r="E18" s="128"/>
      <c r="F18" s="6"/>
    </row>
    <row r="19" spans="1:21" x14ac:dyDescent="0.2">
      <c r="A19" s="4"/>
      <c r="B19" s="13"/>
      <c r="C19" s="13"/>
      <c r="D19" s="123"/>
      <c r="E19" s="129"/>
      <c r="F19" s="6"/>
      <c r="O19" s="100"/>
      <c r="P19" s="100"/>
      <c r="Q19" s="100"/>
      <c r="R19" s="100"/>
      <c r="S19" s="100"/>
      <c r="T19" s="100"/>
      <c r="U19" s="100"/>
    </row>
    <row r="20" spans="1:21" ht="15" x14ac:dyDescent="0.25">
      <c r="A20" s="160" t="s">
        <v>159</v>
      </c>
      <c r="B20" s="13"/>
      <c r="C20" s="13"/>
      <c r="D20" s="123"/>
      <c r="E20" s="129"/>
      <c r="F20" s="6"/>
      <c r="O20" s="100"/>
      <c r="P20" s="100"/>
      <c r="Q20" s="100"/>
      <c r="R20" s="100"/>
      <c r="S20" s="100"/>
      <c r="T20" s="100"/>
      <c r="U20" s="100"/>
    </row>
    <row r="21" spans="1:21" x14ac:dyDescent="0.2">
      <c r="A21" s="159" t="s">
        <v>56</v>
      </c>
      <c r="B21" s="13"/>
      <c r="C21" s="13"/>
      <c r="D21" s="125">
        <v>0</v>
      </c>
      <c r="E21" s="128"/>
      <c r="F21" s="6"/>
      <c r="O21" s="100"/>
      <c r="P21" s="100"/>
      <c r="Q21" s="100"/>
      <c r="R21" s="100"/>
      <c r="S21" s="100"/>
      <c r="T21" s="100"/>
      <c r="U21" s="100"/>
    </row>
    <row r="22" spans="1:21" x14ac:dyDescent="0.2">
      <c r="A22" s="4"/>
      <c r="B22" s="13"/>
      <c r="C22" s="13"/>
      <c r="D22" s="123"/>
      <c r="E22" s="129"/>
      <c r="F22" s="6"/>
      <c r="O22" s="100"/>
      <c r="P22" s="100"/>
      <c r="Q22" s="100"/>
      <c r="R22" s="100"/>
      <c r="S22" s="100"/>
      <c r="T22" s="100"/>
      <c r="U22" s="100"/>
    </row>
    <row r="23" spans="1:21" x14ac:dyDescent="0.2">
      <c r="A23" s="160" t="s">
        <v>152</v>
      </c>
      <c r="B23" s="13"/>
      <c r="C23" s="13"/>
      <c r="D23" s="123"/>
      <c r="E23" s="129"/>
      <c r="F23" s="6"/>
      <c r="O23" s="100"/>
      <c r="P23" s="100"/>
      <c r="Q23" s="100"/>
      <c r="R23" s="100"/>
      <c r="S23" s="100"/>
      <c r="T23" s="100"/>
      <c r="U23" s="100"/>
    </row>
    <row r="24" spans="1:21" ht="13.9" customHeight="1" x14ac:dyDescent="0.2">
      <c r="A24" s="159" t="s">
        <v>57</v>
      </c>
      <c r="B24" s="13"/>
      <c r="C24" s="13"/>
      <c r="D24" s="125">
        <v>0</v>
      </c>
      <c r="E24" s="128"/>
      <c r="F24" s="6"/>
      <c r="O24" s="100"/>
      <c r="P24" s="100"/>
      <c r="Q24" s="100"/>
      <c r="R24" s="100"/>
      <c r="S24" s="100"/>
      <c r="T24" s="100"/>
      <c r="U24" s="100"/>
    </row>
    <row r="25" spans="1:21" x14ac:dyDescent="0.2">
      <c r="A25" s="4"/>
      <c r="B25" s="13"/>
      <c r="C25" s="13"/>
      <c r="D25" s="123"/>
      <c r="E25" s="129"/>
      <c r="F25" s="6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</row>
    <row r="26" spans="1:21" x14ac:dyDescent="0.2">
      <c r="A26" s="160" t="s">
        <v>55</v>
      </c>
      <c r="B26" s="13"/>
      <c r="C26" s="13"/>
      <c r="D26" s="123"/>
      <c r="E26" s="129"/>
      <c r="F26" s="6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1" x14ac:dyDescent="0.2">
      <c r="A27" s="159" t="s">
        <v>58</v>
      </c>
      <c r="B27" s="13"/>
      <c r="C27" s="13"/>
      <c r="D27" s="126">
        <v>0</v>
      </c>
      <c r="E27" s="130"/>
      <c r="F27" s="6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</row>
    <row r="28" spans="1:21" x14ac:dyDescent="0.2">
      <c r="A28" s="4"/>
      <c r="B28" s="13"/>
      <c r="C28" s="13"/>
      <c r="D28" s="13"/>
      <c r="E28" s="13"/>
      <c r="F28" s="6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</row>
    <row r="29" spans="1:21" ht="13.5" thickBot="1" x14ac:dyDescent="0.25">
      <c r="A29" s="15"/>
      <c r="B29" s="12"/>
      <c r="C29" s="12"/>
      <c r="D29" s="12"/>
      <c r="E29" s="12"/>
      <c r="F29" s="16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1:21" ht="18.75" x14ac:dyDescent="0.3">
      <c r="A30" s="98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</sheetData>
  <dataValidations count="1">
    <dataValidation type="list" allowBlank="1" showInputMessage="1" showErrorMessage="1" sqref="E18 E21 E24 E27">
      <formula1>"Favorable, Unfavorable"</formula1>
    </dataValidation>
  </dataValidations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8"/>
  <sheetViews>
    <sheetView showGridLines="0" topLeftCell="A55" zoomScaleNormal="100" workbookViewId="0">
      <selection activeCell="D66" sqref="D66"/>
    </sheetView>
  </sheetViews>
  <sheetFormatPr defaultRowHeight="12.75" x14ac:dyDescent="0.2"/>
  <cols>
    <col min="13" max="13" width="3.5703125" customWidth="1"/>
  </cols>
  <sheetData>
    <row r="1" spans="1:13" ht="21" x14ac:dyDescent="0.35">
      <c r="A1" s="10" t="s">
        <v>3</v>
      </c>
    </row>
    <row r="2" spans="1:13" ht="15.75" x14ac:dyDescent="0.2">
      <c r="A2" s="11" t="s">
        <v>4</v>
      </c>
    </row>
    <row r="4" spans="1:13" ht="15.75" x14ac:dyDescent="0.2">
      <c r="A4" s="11" t="s">
        <v>5</v>
      </c>
    </row>
    <row r="6" spans="1:13" ht="13.5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1:13" x14ac:dyDescent="0.2">
      <c r="A8" s="171" t="s">
        <v>120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10" spans="1:13" ht="15.75" x14ac:dyDescent="0.25">
      <c r="A10" s="60" t="s">
        <v>59</v>
      </c>
    </row>
    <row r="11" spans="1:13" ht="4.1500000000000004" customHeight="1" x14ac:dyDescent="0.25">
      <c r="A11" s="60"/>
    </row>
    <row r="12" spans="1:13" x14ac:dyDescent="0.2">
      <c r="A12" s="50" t="s">
        <v>60</v>
      </c>
    </row>
    <row r="13" spans="1:13" x14ac:dyDescent="0.2">
      <c r="A13" s="50"/>
    </row>
    <row r="14" spans="1:13" x14ac:dyDescent="0.2">
      <c r="A14" s="50" t="s">
        <v>145</v>
      </c>
    </row>
    <row r="16" spans="1:13" ht="4.1500000000000004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8" spans="1:1" ht="15.75" x14ac:dyDescent="0.25">
      <c r="A18" s="60" t="s">
        <v>66</v>
      </c>
    </row>
    <row r="19" spans="1:1" ht="4.1500000000000004" customHeight="1" x14ac:dyDescent="0.2"/>
    <row r="20" spans="1:1" x14ac:dyDescent="0.2">
      <c r="A20" s="57" t="s">
        <v>61</v>
      </c>
    </row>
    <row r="21" spans="1:1" ht="4.1500000000000004" customHeight="1" x14ac:dyDescent="0.2"/>
    <row r="22" spans="1:1" x14ac:dyDescent="0.2">
      <c r="A22" s="59" t="s">
        <v>128</v>
      </c>
    </row>
    <row r="24" spans="1:1" x14ac:dyDescent="0.2">
      <c r="A24" s="57"/>
    </row>
    <row r="25" spans="1:1" ht="4.1500000000000004" customHeight="1" x14ac:dyDescent="0.2"/>
    <row r="26" spans="1:1" x14ac:dyDescent="0.2">
      <c r="A26" s="59"/>
    </row>
    <row r="27" spans="1:1" x14ac:dyDescent="0.2">
      <c r="A27" s="59"/>
    </row>
    <row r="28" spans="1:1" x14ac:dyDescent="0.2">
      <c r="A28" s="59"/>
    </row>
    <row r="29" spans="1:1" x14ac:dyDescent="0.2">
      <c r="A29" s="59"/>
    </row>
    <row r="30" spans="1:1" x14ac:dyDescent="0.2">
      <c r="A30" s="57" t="s">
        <v>62</v>
      </c>
    </row>
    <row r="31" spans="1:1" ht="4.1500000000000004" customHeight="1" x14ac:dyDescent="0.2"/>
    <row r="32" spans="1:1" x14ac:dyDescent="0.2">
      <c r="A32" s="59" t="s">
        <v>64</v>
      </c>
    </row>
    <row r="33" spans="1:13" x14ac:dyDescent="0.2">
      <c r="A33" s="59" t="s">
        <v>127</v>
      </c>
    </row>
    <row r="34" spans="1:13" x14ac:dyDescent="0.2">
      <c r="A34" s="59"/>
    </row>
    <row r="35" spans="1:13" x14ac:dyDescent="0.2">
      <c r="A35" s="57" t="s">
        <v>65</v>
      </c>
    </row>
    <row r="36" spans="1:13" ht="4.1500000000000004" customHeight="1" x14ac:dyDescent="0.2"/>
    <row r="37" spans="1:13" x14ac:dyDescent="0.2">
      <c r="A37" s="59" t="s">
        <v>129</v>
      </c>
    </row>
    <row r="39" spans="1:13" ht="4.1500000000000004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1" spans="1:13" ht="15.75" x14ac:dyDescent="0.25">
      <c r="A41" s="60" t="s">
        <v>67</v>
      </c>
    </row>
    <row r="43" spans="1:13" ht="15.75" x14ac:dyDescent="0.25">
      <c r="A43" s="65" t="s">
        <v>130</v>
      </c>
    </row>
    <row r="45" spans="1:13" x14ac:dyDescent="0.2">
      <c r="A45" s="57" t="s">
        <v>68</v>
      </c>
    </row>
    <row r="46" spans="1:13" ht="4.1500000000000004" customHeight="1" x14ac:dyDescent="0.2"/>
    <row r="47" spans="1:13" x14ac:dyDescent="0.2">
      <c r="A47" s="62" t="s">
        <v>115</v>
      </c>
    </row>
    <row r="48" spans="1:13" s="50" customFormat="1" x14ac:dyDescent="0.2">
      <c r="A48" s="61" t="s">
        <v>76</v>
      </c>
    </row>
    <row r="49" spans="1:1" s="50" customFormat="1" x14ac:dyDescent="0.2">
      <c r="A49" s="61" t="s">
        <v>77</v>
      </c>
    </row>
    <row r="50" spans="1:1" x14ac:dyDescent="0.2">
      <c r="A50" s="62" t="s">
        <v>114</v>
      </c>
    </row>
    <row r="51" spans="1:1" x14ac:dyDescent="0.2">
      <c r="A51" s="61" t="s">
        <v>72</v>
      </c>
    </row>
    <row r="52" spans="1:1" s="50" customFormat="1" x14ac:dyDescent="0.2">
      <c r="A52" s="61" t="s">
        <v>78</v>
      </c>
    </row>
    <row r="53" spans="1:1" x14ac:dyDescent="0.2">
      <c r="A53" s="62" t="s">
        <v>116</v>
      </c>
    </row>
    <row r="54" spans="1:1" x14ac:dyDescent="0.2">
      <c r="A54" s="61" t="s">
        <v>71</v>
      </c>
    </row>
    <row r="55" spans="1:1" s="50" customFormat="1" x14ac:dyDescent="0.2">
      <c r="A55" s="61" t="s">
        <v>79</v>
      </c>
    </row>
    <row r="56" spans="1:1" x14ac:dyDescent="0.2">
      <c r="A56" s="62" t="s">
        <v>118</v>
      </c>
    </row>
    <row r="57" spans="1:1" x14ac:dyDescent="0.2">
      <c r="A57" s="61" t="s">
        <v>73</v>
      </c>
    </row>
    <row r="58" spans="1:1" x14ac:dyDescent="0.2">
      <c r="A58" s="61" t="s">
        <v>74</v>
      </c>
    </row>
    <row r="59" spans="1:1" x14ac:dyDescent="0.2">
      <c r="A59" s="61" t="s">
        <v>75</v>
      </c>
    </row>
    <row r="60" spans="1:1" x14ac:dyDescent="0.2">
      <c r="A60" s="62" t="s">
        <v>117</v>
      </c>
    </row>
    <row r="61" spans="1:1" x14ac:dyDescent="0.2">
      <c r="A61" s="61" t="s">
        <v>80</v>
      </c>
    </row>
    <row r="62" spans="1:1" x14ac:dyDescent="0.2">
      <c r="A62" s="61" t="s">
        <v>81</v>
      </c>
    </row>
    <row r="64" spans="1:1" x14ac:dyDescent="0.2">
      <c r="A64" s="57" t="s">
        <v>69</v>
      </c>
    </row>
    <row r="65" spans="1:5" ht="4.1500000000000004" customHeight="1" x14ac:dyDescent="0.2"/>
    <row r="66" spans="1:5" x14ac:dyDescent="0.2">
      <c r="A66" s="59" t="s">
        <v>82</v>
      </c>
      <c r="E66" s="58"/>
    </row>
    <row r="67" spans="1:5" x14ac:dyDescent="0.2">
      <c r="A67" s="59" t="s">
        <v>148</v>
      </c>
      <c r="E67" s="58"/>
    </row>
    <row r="68" spans="1:5" x14ac:dyDescent="0.2">
      <c r="A68" s="59" t="s">
        <v>83</v>
      </c>
      <c r="E68" s="58"/>
    </row>
    <row r="69" spans="1:5" x14ac:dyDescent="0.2">
      <c r="A69" s="59" t="s">
        <v>84</v>
      </c>
      <c r="E69" s="58"/>
    </row>
    <row r="70" spans="1:5" x14ac:dyDescent="0.2">
      <c r="E70" s="58"/>
    </row>
    <row r="71" spans="1:5" x14ac:dyDescent="0.2">
      <c r="A71" s="57" t="s">
        <v>70</v>
      </c>
      <c r="E71" s="58"/>
    </row>
    <row r="72" spans="1:5" ht="4.1500000000000004" customHeight="1" x14ac:dyDescent="0.2"/>
    <row r="73" spans="1:5" x14ac:dyDescent="0.2">
      <c r="A73" s="62" t="s">
        <v>115</v>
      </c>
      <c r="E73" s="58"/>
    </row>
    <row r="74" spans="1:5" x14ac:dyDescent="0.2">
      <c r="A74" s="61" t="s">
        <v>91</v>
      </c>
      <c r="E74" s="58" t="s">
        <v>63</v>
      </c>
    </row>
    <row r="75" spans="1:5" x14ac:dyDescent="0.2">
      <c r="A75" s="61" t="s">
        <v>92</v>
      </c>
      <c r="E75" s="58"/>
    </row>
    <row r="76" spans="1:5" x14ac:dyDescent="0.2">
      <c r="A76" s="61" t="s">
        <v>93</v>
      </c>
      <c r="E76" s="58"/>
    </row>
    <row r="77" spans="1:5" x14ac:dyDescent="0.2">
      <c r="A77" s="61" t="s">
        <v>98</v>
      </c>
      <c r="E77" s="58"/>
    </row>
    <row r="78" spans="1:5" x14ac:dyDescent="0.2">
      <c r="A78" s="61" t="s">
        <v>99</v>
      </c>
      <c r="E78" s="58"/>
    </row>
    <row r="79" spans="1:5" x14ac:dyDescent="0.2">
      <c r="A79" s="61" t="s">
        <v>101</v>
      </c>
      <c r="E79" s="58"/>
    </row>
    <row r="80" spans="1:5" x14ac:dyDescent="0.2">
      <c r="A80" s="61" t="s">
        <v>106</v>
      </c>
      <c r="E80" s="58"/>
    </row>
    <row r="81" spans="1:5" x14ac:dyDescent="0.2">
      <c r="A81" s="61" t="s">
        <v>107</v>
      </c>
      <c r="E81" s="58"/>
    </row>
    <row r="82" spans="1:5" x14ac:dyDescent="0.2">
      <c r="A82" s="62" t="s">
        <v>114</v>
      </c>
      <c r="E82" s="58"/>
    </row>
    <row r="83" spans="1:5" x14ac:dyDescent="0.2">
      <c r="A83" s="61" t="s">
        <v>89</v>
      </c>
      <c r="E83" s="58"/>
    </row>
    <row r="84" spans="1:5" x14ac:dyDescent="0.2">
      <c r="A84" s="61" t="s">
        <v>90</v>
      </c>
      <c r="E84" s="58"/>
    </row>
    <row r="85" spans="1:5" x14ac:dyDescent="0.2">
      <c r="A85" s="61" t="s">
        <v>108</v>
      </c>
      <c r="E85" s="58"/>
    </row>
    <row r="86" spans="1:5" s="50" customFormat="1" x14ac:dyDescent="0.2">
      <c r="A86" s="61" t="s">
        <v>113</v>
      </c>
      <c r="E86" s="63"/>
    </row>
    <row r="87" spans="1:5" x14ac:dyDescent="0.2">
      <c r="A87" s="62" t="s">
        <v>116</v>
      </c>
      <c r="C87" s="1"/>
      <c r="E87" s="58"/>
    </row>
    <row r="88" spans="1:5" x14ac:dyDescent="0.2">
      <c r="A88" s="61" t="s">
        <v>94</v>
      </c>
      <c r="E88" s="58"/>
    </row>
    <row r="89" spans="1:5" x14ac:dyDescent="0.2">
      <c r="A89" s="62" t="s">
        <v>117</v>
      </c>
    </row>
    <row r="90" spans="1:5" x14ac:dyDescent="0.2">
      <c r="A90" s="61" t="s">
        <v>85</v>
      </c>
    </row>
    <row r="91" spans="1:5" x14ac:dyDescent="0.2">
      <c r="A91" s="64" t="s">
        <v>86</v>
      </c>
    </row>
    <row r="92" spans="1:5" x14ac:dyDescent="0.2">
      <c r="A92" s="64" t="s">
        <v>87</v>
      </c>
    </row>
    <row r="93" spans="1:5" x14ac:dyDescent="0.2">
      <c r="A93" s="64" t="s">
        <v>88</v>
      </c>
      <c r="E93" s="58"/>
    </row>
    <row r="94" spans="1:5" x14ac:dyDescent="0.2">
      <c r="A94" s="61" t="s">
        <v>102</v>
      </c>
      <c r="E94" s="58"/>
    </row>
    <row r="95" spans="1:5" x14ac:dyDescent="0.2">
      <c r="A95" s="64" t="s">
        <v>103</v>
      </c>
      <c r="E95" s="58"/>
    </row>
    <row r="96" spans="1:5" x14ac:dyDescent="0.2">
      <c r="A96" s="64" t="s">
        <v>104</v>
      </c>
      <c r="E96" s="58"/>
    </row>
    <row r="97" spans="1:5" x14ac:dyDescent="0.2">
      <c r="A97" s="64" t="s">
        <v>105</v>
      </c>
      <c r="E97" s="58"/>
    </row>
    <row r="98" spans="1:5" x14ac:dyDescent="0.2">
      <c r="A98" s="61" t="s">
        <v>97</v>
      </c>
      <c r="E98" s="58"/>
    </row>
    <row r="99" spans="1:5" x14ac:dyDescent="0.2">
      <c r="A99" s="61" t="s">
        <v>95</v>
      </c>
      <c r="E99" s="58"/>
    </row>
    <row r="100" spans="1:5" x14ac:dyDescent="0.2">
      <c r="A100" s="61" t="s">
        <v>96</v>
      </c>
      <c r="E100" s="58"/>
    </row>
    <row r="101" spans="1:5" x14ac:dyDescent="0.2">
      <c r="A101" s="61" t="s">
        <v>100</v>
      </c>
      <c r="E101" s="58"/>
    </row>
    <row r="102" spans="1:5" x14ac:dyDescent="0.2">
      <c r="A102" s="61" t="s">
        <v>112</v>
      </c>
      <c r="E102" s="58"/>
    </row>
    <row r="103" spans="1:5" x14ac:dyDescent="0.2">
      <c r="A103" s="61" t="s">
        <v>109</v>
      </c>
      <c r="E103" s="58"/>
    </row>
    <row r="104" spans="1:5" x14ac:dyDescent="0.2">
      <c r="A104" s="64" t="s">
        <v>110</v>
      </c>
      <c r="E104" s="58"/>
    </row>
    <row r="105" spans="1:5" x14ac:dyDescent="0.2">
      <c r="A105" s="64" t="s">
        <v>111</v>
      </c>
      <c r="E105" s="58"/>
    </row>
    <row r="108" spans="1:5" x14ac:dyDescent="0.2">
      <c r="E108" s="58" t="s">
        <v>63</v>
      </c>
    </row>
  </sheetData>
  <mergeCells count="1">
    <mergeCell ref="A8:M8"/>
  </mergeCells>
  <pageMargins left="0.7" right="0.7" top="0.75" bottom="0.75" header="0.3" footer="0.3"/>
  <pageSetup scale="76" fitToHeight="0" orientation="portrait" horizontalDpi="1200" verticalDpi="1200" r:id="rId1"/>
  <headerFooter>
    <oddFooter>&amp;CACC202 - MANAGERIAL ACCOUNTING</oddFooter>
  </headerFooter>
  <rowBreaks count="1" manualBreakCount="1">
    <brk id="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H29"/>
  <sheetViews>
    <sheetView showGridLines="0" topLeftCell="A4" zoomScale="90" zoomScaleNormal="90" workbookViewId="0">
      <selection activeCell="C27" sqref="C27"/>
    </sheetView>
  </sheetViews>
  <sheetFormatPr defaultRowHeight="12.75" x14ac:dyDescent="0.2"/>
  <cols>
    <col min="1" max="1" width="34.140625" customWidth="1"/>
    <col min="2" max="7" width="15.7109375" customWidth="1"/>
    <col min="8" max="8" width="2.710937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3"/>
    </row>
    <row r="2" spans="1:8" ht="15.75" x14ac:dyDescent="0.25">
      <c r="A2" s="14" t="s">
        <v>173</v>
      </c>
      <c r="B2" s="13"/>
      <c r="C2" s="13"/>
      <c r="D2" s="13"/>
      <c r="E2" s="13"/>
      <c r="F2" s="13"/>
      <c r="G2" s="13"/>
      <c r="H2" s="6"/>
    </row>
    <row r="3" spans="1:8" ht="13.5" thickBot="1" x14ac:dyDescent="0.25">
      <c r="A3" s="12" t="s">
        <v>158</v>
      </c>
      <c r="B3" s="12"/>
      <c r="C3" s="12"/>
      <c r="D3" s="12"/>
      <c r="E3" s="12"/>
      <c r="F3" s="12"/>
      <c r="G3" s="12"/>
      <c r="H3" s="16"/>
    </row>
    <row r="4" spans="1:8" x14ac:dyDescent="0.2">
      <c r="A4" s="13"/>
      <c r="B4" s="13"/>
      <c r="C4" s="13"/>
      <c r="D4" s="13"/>
      <c r="E4" s="13"/>
      <c r="F4" s="13"/>
      <c r="G4" s="13"/>
      <c r="H4" s="6"/>
    </row>
    <row r="5" spans="1:8" x14ac:dyDescent="0.2">
      <c r="A5" s="5" t="s">
        <v>14</v>
      </c>
      <c r="B5" s="13"/>
      <c r="C5" s="13"/>
      <c r="D5" s="13"/>
      <c r="E5" s="13"/>
      <c r="F5" s="13"/>
      <c r="G5" s="13"/>
      <c r="H5" s="6"/>
    </row>
    <row r="6" spans="1:8" ht="27" customHeight="1" x14ac:dyDescent="0.2">
      <c r="A6" s="120" t="s">
        <v>172</v>
      </c>
      <c r="B6" s="118"/>
      <c r="C6" s="118"/>
      <c r="D6" s="118"/>
      <c r="E6" s="118"/>
      <c r="F6" s="118"/>
      <c r="G6" s="118"/>
      <c r="H6" s="119"/>
    </row>
    <row r="7" spans="1:8" x14ac:dyDescent="0.2">
      <c r="A7" s="120" t="s">
        <v>196</v>
      </c>
      <c r="B7" s="13"/>
      <c r="C7" s="13"/>
      <c r="D7" s="13"/>
      <c r="E7" s="13"/>
      <c r="F7" s="13"/>
      <c r="G7" s="13"/>
      <c r="H7" s="6"/>
    </row>
    <row r="8" spans="1:8" ht="13.5" thickBot="1" x14ac:dyDescent="0.25">
      <c r="A8" s="12"/>
      <c r="B8" s="12"/>
      <c r="C8" s="12"/>
      <c r="D8" s="12"/>
      <c r="E8" s="12"/>
      <c r="F8" s="12"/>
      <c r="G8" s="12"/>
      <c r="H8" s="16"/>
    </row>
    <row r="9" spans="1:8" ht="25.5" x14ac:dyDescent="0.2">
      <c r="A9" s="19" t="s">
        <v>6</v>
      </c>
      <c r="B9" s="69" t="s">
        <v>10</v>
      </c>
      <c r="C9" s="69" t="s">
        <v>11</v>
      </c>
      <c r="D9" s="69" t="s">
        <v>153</v>
      </c>
      <c r="E9" s="69" t="s">
        <v>154</v>
      </c>
      <c r="F9" s="70" t="s">
        <v>8</v>
      </c>
      <c r="G9" s="71" t="s">
        <v>9</v>
      </c>
      <c r="H9" s="72"/>
    </row>
    <row r="10" spans="1:8" ht="4.1500000000000004" customHeight="1" x14ac:dyDescent="0.2">
      <c r="A10" s="6"/>
      <c r="B10" s="73"/>
      <c r="C10" s="73"/>
      <c r="D10" s="73"/>
      <c r="E10" s="73"/>
      <c r="F10" s="74"/>
      <c r="G10" s="75"/>
      <c r="H10" s="76"/>
    </row>
    <row r="11" spans="1:8" ht="4.1500000000000004" customHeight="1" x14ac:dyDescent="0.2">
      <c r="A11" s="6"/>
      <c r="B11" s="73"/>
      <c r="C11" s="73"/>
      <c r="D11" s="73"/>
      <c r="E11" s="73"/>
      <c r="F11" s="74"/>
      <c r="G11" s="75"/>
      <c r="H11" s="76"/>
    </row>
    <row r="12" spans="1:8" ht="19.5" x14ac:dyDescent="0.4">
      <c r="A12" s="139" t="s">
        <v>179</v>
      </c>
      <c r="B12" s="112"/>
      <c r="C12" s="113" t="s">
        <v>155</v>
      </c>
      <c r="D12" s="112"/>
      <c r="E12" s="112"/>
      <c r="F12" s="77" t="s">
        <v>158</v>
      </c>
      <c r="G12" s="86" t="s">
        <v>155</v>
      </c>
      <c r="H12" s="78"/>
    </row>
    <row r="13" spans="1:8" ht="19.5" x14ac:dyDescent="0.4">
      <c r="A13" s="139" t="s">
        <v>197</v>
      </c>
      <c r="B13" s="112"/>
      <c r="C13" s="112" t="s">
        <v>155</v>
      </c>
      <c r="D13" s="112"/>
      <c r="E13" s="112"/>
      <c r="F13" s="77"/>
      <c r="G13" s="86" t="s">
        <v>155</v>
      </c>
      <c r="H13" s="78"/>
    </row>
    <row r="14" spans="1:8" ht="19.5" x14ac:dyDescent="0.4">
      <c r="A14" s="139" t="s">
        <v>180</v>
      </c>
      <c r="B14" s="112"/>
      <c r="C14" s="113" t="s">
        <v>155</v>
      </c>
      <c r="D14" s="112"/>
      <c r="E14" s="112"/>
      <c r="F14" s="79"/>
      <c r="G14" s="86" t="s">
        <v>155</v>
      </c>
      <c r="H14" s="81"/>
    </row>
    <row r="15" spans="1:8" ht="19.5" x14ac:dyDescent="0.4">
      <c r="A15" s="140" t="s">
        <v>181</v>
      </c>
      <c r="B15" s="114"/>
      <c r="C15" s="114" t="s">
        <v>155</v>
      </c>
      <c r="D15" s="114"/>
      <c r="E15" s="115"/>
      <c r="F15" s="79" t="s">
        <v>158</v>
      </c>
      <c r="G15" s="85"/>
      <c r="H15" s="81"/>
    </row>
    <row r="16" spans="1:8" ht="19.5" x14ac:dyDescent="0.4">
      <c r="A16" s="139" t="s">
        <v>160</v>
      </c>
      <c r="B16" s="113" t="s">
        <v>155</v>
      </c>
      <c r="C16" s="112"/>
      <c r="D16" s="112"/>
      <c r="E16" s="112"/>
      <c r="F16" s="79"/>
      <c r="G16" s="80" t="s">
        <v>155</v>
      </c>
      <c r="H16" s="81"/>
    </row>
    <row r="17" spans="1:8" ht="19.5" x14ac:dyDescent="0.4">
      <c r="A17" s="139" t="s">
        <v>161</v>
      </c>
      <c r="B17" s="113" t="s">
        <v>155</v>
      </c>
      <c r="C17" s="112"/>
      <c r="D17" s="112"/>
      <c r="E17" s="112"/>
      <c r="F17" s="79" t="s">
        <v>158</v>
      </c>
      <c r="G17" s="80" t="s">
        <v>155</v>
      </c>
      <c r="H17" s="81"/>
    </row>
    <row r="18" spans="1:8" ht="19.5" x14ac:dyDescent="0.4">
      <c r="A18" s="116" t="s">
        <v>162</v>
      </c>
      <c r="B18" s="113" t="s">
        <v>155</v>
      </c>
      <c r="C18" s="112"/>
      <c r="D18" s="113"/>
      <c r="E18" s="112"/>
      <c r="F18" s="79" t="s">
        <v>158</v>
      </c>
      <c r="G18" s="80" t="s">
        <v>155</v>
      </c>
      <c r="H18" s="81"/>
    </row>
    <row r="19" spans="1:8" ht="19.5" x14ac:dyDescent="0.4">
      <c r="A19" s="139" t="s">
        <v>163</v>
      </c>
      <c r="B19" s="113"/>
      <c r="C19" s="112"/>
      <c r="D19" s="113"/>
      <c r="E19" s="112" t="s">
        <v>155</v>
      </c>
      <c r="F19" s="79" t="s">
        <v>155</v>
      </c>
      <c r="G19" s="80"/>
      <c r="H19" s="81"/>
    </row>
    <row r="20" spans="1:8" ht="19.5" x14ac:dyDescent="0.4">
      <c r="A20" s="139" t="s">
        <v>12</v>
      </c>
      <c r="B20" s="113"/>
      <c r="C20" s="112"/>
      <c r="D20" s="113"/>
      <c r="E20" s="112" t="s">
        <v>155</v>
      </c>
      <c r="F20" s="79" t="s">
        <v>155</v>
      </c>
      <c r="G20" s="80"/>
      <c r="H20" s="81"/>
    </row>
    <row r="21" spans="1:8" ht="19.5" x14ac:dyDescent="0.4">
      <c r="A21" s="139" t="s">
        <v>198</v>
      </c>
      <c r="B21" s="113"/>
      <c r="C21" s="112"/>
      <c r="D21" s="113" t="s">
        <v>155</v>
      </c>
      <c r="E21" s="112"/>
      <c r="F21" s="79" t="s">
        <v>155</v>
      </c>
      <c r="G21" s="80"/>
      <c r="H21" s="81"/>
    </row>
    <row r="22" spans="1:8" ht="19.5" x14ac:dyDescent="0.4">
      <c r="A22" s="117" t="s">
        <v>193</v>
      </c>
      <c r="B22" s="112" t="s">
        <v>155</v>
      </c>
      <c r="C22" s="112"/>
      <c r="D22" s="112"/>
      <c r="E22" s="113"/>
      <c r="F22" s="80" t="s">
        <v>155</v>
      </c>
      <c r="G22" s="133" t="s">
        <v>158</v>
      </c>
      <c r="H22" s="81"/>
    </row>
    <row r="23" spans="1:8" ht="19.5" x14ac:dyDescent="0.4">
      <c r="A23" s="139" t="s">
        <v>164</v>
      </c>
      <c r="B23" s="112"/>
      <c r="C23" s="112"/>
      <c r="D23" s="113" t="s">
        <v>155</v>
      </c>
      <c r="E23" s="112"/>
      <c r="F23" s="79" t="s">
        <v>158</v>
      </c>
      <c r="G23" s="80" t="s">
        <v>155</v>
      </c>
      <c r="H23" s="81"/>
    </row>
    <row r="24" spans="1:8" ht="19.5" x14ac:dyDescent="0.4">
      <c r="A24" s="139" t="s">
        <v>199</v>
      </c>
      <c r="B24" s="112" t="s">
        <v>155</v>
      </c>
      <c r="C24" s="112"/>
      <c r="D24" s="113"/>
      <c r="E24" s="112"/>
      <c r="F24" s="79" t="s">
        <v>158</v>
      </c>
      <c r="G24" s="80" t="s">
        <v>158</v>
      </c>
      <c r="H24" s="81"/>
    </row>
    <row r="25" spans="1:8" ht="19.5" x14ac:dyDescent="0.4">
      <c r="A25" s="139" t="s">
        <v>219</v>
      </c>
      <c r="B25" s="112"/>
      <c r="C25" s="112"/>
      <c r="D25" s="112" t="s">
        <v>155</v>
      </c>
      <c r="E25" s="112"/>
      <c r="F25" s="79"/>
      <c r="G25" s="80" t="s">
        <v>158</v>
      </c>
      <c r="H25" s="81"/>
    </row>
    <row r="26" spans="1:8" ht="19.5" x14ac:dyDescent="0.4">
      <c r="A26" s="139" t="s">
        <v>200</v>
      </c>
      <c r="B26" s="112"/>
      <c r="C26" s="112"/>
      <c r="D26" s="112"/>
      <c r="E26" s="112" t="s">
        <v>155</v>
      </c>
      <c r="F26" s="79" t="s">
        <v>155</v>
      </c>
      <c r="G26" s="80"/>
      <c r="H26" s="81"/>
    </row>
    <row r="27" spans="1:8" ht="19.5" x14ac:dyDescent="0.4">
      <c r="A27" s="139" t="s">
        <v>176</v>
      </c>
      <c r="B27" s="112"/>
      <c r="C27" s="112" t="s">
        <v>155</v>
      </c>
      <c r="D27" s="112"/>
      <c r="E27" s="112"/>
      <c r="F27" s="79" t="s">
        <v>155</v>
      </c>
      <c r="G27" s="80" t="s">
        <v>158</v>
      </c>
      <c r="H27" s="81"/>
    </row>
    <row r="28" spans="1:8" ht="19.5" x14ac:dyDescent="0.4">
      <c r="A28" s="23" t="s">
        <v>158</v>
      </c>
      <c r="B28" s="82"/>
      <c r="C28" s="82"/>
      <c r="D28" s="82"/>
      <c r="E28" s="82"/>
      <c r="F28" s="79"/>
      <c r="G28" s="80" t="s">
        <v>158</v>
      </c>
      <c r="H28" s="81"/>
    </row>
    <row r="29" spans="1:8" x14ac:dyDescent="0.2">
      <c r="A29" s="9"/>
      <c r="B29" s="24"/>
      <c r="C29" s="24"/>
      <c r="D29" s="24"/>
      <c r="E29" s="24"/>
      <c r="F29" s="21"/>
      <c r="G29" s="22"/>
      <c r="H29" s="20"/>
    </row>
  </sheetData>
  <printOptions horizontalCentered="1"/>
  <pageMargins left="0.2" right="0.2" top="0.5" bottom="0.75" header="0.3" footer="0.3"/>
  <pageSetup scale="98" orientation="landscape" horizontalDpi="1200" verticalDpi="1200" r:id="rId1"/>
  <headerFooter>
    <oddFooter>&amp;C&amp;8ACC202 - MANAGERIAL ACCOUNTING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  <pageSetUpPr fitToPage="1"/>
  </sheetPr>
  <dimension ref="A1:U60"/>
  <sheetViews>
    <sheetView showGridLines="0" tabSelected="1" topLeftCell="A24" workbookViewId="0">
      <selection activeCell="H10" sqref="H10"/>
    </sheetView>
  </sheetViews>
  <sheetFormatPr defaultRowHeight="12.75" x14ac:dyDescent="0.2"/>
  <cols>
    <col min="1" max="1" width="30.7109375" customWidth="1"/>
    <col min="2" max="2" width="15.7109375" customWidth="1"/>
    <col min="3" max="3" width="9.42578125" customWidth="1"/>
    <col min="4" max="4" width="30.7109375" customWidth="1"/>
    <col min="5" max="5" width="15.7109375" customWidth="1"/>
    <col min="6" max="6" width="2.7109375" customWidth="1"/>
    <col min="7" max="7" width="10" bestFit="1" customWidth="1"/>
  </cols>
  <sheetData>
    <row r="1" spans="1:13" x14ac:dyDescent="0.2">
      <c r="A1" s="2"/>
      <c r="B1" s="2"/>
      <c r="C1" s="2"/>
      <c r="D1" s="2"/>
      <c r="E1" s="2"/>
      <c r="F1" s="3"/>
    </row>
    <row r="2" spans="1:13" ht="15.75" x14ac:dyDescent="0.25">
      <c r="A2" s="14" t="s">
        <v>201</v>
      </c>
      <c r="B2" s="13"/>
      <c r="C2" s="13"/>
      <c r="D2" s="13"/>
      <c r="E2" s="13"/>
      <c r="F2" s="6"/>
    </row>
    <row r="3" spans="1:13" ht="13.5" thickBot="1" x14ac:dyDescent="0.25">
      <c r="A3" s="12"/>
      <c r="B3" s="12"/>
      <c r="C3" s="12"/>
      <c r="D3" s="12"/>
      <c r="E3" s="12"/>
      <c r="F3" s="16"/>
    </row>
    <row r="4" spans="1:13" x14ac:dyDescent="0.2">
      <c r="A4" s="13"/>
      <c r="B4" s="13"/>
      <c r="C4" s="13"/>
      <c r="D4" s="13"/>
      <c r="E4" s="13"/>
      <c r="F4" s="6"/>
    </row>
    <row r="5" spans="1:13" ht="15" x14ac:dyDescent="0.25">
      <c r="A5" s="137" t="s">
        <v>165</v>
      </c>
      <c r="C5" s="13"/>
      <c r="D5" s="13"/>
      <c r="E5" s="13"/>
      <c r="F5" s="6"/>
      <c r="G5" s="100"/>
      <c r="H5" s="100"/>
      <c r="I5" s="100"/>
      <c r="J5" s="100"/>
      <c r="K5" s="100"/>
      <c r="L5" s="100"/>
      <c r="M5" s="100"/>
    </row>
    <row r="6" spans="1:13" ht="4.1500000000000004" customHeight="1" x14ac:dyDescent="0.2">
      <c r="A6" s="13"/>
      <c r="B6" s="13"/>
      <c r="C6" s="13"/>
      <c r="D6" s="13"/>
      <c r="E6" s="13"/>
      <c r="F6" s="6"/>
      <c r="K6" s="87"/>
    </row>
    <row r="7" spans="1:13" x14ac:dyDescent="0.2">
      <c r="A7" s="18" t="s">
        <v>15</v>
      </c>
      <c r="B7" s="26" t="s">
        <v>189</v>
      </c>
      <c r="C7" s="13"/>
      <c r="D7" s="18" t="s">
        <v>15</v>
      </c>
      <c r="E7" s="26" t="s">
        <v>20</v>
      </c>
      <c r="F7" s="6"/>
      <c r="G7" s="88"/>
    </row>
    <row r="8" spans="1:13" ht="4.1500000000000004" customHeight="1" x14ac:dyDescent="0.2">
      <c r="A8" s="5"/>
      <c r="B8" s="13"/>
      <c r="C8" s="13"/>
      <c r="D8" s="13"/>
      <c r="E8" s="13"/>
      <c r="F8" s="6"/>
    </row>
    <row r="9" spans="1:13" x14ac:dyDescent="0.2">
      <c r="A9" s="13" t="s">
        <v>160</v>
      </c>
      <c r="B9" s="141">
        <f>12/3</f>
        <v>4</v>
      </c>
      <c r="C9" s="13"/>
      <c r="D9" s="13" t="s">
        <v>175</v>
      </c>
      <c r="E9" s="141">
        <v>2773.33</v>
      </c>
      <c r="F9" s="89"/>
      <c r="G9" s="88"/>
      <c r="H9" s="90"/>
      <c r="I9" s="90"/>
      <c r="J9" s="90"/>
      <c r="K9" s="90"/>
      <c r="L9" s="90"/>
      <c r="M9" s="90"/>
    </row>
    <row r="10" spans="1:13" x14ac:dyDescent="0.2">
      <c r="A10" s="13" t="s">
        <v>161</v>
      </c>
      <c r="B10" s="135">
        <v>3</v>
      </c>
      <c r="C10" s="13"/>
      <c r="D10" s="13" t="s">
        <v>163</v>
      </c>
      <c r="E10" s="135">
        <v>165</v>
      </c>
      <c r="F10" s="89"/>
      <c r="G10" s="13"/>
      <c r="H10" s="135"/>
      <c r="I10" s="90"/>
      <c r="J10" s="90"/>
      <c r="K10" s="90"/>
      <c r="L10" s="90"/>
      <c r="M10" s="90"/>
    </row>
    <row r="11" spans="1:13" x14ac:dyDescent="0.2">
      <c r="A11" s="13" t="s">
        <v>162</v>
      </c>
      <c r="B11" s="135">
        <v>6</v>
      </c>
      <c r="C11" s="13"/>
      <c r="D11" s="13" t="s">
        <v>12</v>
      </c>
      <c r="E11" s="135">
        <v>250</v>
      </c>
      <c r="F11" s="6"/>
      <c r="G11" s="88"/>
      <c r="I11" s="90"/>
      <c r="J11" s="90"/>
      <c r="K11" s="90"/>
      <c r="L11" s="90"/>
      <c r="M11" s="90"/>
    </row>
    <row r="12" spans="1:13" x14ac:dyDescent="0.2">
      <c r="A12" s="17" t="s">
        <v>164</v>
      </c>
      <c r="B12" s="135">
        <v>0.1</v>
      </c>
      <c r="C12" s="13"/>
      <c r="D12" s="13" t="s">
        <v>198</v>
      </c>
      <c r="E12" s="135">
        <v>200</v>
      </c>
      <c r="F12" s="6"/>
      <c r="G12" s="88"/>
      <c r="I12" s="90"/>
      <c r="J12" s="90"/>
      <c r="K12" s="90"/>
      <c r="L12" s="90"/>
      <c r="M12" s="90"/>
    </row>
    <row r="13" spans="1:13" x14ac:dyDescent="0.2">
      <c r="B13" s="141"/>
      <c r="D13" t="s">
        <v>193</v>
      </c>
      <c r="E13" s="135">
        <v>400</v>
      </c>
      <c r="F13" s="6"/>
      <c r="G13" s="88"/>
      <c r="I13" s="90"/>
      <c r="J13" s="90"/>
      <c r="K13" s="90"/>
      <c r="L13" s="90"/>
      <c r="M13" s="90"/>
    </row>
    <row r="14" spans="1:13" x14ac:dyDescent="0.2">
      <c r="C14" s="13"/>
      <c r="D14" s="13" t="s">
        <v>177</v>
      </c>
      <c r="E14" s="141">
        <f>ROUND(550/3,2)</f>
        <v>183.33</v>
      </c>
      <c r="F14" s="6"/>
      <c r="G14" s="88"/>
    </row>
    <row r="15" spans="1:13" x14ac:dyDescent="0.2">
      <c r="A15" s="17"/>
      <c r="B15" s="108"/>
      <c r="C15" s="13"/>
      <c r="D15" s="13" t="s">
        <v>176</v>
      </c>
      <c r="E15" s="141">
        <f>ROUND(500/3,2)</f>
        <v>166.67</v>
      </c>
      <c r="F15" s="6"/>
      <c r="G15" s="88"/>
      <c r="M15" t="s">
        <v>158</v>
      </c>
    </row>
    <row r="16" spans="1:13" x14ac:dyDescent="0.2">
      <c r="A16" s="17"/>
      <c r="B16" s="108"/>
      <c r="C16" s="13"/>
      <c r="F16" s="6"/>
    </row>
    <row r="17" spans="1:21" x14ac:dyDescent="0.2">
      <c r="A17" s="17"/>
      <c r="B17" s="17"/>
      <c r="C17" s="13"/>
      <c r="F17" s="6"/>
    </row>
    <row r="18" spans="1:21" ht="4.1500000000000004" customHeight="1" x14ac:dyDescent="0.2">
      <c r="A18" s="17"/>
      <c r="B18" s="17"/>
      <c r="C18" s="13"/>
      <c r="D18" s="17"/>
      <c r="E18" s="17"/>
      <c r="F18" s="6"/>
    </row>
    <row r="19" spans="1:21" ht="13.5" thickBot="1" x14ac:dyDescent="0.25">
      <c r="A19" s="27" t="s">
        <v>202</v>
      </c>
      <c r="B19" s="131">
        <v>13.3</v>
      </c>
      <c r="C19" s="13"/>
      <c r="D19" s="31" t="s">
        <v>16</v>
      </c>
      <c r="E19" s="131">
        <v>4138.33</v>
      </c>
      <c r="F19" s="6"/>
      <c r="G19" s="93"/>
    </row>
    <row r="20" spans="1:21" ht="15" x14ac:dyDescent="0.25">
      <c r="A20" s="13"/>
      <c r="B20" s="13"/>
      <c r="C20" s="13"/>
      <c r="D20" s="13"/>
      <c r="E20" s="13"/>
      <c r="F20" s="6"/>
      <c r="G20" s="91" t="s">
        <v>158</v>
      </c>
    </row>
    <row r="21" spans="1:21" ht="4.1500000000000004" customHeight="1" x14ac:dyDescent="0.2">
      <c r="A21" s="33"/>
      <c r="B21" s="33"/>
      <c r="C21" s="33"/>
      <c r="D21" s="33"/>
      <c r="E21" s="33"/>
      <c r="F21" s="34"/>
    </row>
    <row r="22" spans="1:21" ht="17.25" customHeight="1" x14ac:dyDescent="0.2">
      <c r="A22" s="13"/>
      <c r="B22" s="13"/>
      <c r="C22" s="13"/>
      <c r="D22" s="13"/>
      <c r="E22" s="13"/>
      <c r="F22" s="6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</row>
    <row r="23" spans="1:21" ht="15" x14ac:dyDescent="0.25">
      <c r="A23" s="137" t="s">
        <v>166</v>
      </c>
      <c r="B23" s="13"/>
      <c r="C23" s="13"/>
      <c r="D23" s="13"/>
      <c r="E23" s="13"/>
      <c r="F23" s="6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spans="1:21" ht="4.1500000000000004" customHeight="1" x14ac:dyDescent="0.2">
      <c r="A24" s="13"/>
      <c r="B24" s="13"/>
      <c r="C24" s="13"/>
      <c r="D24" s="13"/>
      <c r="E24" s="13"/>
      <c r="F24" s="6"/>
    </row>
    <row r="25" spans="1:21" x14ac:dyDescent="0.2">
      <c r="A25" s="18" t="s">
        <v>15</v>
      </c>
      <c r="B25" s="26" t="s">
        <v>189</v>
      </c>
      <c r="C25" s="13"/>
      <c r="D25" s="18" t="s">
        <v>15</v>
      </c>
      <c r="E25" s="26" t="s">
        <v>20</v>
      </c>
      <c r="F25" s="6"/>
      <c r="G25" s="134"/>
      <c r="H25" s="100"/>
      <c r="I25" s="100"/>
      <c r="J25" s="100"/>
      <c r="K25" s="100"/>
      <c r="L25" s="100"/>
      <c r="M25" s="100"/>
      <c r="N25" s="100"/>
    </row>
    <row r="26" spans="1:21" ht="4.1500000000000004" customHeight="1" x14ac:dyDescent="0.2">
      <c r="A26" s="5"/>
      <c r="B26" s="13"/>
      <c r="C26" s="13"/>
      <c r="D26" s="13"/>
      <c r="E26" s="13"/>
      <c r="F26" s="6"/>
    </row>
    <row r="27" spans="1:21" x14ac:dyDescent="0.2">
      <c r="A27" s="13" t="s">
        <v>160</v>
      </c>
      <c r="B27" s="30">
        <v>6</v>
      </c>
      <c r="C27" s="13"/>
      <c r="D27" s="97" t="s">
        <v>174</v>
      </c>
      <c r="E27" s="30">
        <v>640</v>
      </c>
      <c r="F27" s="6"/>
      <c r="G27" s="88"/>
    </row>
    <row r="28" spans="1:21" x14ac:dyDescent="0.2">
      <c r="A28" s="13" t="s">
        <v>161</v>
      </c>
      <c r="B28" s="30">
        <v>4.5</v>
      </c>
      <c r="C28" s="13"/>
      <c r="D28" s="13" t="s">
        <v>163</v>
      </c>
      <c r="E28" s="30">
        <v>165</v>
      </c>
      <c r="F28" s="89"/>
      <c r="G28" s="88"/>
      <c r="H28" s="90"/>
      <c r="I28" s="90"/>
    </row>
    <row r="29" spans="1:21" x14ac:dyDescent="0.2">
      <c r="A29" s="13" t="s">
        <v>162</v>
      </c>
      <c r="B29" s="30">
        <v>1.5</v>
      </c>
      <c r="C29" s="13"/>
      <c r="D29" s="13" t="s">
        <v>12</v>
      </c>
      <c r="E29" s="30">
        <v>250</v>
      </c>
      <c r="F29" s="6"/>
      <c r="G29" s="88"/>
      <c r="I29" s="90"/>
      <c r="M29" t="s">
        <v>158</v>
      </c>
    </row>
    <row r="30" spans="1:21" x14ac:dyDescent="0.2">
      <c r="A30" s="17" t="s">
        <v>164</v>
      </c>
      <c r="B30" s="30">
        <v>0.1</v>
      </c>
      <c r="C30" s="13"/>
      <c r="D30" s="13" t="s">
        <v>198</v>
      </c>
      <c r="E30" s="30">
        <v>200</v>
      </c>
      <c r="F30" s="6"/>
      <c r="G30" s="88"/>
      <c r="I30" s="90"/>
    </row>
    <row r="31" spans="1:21" x14ac:dyDescent="0.2">
      <c r="A31" s="17"/>
      <c r="B31" s="36"/>
      <c r="C31" s="13"/>
      <c r="D31" t="s">
        <v>193</v>
      </c>
      <c r="E31" s="30">
        <v>400</v>
      </c>
      <c r="F31" s="6"/>
      <c r="G31" s="88"/>
      <c r="I31" s="90"/>
    </row>
    <row r="32" spans="1:21" x14ac:dyDescent="0.2">
      <c r="C32" s="13"/>
      <c r="D32" s="13" t="s">
        <v>177</v>
      </c>
      <c r="E32" s="30">
        <v>250</v>
      </c>
      <c r="F32" s="6"/>
      <c r="G32" s="88"/>
    </row>
    <row r="33" spans="1:10" x14ac:dyDescent="0.2">
      <c r="A33" s="17"/>
      <c r="B33" s="108"/>
      <c r="C33" s="13"/>
      <c r="D33" s="13" t="s">
        <v>176</v>
      </c>
      <c r="E33" s="30">
        <v>166.67</v>
      </c>
      <c r="F33" s="6"/>
      <c r="G33" s="88"/>
    </row>
    <row r="34" spans="1:10" x14ac:dyDescent="0.2">
      <c r="A34" s="17"/>
      <c r="B34" s="17"/>
      <c r="C34" s="13"/>
      <c r="F34" s="6"/>
      <c r="G34" s="88"/>
    </row>
    <row r="35" spans="1:10" x14ac:dyDescent="0.2">
      <c r="A35" s="17"/>
      <c r="B35" s="17"/>
      <c r="C35" s="13"/>
      <c r="F35" s="6"/>
    </row>
    <row r="36" spans="1:10" x14ac:dyDescent="0.2">
      <c r="A36" s="27"/>
      <c r="B36" s="17"/>
      <c r="C36" s="13"/>
      <c r="D36" s="13" t="s">
        <v>158</v>
      </c>
      <c r="E36" s="92" t="s">
        <v>158</v>
      </c>
      <c r="F36" s="6"/>
    </row>
    <row r="37" spans="1:10" ht="4.1500000000000004" customHeight="1" x14ac:dyDescent="0.2">
      <c r="A37" s="17"/>
      <c r="B37" s="17"/>
      <c r="C37" s="13"/>
      <c r="D37" s="17"/>
      <c r="E37" s="17"/>
      <c r="F37" s="6"/>
    </row>
    <row r="38" spans="1:10" ht="13.5" thickBot="1" x14ac:dyDescent="0.25">
      <c r="A38" s="27" t="s">
        <v>190</v>
      </c>
      <c r="B38" s="131">
        <v>12.1</v>
      </c>
      <c r="C38" s="13"/>
      <c r="D38" s="31" t="s">
        <v>16</v>
      </c>
      <c r="E38" s="132">
        <v>2071.67</v>
      </c>
      <c r="F38" s="6"/>
      <c r="G38" s="93">
        <f>SUM(E27:E37)</f>
        <v>2071.67</v>
      </c>
    </row>
    <row r="39" spans="1:10" x14ac:dyDescent="0.2">
      <c r="A39" s="13"/>
      <c r="B39" s="13"/>
      <c r="C39" s="13"/>
      <c r="D39" s="13"/>
      <c r="E39" s="13"/>
      <c r="F39" s="6"/>
    </row>
    <row r="40" spans="1:10" ht="4.1500000000000004" customHeight="1" x14ac:dyDescent="0.2">
      <c r="A40" s="33"/>
      <c r="B40" s="33"/>
      <c r="C40" s="33"/>
      <c r="D40" s="33"/>
      <c r="E40" s="33"/>
      <c r="F40" s="34"/>
    </row>
    <row r="41" spans="1:10" x14ac:dyDescent="0.2">
      <c r="A41" s="101"/>
      <c r="B41" s="101"/>
      <c r="C41" s="101"/>
      <c r="D41" s="101"/>
      <c r="E41" s="101"/>
      <c r="F41" s="76"/>
      <c r="G41" s="100"/>
      <c r="H41" s="100"/>
      <c r="I41" s="100"/>
    </row>
    <row r="42" spans="1:10" ht="15" x14ac:dyDescent="0.25">
      <c r="A42" s="138" t="s">
        <v>170</v>
      </c>
      <c r="B42" s="101"/>
      <c r="C42" s="101"/>
      <c r="D42" s="101"/>
      <c r="E42" s="101"/>
      <c r="F42" s="76"/>
      <c r="G42" s="100"/>
      <c r="H42" s="100"/>
      <c r="I42" s="100"/>
      <c r="J42" t="s">
        <v>158</v>
      </c>
    </row>
    <row r="43" spans="1:10" ht="4.1500000000000004" customHeight="1" x14ac:dyDescent="0.2">
      <c r="A43" s="101"/>
      <c r="B43" s="101"/>
      <c r="C43" s="101"/>
      <c r="D43" s="101"/>
      <c r="E43" s="101"/>
      <c r="F43" s="76"/>
      <c r="G43" s="100"/>
      <c r="H43" s="100"/>
      <c r="I43" s="100"/>
    </row>
    <row r="44" spans="1:10" x14ac:dyDescent="0.2">
      <c r="A44" s="103" t="s">
        <v>15</v>
      </c>
      <c r="B44" s="26" t="s">
        <v>189</v>
      </c>
      <c r="C44" s="101"/>
      <c r="D44" s="103" t="s">
        <v>15</v>
      </c>
      <c r="E44" s="104" t="s">
        <v>20</v>
      </c>
      <c r="F44" s="76"/>
      <c r="G44" s="100"/>
      <c r="H44" s="100"/>
      <c r="I44" s="100"/>
    </row>
    <row r="45" spans="1:10" ht="4.1500000000000004" customHeight="1" x14ac:dyDescent="0.2">
      <c r="A45" s="102"/>
      <c r="B45" s="101"/>
      <c r="C45" s="101"/>
      <c r="D45" s="101"/>
      <c r="E45" s="101"/>
      <c r="F45" s="76"/>
      <c r="G45" s="100"/>
      <c r="H45" s="100"/>
      <c r="I45" s="100"/>
    </row>
    <row r="46" spans="1:10" x14ac:dyDescent="0.2">
      <c r="A46" s="13" t="s">
        <v>160</v>
      </c>
      <c r="B46" s="30">
        <v>6</v>
      </c>
      <c r="C46" s="101"/>
      <c r="D46" t="s">
        <v>178</v>
      </c>
      <c r="E46" s="30">
        <v>680</v>
      </c>
      <c r="F46" s="76"/>
      <c r="G46" s="88"/>
      <c r="H46" s="100"/>
      <c r="I46" s="100"/>
    </row>
    <row r="47" spans="1:10" x14ac:dyDescent="0.2">
      <c r="A47" s="13" t="s">
        <v>161</v>
      </c>
      <c r="B47" s="30">
        <v>4.5</v>
      </c>
      <c r="C47" s="101"/>
      <c r="D47" s="13" t="s">
        <v>163</v>
      </c>
      <c r="E47" s="30">
        <v>165</v>
      </c>
      <c r="F47" s="89"/>
      <c r="G47" s="88"/>
      <c r="H47" s="90"/>
      <c r="I47" s="90"/>
    </row>
    <row r="48" spans="1:10" x14ac:dyDescent="0.2">
      <c r="A48" s="13" t="s">
        <v>162</v>
      </c>
      <c r="B48" s="30">
        <v>4</v>
      </c>
      <c r="C48" s="101"/>
      <c r="D48" s="13" t="s">
        <v>12</v>
      </c>
      <c r="E48" s="30">
        <v>250</v>
      </c>
      <c r="F48" s="6"/>
      <c r="G48" s="88"/>
      <c r="I48" s="90"/>
    </row>
    <row r="49" spans="1:9" x14ac:dyDescent="0.2">
      <c r="A49" s="17" t="s">
        <v>164</v>
      </c>
      <c r="B49" s="30">
        <v>0.1</v>
      </c>
      <c r="C49" s="101"/>
      <c r="D49" s="13" t="s">
        <v>198</v>
      </c>
      <c r="E49" s="30">
        <v>200</v>
      </c>
      <c r="F49" s="6"/>
      <c r="G49" s="88"/>
      <c r="I49" s="90"/>
    </row>
    <row r="50" spans="1:9" x14ac:dyDescent="0.2">
      <c r="A50" s="17"/>
      <c r="B50" s="36"/>
      <c r="C50" s="101"/>
      <c r="D50" t="s">
        <v>193</v>
      </c>
      <c r="E50" s="30">
        <v>400</v>
      </c>
      <c r="F50" s="6"/>
      <c r="G50" s="88"/>
      <c r="I50" s="90"/>
    </row>
    <row r="51" spans="1:9" x14ac:dyDescent="0.2">
      <c r="C51" s="101"/>
      <c r="D51" s="13" t="s">
        <v>13</v>
      </c>
      <c r="E51" s="30">
        <v>250</v>
      </c>
      <c r="F51" s="6"/>
      <c r="G51" s="88"/>
    </row>
    <row r="52" spans="1:9" x14ac:dyDescent="0.2">
      <c r="A52" s="17"/>
      <c r="B52" s="108"/>
      <c r="C52" s="101"/>
      <c r="D52" s="13" t="s">
        <v>176</v>
      </c>
      <c r="E52" s="30">
        <v>166.67</v>
      </c>
      <c r="F52" s="6"/>
      <c r="G52" s="88"/>
    </row>
    <row r="53" spans="1:9" x14ac:dyDescent="0.2">
      <c r="A53" s="17"/>
      <c r="B53" s="17"/>
      <c r="C53" s="101"/>
      <c r="D53" s="13"/>
      <c r="E53" s="92"/>
      <c r="F53" s="6"/>
      <c r="G53" s="88"/>
    </row>
    <row r="54" spans="1:9" x14ac:dyDescent="0.2">
      <c r="A54" s="17"/>
      <c r="B54" s="17"/>
      <c r="C54" s="101"/>
      <c r="D54" s="13"/>
      <c r="E54" s="92"/>
      <c r="F54" s="6"/>
      <c r="G54" s="88"/>
    </row>
    <row r="55" spans="1:9" x14ac:dyDescent="0.2">
      <c r="A55" s="27"/>
      <c r="B55" s="17"/>
      <c r="C55" s="101"/>
      <c r="D55" s="101" t="s">
        <v>158</v>
      </c>
      <c r="E55" s="92" t="s">
        <v>158</v>
      </c>
      <c r="F55" s="76"/>
      <c r="G55" s="100"/>
      <c r="H55" s="100"/>
      <c r="I55" s="100"/>
    </row>
    <row r="56" spans="1:9" ht="4.1500000000000004" customHeight="1" x14ac:dyDescent="0.2">
      <c r="A56" s="101"/>
      <c r="B56" s="101"/>
      <c r="C56" s="101"/>
      <c r="D56" s="101"/>
      <c r="E56" s="101"/>
      <c r="F56" s="76"/>
      <c r="G56" s="100"/>
      <c r="H56" s="100"/>
      <c r="I56" s="100"/>
    </row>
    <row r="57" spans="1:9" ht="13.5" thickBot="1" x14ac:dyDescent="0.25">
      <c r="A57" s="105" t="s">
        <v>191</v>
      </c>
      <c r="B57" s="131">
        <v>14.6</v>
      </c>
      <c r="C57" s="101"/>
      <c r="D57" s="106" t="s">
        <v>16</v>
      </c>
      <c r="E57" s="131">
        <v>2111.67</v>
      </c>
      <c r="F57" s="76"/>
      <c r="G57" s="110"/>
      <c r="H57" s="100"/>
      <c r="I57" s="100"/>
    </row>
    <row r="58" spans="1:9" x14ac:dyDescent="0.2">
      <c r="A58" s="101"/>
      <c r="B58" s="101"/>
      <c r="C58" s="101"/>
      <c r="D58" s="101"/>
      <c r="E58" s="101"/>
      <c r="F58" s="76"/>
      <c r="G58" s="100"/>
      <c r="H58" s="100"/>
      <c r="I58" s="100"/>
    </row>
    <row r="59" spans="1:9" ht="4.1500000000000004" customHeight="1" x14ac:dyDescent="0.2">
      <c r="A59" s="107"/>
      <c r="B59" s="107"/>
      <c r="C59" s="107"/>
      <c r="D59" s="107"/>
      <c r="E59" s="107"/>
      <c r="F59" s="72"/>
      <c r="G59" s="100"/>
      <c r="H59" s="100"/>
      <c r="I59" s="100"/>
    </row>
    <row r="60" spans="1:9" x14ac:dyDescent="0.2">
      <c r="A60" s="100"/>
      <c r="B60" s="100"/>
      <c r="C60" s="100"/>
      <c r="D60" s="100"/>
      <c r="E60" s="100"/>
      <c r="F60" s="100"/>
      <c r="G60" s="100"/>
      <c r="H60" s="100"/>
      <c r="I60" s="100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5"/>
  <sheetViews>
    <sheetView showGridLines="0" topLeftCell="A8" workbookViewId="0">
      <selection activeCell="D26" sqref="D26"/>
    </sheetView>
  </sheetViews>
  <sheetFormatPr defaultRowHeight="12.75" x14ac:dyDescent="0.2"/>
  <cols>
    <col min="13" max="13" width="3.5703125" customWidth="1"/>
  </cols>
  <sheetData>
    <row r="1" spans="1:13" ht="21" x14ac:dyDescent="0.35">
      <c r="A1" s="10" t="s">
        <v>3</v>
      </c>
    </row>
    <row r="2" spans="1:13" ht="15.75" x14ac:dyDescent="0.2">
      <c r="A2" s="11" t="s">
        <v>4</v>
      </c>
    </row>
    <row r="4" spans="1:13" ht="15.75" x14ac:dyDescent="0.2">
      <c r="A4" s="11" t="s">
        <v>5</v>
      </c>
    </row>
    <row r="6" spans="1:13" ht="13.5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1:13" x14ac:dyDescent="0.2">
      <c r="A8" s="171" t="s">
        <v>119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10" spans="1:13" ht="15.75" x14ac:dyDescent="0.25">
      <c r="A10" s="60" t="s">
        <v>59</v>
      </c>
    </row>
    <row r="11" spans="1:13" ht="4.1500000000000004" customHeight="1" x14ac:dyDescent="0.25">
      <c r="A11" s="60"/>
    </row>
    <row r="12" spans="1:13" x14ac:dyDescent="0.2">
      <c r="A12" s="50" t="s">
        <v>121</v>
      </c>
    </row>
    <row r="13" spans="1:13" x14ac:dyDescent="0.2">
      <c r="A13" s="50"/>
    </row>
    <row r="14" spans="1:13" x14ac:dyDescent="0.2">
      <c r="A14" s="50" t="s">
        <v>145</v>
      </c>
    </row>
    <row r="16" spans="1:13" ht="4.1500000000000004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8" spans="1:1" ht="15.75" x14ac:dyDescent="0.25">
      <c r="A18" s="60" t="s">
        <v>125</v>
      </c>
    </row>
    <row r="19" spans="1:1" ht="4.1500000000000004" customHeight="1" x14ac:dyDescent="0.2"/>
    <row r="20" spans="1:1" x14ac:dyDescent="0.2">
      <c r="A20" s="57" t="s">
        <v>61</v>
      </c>
    </row>
    <row r="21" spans="1:1" ht="4.1500000000000004" customHeight="1" x14ac:dyDescent="0.2"/>
    <row r="22" spans="1:1" x14ac:dyDescent="0.2">
      <c r="A22" s="59" t="s">
        <v>126</v>
      </c>
    </row>
    <row r="23" spans="1:1" ht="4.1500000000000004" customHeight="1" x14ac:dyDescent="0.2"/>
    <row r="24" spans="1:1" x14ac:dyDescent="0.2">
      <c r="A24" s="57" t="s">
        <v>122</v>
      </c>
    </row>
    <row r="25" spans="1:1" ht="4.1500000000000004" customHeight="1" x14ac:dyDescent="0.2"/>
    <row r="26" spans="1:1" x14ac:dyDescent="0.2">
      <c r="A26" s="59" t="s">
        <v>124</v>
      </c>
    </row>
    <row r="27" spans="1:1" x14ac:dyDescent="0.2">
      <c r="A27" s="59" t="s">
        <v>131</v>
      </c>
    </row>
    <row r="28" spans="1:1" x14ac:dyDescent="0.2">
      <c r="A28" s="59" t="s">
        <v>132</v>
      </c>
    </row>
    <row r="29" spans="1:1" x14ac:dyDescent="0.2">
      <c r="A29" s="59"/>
    </row>
    <row r="30" spans="1:1" x14ac:dyDescent="0.2">
      <c r="A30" s="57" t="s">
        <v>123</v>
      </c>
    </row>
    <row r="31" spans="1:1" ht="4.1500000000000004" customHeight="1" x14ac:dyDescent="0.2"/>
    <row r="32" spans="1:1" x14ac:dyDescent="0.2">
      <c r="A32" s="59" t="s">
        <v>133</v>
      </c>
    </row>
    <row r="33" spans="1:1" x14ac:dyDescent="0.2">
      <c r="A33" s="59" t="s">
        <v>127</v>
      </c>
    </row>
    <row r="34" spans="1:1" x14ac:dyDescent="0.2">
      <c r="A34" s="59" t="s">
        <v>134</v>
      </c>
    </row>
    <row r="35" spans="1:1" x14ac:dyDescent="0.2">
      <c r="A35" s="59" t="s">
        <v>135</v>
      </c>
    </row>
  </sheetData>
  <mergeCells count="1">
    <mergeCell ref="A8:M8"/>
  </mergeCells>
  <pageMargins left="0.7" right="0.7" top="0.75" bottom="0.75" header="0.3" footer="0.3"/>
  <pageSetup scale="89" fitToHeight="0" orientation="portrait" horizontalDpi="1200" verticalDpi="1200" r:id="rId1"/>
  <headerFooter>
    <oddFooter>&amp;CACC202 - MANAGERIAL ACCOUNTING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2:J30"/>
  <sheetViews>
    <sheetView showGridLines="0" workbookViewId="0">
      <selection activeCell="F8" sqref="F8"/>
    </sheetView>
  </sheetViews>
  <sheetFormatPr defaultRowHeight="12.75" x14ac:dyDescent="0.2"/>
  <cols>
    <col min="1" max="1" width="30.7109375" customWidth="1"/>
    <col min="2" max="2" width="15.7109375" customWidth="1"/>
    <col min="3" max="3" width="8.7109375" customWidth="1"/>
    <col min="4" max="4" width="15.7109375" customWidth="1"/>
    <col min="5" max="5" width="8.7109375" customWidth="1"/>
    <col min="6" max="6" width="15.7109375" customWidth="1"/>
    <col min="7" max="7" width="2.7109375" customWidth="1"/>
  </cols>
  <sheetData>
    <row r="2" spans="1:7" x14ac:dyDescent="0.2">
      <c r="A2" s="2"/>
      <c r="B2" s="2"/>
      <c r="C2" s="2"/>
      <c r="D2" s="2"/>
      <c r="E2" s="2"/>
      <c r="F2" s="2"/>
      <c r="G2" s="3"/>
    </row>
    <row r="3" spans="1:7" ht="15.75" x14ac:dyDescent="0.25">
      <c r="A3" s="14" t="s">
        <v>213</v>
      </c>
      <c r="B3" s="13"/>
      <c r="C3" s="13"/>
      <c r="D3" s="13"/>
      <c r="E3" s="13"/>
      <c r="F3" s="13"/>
      <c r="G3" s="6"/>
    </row>
    <row r="4" spans="1:7" ht="13.5" thickBot="1" x14ac:dyDescent="0.25">
      <c r="A4" s="12"/>
      <c r="B4" s="12"/>
      <c r="C4" s="12"/>
      <c r="D4" s="12"/>
      <c r="E4" s="12"/>
      <c r="F4" s="12"/>
      <c r="G4" s="16"/>
    </row>
    <row r="5" spans="1:7" x14ac:dyDescent="0.2">
      <c r="A5" s="13"/>
      <c r="B5" s="13"/>
      <c r="C5" s="13"/>
      <c r="D5" s="13"/>
      <c r="E5" s="13"/>
      <c r="F5" s="101"/>
      <c r="G5" s="6"/>
    </row>
    <row r="6" spans="1:7" x14ac:dyDescent="0.2">
      <c r="A6" s="5"/>
      <c r="B6" s="26" t="s">
        <v>169</v>
      </c>
      <c r="C6" s="13"/>
      <c r="D6" s="26" t="s">
        <v>168</v>
      </c>
      <c r="E6" s="13"/>
      <c r="F6" s="104" t="s">
        <v>167</v>
      </c>
      <c r="G6" s="6"/>
    </row>
    <row r="7" spans="1:7" ht="4.1500000000000004" customHeight="1" x14ac:dyDescent="0.2">
      <c r="A7" s="13"/>
      <c r="B7" s="13"/>
      <c r="C7" s="13"/>
      <c r="D7" s="13"/>
      <c r="E7" s="13"/>
      <c r="F7" s="101"/>
      <c r="G7" s="6"/>
    </row>
    <row r="8" spans="1:7" x14ac:dyDescent="0.2">
      <c r="A8" s="13" t="s">
        <v>157</v>
      </c>
      <c r="B8" s="30">
        <v>30</v>
      </c>
      <c r="C8" s="13"/>
      <c r="D8" s="30">
        <v>25</v>
      </c>
      <c r="E8" s="13"/>
      <c r="F8" s="30">
        <v>35</v>
      </c>
      <c r="G8" s="6"/>
    </row>
    <row r="9" spans="1:7" x14ac:dyDescent="0.2">
      <c r="A9" s="13" t="s">
        <v>18</v>
      </c>
      <c r="B9" s="28">
        <v>13.3</v>
      </c>
      <c r="C9" s="13"/>
      <c r="D9" s="28">
        <v>12.1</v>
      </c>
      <c r="E9" s="13"/>
      <c r="F9" s="28">
        <v>14.6</v>
      </c>
      <c r="G9" s="6"/>
    </row>
    <row r="10" spans="1:7" ht="4.1500000000000004" customHeight="1" x14ac:dyDescent="0.2">
      <c r="A10" s="13"/>
      <c r="B10" s="29"/>
      <c r="C10" s="13"/>
      <c r="D10" s="29"/>
      <c r="E10" s="13"/>
      <c r="F10" s="92"/>
      <c r="G10" s="6"/>
    </row>
    <row r="11" spans="1:7" ht="13.5" thickBot="1" x14ac:dyDescent="0.25">
      <c r="A11" s="13" t="s">
        <v>19</v>
      </c>
      <c r="B11" s="37">
        <v>16.7</v>
      </c>
      <c r="C11" s="13"/>
      <c r="D11" s="37">
        <v>12.9</v>
      </c>
      <c r="E11" s="13"/>
      <c r="F11" s="37">
        <v>20.399999999999999</v>
      </c>
      <c r="G11" s="6"/>
    </row>
    <row r="12" spans="1:7" x14ac:dyDescent="0.2">
      <c r="A12" s="13"/>
      <c r="B12" s="13"/>
      <c r="C12" s="13"/>
      <c r="D12" s="13"/>
      <c r="E12" s="13"/>
      <c r="F12" s="101"/>
      <c r="G12" s="6"/>
    </row>
    <row r="13" spans="1:7" ht="4.1500000000000004" customHeight="1" x14ac:dyDescent="0.2">
      <c r="A13" s="8"/>
      <c r="B13" s="8"/>
      <c r="C13" s="8"/>
      <c r="D13" s="8"/>
      <c r="E13" s="8"/>
      <c r="F13" s="107"/>
      <c r="G13" s="9"/>
    </row>
    <row r="27" spans="8:10" x14ac:dyDescent="0.2">
      <c r="H27" s="31"/>
      <c r="I27" s="13"/>
      <c r="J27" s="13"/>
    </row>
    <row r="28" spans="8:10" x14ac:dyDescent="0.2">
      <c r="H28" s="35"/>
      <c r="I28" s="13"/>
      <c r="J28" s="13"/>
    </row>
    <row r="29" spans="8:10" x14ac:dyDescent="0.2">
      <c r="H29" s="35"/>
      <c r="I29" s="13"/>
      <c r="J29" s="13"/>
    </row>
    <row r="30" spans="8:10" x14ac:dyDescent="0.2">
      <c r="H30" s="35"/>
      <c r="I30" s="13"/>
      <c r="J30" s="13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2:I27"/>
  <sheetViews>
    <sheetView showGridLines="0" workbookViewId="0">
      <selection activeCell="C9" sqref="C9"/>
    </sheetView>
  </sheetViews>
  <sheetFormatPr defaultRowHeight="12.75" x14ac:dyDescent="0.2"/>
  <cols>
    <col min="1" max="1" width="2.7109375" customWidth="1"/>
    <col min="2" max="2" width="30.7109375" customWidth="1"/>
    <col min="3" max="3" width="15.7109375" customWidth="1"/>
    <col min="4" max="4" width="8.7109375" customWidth="1"/>
    <col min="5" max="5" width="15.7109375" customWidth="1"/>
    <col min="6" max="6" width="8.7109375" customWidth="1"/>
    <col min="7" max="7" width="15.7109375" customWidth="1"/>
    <col min="8" max="8" width="2.7109375" customWidth="1"/>
  </cols>
  <sheetData>
    <row r="2" spans="1:9" ht="15.75" x14ac:dyDescent="0.25">
      <c r="A2" s="4"/>
      <c r="B2" s="14" t="s">
        <v>184</v>
      </c>
      <c r="C2" s="13"/>
      <c r="D2" s="13"/>
      <c r="E2" s="13"/>
      <c r="F2" s="13"/>
      <c r="G2" s="13"/>
      <c r="H2" s="6"/>
    </row>
    <row r="3" spans="1:9" ht="13.5" thickBot="1" x14ac:dyDescent="0.25">
      <c r="A3" s="15"/>
      <c r="B3" s="12"/>
      <c r="C3" s="12"/>
      <c r="D3" s="12"/>
      <c r="E3" s="12"/>
      <c r="F3" s="12"/>
      <c r="G3" s="12"/>
      <c r="H3" s="16"/>
    </row>
    <row r="4" spans="1:9" x14ac:dyDescent="0.2">
      <c r="A4" s="4"/>
      <c r="B4" s="13"/>
      <c r="C4" s="13"/>
      <c r="D4" s="13"/>
      <c r="E4" s="13"/>
      <c r="F4" s="13"/>
      <c r="G4" s="13"/>
      <c r="H4" s="6"/>
    </row>
    <row r="5" spans="1:9" x14ac:dyDescent="0.2">
      <c r="A5" s="4"/>
      <c r="B5" s="5"/>
      <c r="C5" s="26" t="s">
        <v>169</v>
      </c>
      <c r="D5" s="13"/>
      <c r="E5" s="26" t="s">
        <v>168</v>
      </c>
      <c r="F5" s="13"/>
      <c r="G5" s="104" t="s">
        <v>167</v>
      </c>
      <c r="H5" s="6"/>
    </row>
    <row r="6" spans="1:9" ht="4.1500000000000004" customHeight="1" x14ac:dyDescent="0.2">
      <c r="A6" s="4"/>
      <c r="B6" s="13"/>
      <c r="C6" s="13"/>
      <c r="D6" s="13"/>
      <c r="E6" s="13"/>
      <c r="F6" s="13"/>
      <c r="G6" s="101"/>
      <c r="H6" s="6"/>
    </row>
    <row r="7" spans="1:9" x14ac:dyDescent="0.2">
      <c r="A7" s="4"/>
      <c r="B7" s="13" t="s">
        <v>17</v>
      </c>
      <c r="C7" s="36">
        <f>'Contribution Margin Analysis'!B8</f>
        <v>30</v>
      </c>
      <c r="D7" s="13"/>
      <c r="E7" s="36">
        <f>'Contribution Margin Analysis'!D8</f>
        <v>25</v>
      </c>
      <c r="F7" s="13"/>
      <c r="G7" s="109">
        <f>'Contribution Margin Analysis'!F8</f>
        <v>35</v>
      </c>
      <c r="H7" s="6"/>
      <c r="I7" s="100"/>
    </row>
    <row r="8" spans="1:9" x14ac:dyDescent="0.2">
      <c r="A8" s="4"/>
      <c r="B8" s="13"/>
      <c r="C8" s="36"/>
      <c r="D8" s="13"/>
      <c r="E8" s="36"/>
      <c r="F8" s="13"/>
      <c r="G8" s="109"/>
      <c r="H8" s="6"/>
    </row>
    <row r="9" spans="1:9" x14ac:dyDescent="0.2">
      <c r="A9" s="4"/>
      <c r="B9" s="13" t="s">
        <v>20</v>
      </c>
      <c r="C9" s="66">
        <v>12.35</v>
      </c>
      <c r="D9" s="67"/>
      <c r="E9" s="66">
        <v>11</v>
      </c>
      <c r="F9" s="67"/>
      <c r="G9" s="66">
        <v>14</v>
      </c>
      <c r="H9" s="6"/>
    </row>
    <row r="10" spans="1:9" x14ac:dyDescent="0.2">
      <c r="A10" s="4"/>
      <c r="B10" s="13"/>
      <c r="C10" s="36"/>
      <c r="D10" s="13"/>
      <c r="E10" s="36"/>
      <c r="F10" s="13"/>
      <c r="G10" s="109"/>
      <c r="H10" s="6"/>
      <c r="I10" s="100"/>
    </row>
    <row r="11" spans="1:9" x14ac:dyDescent="0.2">
      <c r="A11" s="4"/>
      <c r="B11" s="13" t="s">
        <v>19</v>
      </c>
      <c r="C11" s="36">
        <f>'Contribution Margin Analysis'!B11</f>
        <v>16.7</v>
      </c>
      <c r="D11" s="36"/>
      <c r="E11" s="36">
        <f>'Contribution Margin Analysis'!D11</f>
        <v>12.9</v>
      </c>
      <c r="F11" s="36"/>
      <c r="G11" s="109">
        <f>'Contribution Margin Analysis'!F11</f>
        <v>20.399999999999999</v>
      </c>
      <c r="H11" s="6"/>
    </row>
    <row r="12" spans="1:9" x14ac:dyDescent="0.2">
      <c r="A12" s="4"/>
      <c r="B12" s="13"/>
      <c r="C12" s="36"/>
      <c r="D12" s="13"/>
      <c r="E12" s="36"/>
      <c r="F12" s="13"/>
      <c r="G12" s="109"/>
      <c r="H12" s="6"/>
    </row>
    <row r="13" spans="1:9" x14ac:dyDescent="0.2">
      <c r="A13" s="4"/>
      <c r="B13" s="13" t="s">
        <v>203</v>
      </c>
      <c r="C13" s="28">
        <v>335</v>
      </c>
      <c r="D13" s="13"/>
      <c r="E13" s="28">
        <v>0</v>
      </c>
      <c r="F13" s="13"/>
      <c r="G13" s="28">
        <v>0</v>
      </c>
      <c r="H13" s="6"/>
    </row>
    <row r="14" spans="1:9" x14ac:dyDescent="0.2">
      <c r="A14" s="4"/>
      <c r="B14" s="13"/>
      <c r="C14" s="36"/>
      <c r="D14" s="13"/>
      <c r="E14" s="36"/>
      <c r="F14" s="13"/>
      <c r="G14" s="109"/>
      <c r="H14" s="6"/>
    </row>
    <row r="15" spans="1:9" ht="4.1500000000000004" customHeight="1" x14ac:dyDescent="0.2">
      <c r="A15" s="32"/>
      <c r="B15" s="33"/>
      <c r="C15" s="38"/>
      <c r="D15" s="33"/>
      <c r="E15" s="38"/>
      <c r="F15" s="33"/>
      <c r="G15" s="33"/>
      <c r="H15" s="34"/>
    </row>
    <row r="16" spans="1:9" x14ac:dyDescent="0.2">
      <c r="A16" s="4"/>
      <c r="B16" s="13"/>
      <c r="C16" s="36"/>
      <c r="D16" s="13"/>
      <c r="E16" s="36"/>
      <c r="F16" s="13"/>
      <c r="G16" s="109"/>
      <c r="H16" s="6"/>
    </row>
    <row r="17" spans="1:8" x14ac:dyDescent="0.2">
      <c r="A17" s="4"/>
      <c r="B17" s="13" t="s">
        <v>21</v>
      </c>
      <c r="C17" s="36">
        <v>300</v>
      </c>
      <c r="D17" s="13"/>
      <c r="E17" s="36">
        <v>400</v>
      </c>
      <c r="G17" s="36">
        <v>500</v>
      </c>
      <c r="H17" s="6"/>
    </row>
    <row r="18" spans="1:8" x14ac:dyDescent="0.2">
      <c r="A18" s="4"/>
      <c r="B18" s="13"/>
      <c r="C18" s="36"/>
      <c r="D18" s="13"/>
      <c r="E18" s="36"/>
      <c r="F18" s="13"/>
      <c r="G18" s="109"/>
      <c r="H18" s="6"/>
    </row>
    <row r="19" spans="1:8" x14ac:dyDescent="0.2">
      <c r="A19" s="4"/>
      <c r="B19" s="13" t="s">
        <v>203</v>
      </c>
      <c r="C19" s="28">
        <v>0</v>
      </c>
      <c r="D19" s="13"/>
      <c r="E19" s="28">
        <v>0</v>
      </c>
      <c r="F19" s="13"/>
      <c r="G19" s="28">
        <v>0</v>
      </c>
      <c r="H19" s="6"/>
    </row>
    <row r="20" spans="1:8" x14ac:dyDescent="0.2">
      <c r="A20" s="4"/>
      <c r="B20" s="13"/>
      <c r="C20" s="36"/>
      <c r="D20" s="13"/>
      <c r="E20" s="36"/>
      <c r="F20" s="13"/>
      <c r="G20" s="109"/>
      <c r="H20" s="6"/>
    </row>
    <row r="21" spans="1:8" ht="4.1500000000000004" customHeight="1" x14ac:dyDescent="0.2">
      <c r="A21" s="32"/>
      <c r="B21" s="33"/>
      <c r="C21" s="38"/>
      <c r="D21" s="33"/>
      <c r="E21" s="38"/>
      <c r="F21" s="33"/>
      <c r="G21" s="33"/>
      <c r="H21" s="34"/>
    </row>
    <row r="22" spans="1:8" x14ac:dyDescent="0.2">
      <c r="A22" s="4"/>
      <c r="B22" s="13"/>
      <c r="C22" s="36"/>
      <c r="D22" s="13"/>
      <c r="E22" s="36"/>
      <c r="F22" s="13"/>
      <c r="G22" s="109"/>
      <c r="H22" s="6"/>
    </row>
    <row r="23" spans="1:8" x14ac:dyDescent="0.2">
      <c r="A23" s="4"/>
      <c r="B23" s="13" t="s">
        <v>21</v>
      </c>
      <c r="C23" s="36">
        <v>500</v>
      </c>
      <c r="D23" s="13"/>
      <c r="E23" s="36">
        <v>600</v>
      </c>
      <c r="G23" s="36">
        <v>650</v>
      </c>
      <c r="H23" s="6"/>
    </row>
    <row r="24" spans="1:8" x14ac:dyDescent="0.2">
      <c r="A24" s="4"/>
      <c r="B24" s="13"/>
      <c r="C24" s="36"/>
      <c r="D24" s="13"/>
      <c r="E24" s="36"/>
      <c r="F24" s="13"/>
      <c r="G24" s="109"/>
      <c r="H24" s="6"/>
    </row>
    <row r="25" spans="1:8" x14ac:dyDescent="0.2">
      <c r="A25" s="4"/>
      <c r="B25" s="13" t="s">
        <v>203</v>
      </c>
      <c r="C25" s="28">
        <v>0</v>
      </c>
      <c r="D25" s="13"/>
      <c r="E25" s="28">
        <v>0</v>
      </c>
      <c r="F25" s="13"/>
      <c r="G25" s="28">
        <v>0</v>
      </c>
      <c r="H25" s="6"/>
    </row>
    <row r="26" spans="1:8" x14ac:dyDescent="0.2">
      <c r="A26" s="4"/>
      <c r="B26" s="13"/>
      <c r="C26" s="13"/>
      <c r="D26" s="13"/>
      <c r="E26" s="13"/>
      <c r="F26" s="13"/>
      <c r="G26" s="101"/>
      <c r="H26" s="6"/>
    </row>
    <row r="27" spans="1:8" ht="4.1500000000000004" customHeight="1" x14ac:dyDescent="0.2">
      <c r="A27" s="7"/>
      <c r="B27" s="8"/>
      <c r="C27" s="8"/>
      <c r="D27" s="8"/>
      <c r="E27" s="8"/>
      <c r="F27" s="8"/>
      <c r="G27" s="8"/>
      <c r="H27" s="9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38"/>
  <sheetViews>
    <sheetView showGridLines="0" workbookViewId="0">
      <selection activeCell="B22" sqref="B22"/>
    </sheetView>
  </sheetViews>
  <sheetFormatPr defaultRowHeight="12.75" x14ac:dyDescent="0.2"/>
  <cols>
    <col min="13" max="13" width="3.5703125" customWidth="1"/>
  </cols>
  <sheetData>
    <row r="1" spans="1:13" ht="21" x14ac:dyDescent="0.35">
      <c r="A1" s="10" t="s">
        <v>3</v>
      </c>
    </row>
    <row r="2" spans="1:13" ht="15.75" x14ac:dyDescent="0.2">
      <c r="A2" s="11" t="s">
        <v>4</v>
      </c>
    </row>
    <row r="4" spans="1:13" ht="15.75" x14ac:dyDescent="0.2">
      <c r="A4" s="11" t="s">
        <v>5</v>
      </c>
    </row>
    <row r="6" spans="1:13" ht="13.5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8" spans="1:13" x14ac:dyDescent="0.2">
      <c r="A8" s="171" t="s">
        <v>144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10" spans="1:13" ht="15.75" x14ac:dyDescent="0.25">
      <c r="A10" s="60" t="s">
        <v>59</v>
      </c>
    </row>
    <row r="11" spans="1:13" ht="4.1500000000000004" customHeight="1" x14ac:dyDescent="0.25">
      <c r="A11" s="60"/>
    </row>
    <row r="12" spans="1:13" x14ac:dyDescent="0.2">
      <c r="A12" s="50" t="s">
        <v>136</v>
      </c>
    </row>
    <row r="13" spans="1:13" x14ac:dyDescent="0.2">
      <c r="A13" s="50"/>
    </row>
    <row r="14" spans="1:13" x14ac:dyDescent="0.2">
      <c r="A14" s="50" t="s">
        <v>145</v>
      </c>
    </row>
    <row r="16" spans="1:13" ht="4.1500000000000004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8" spans="1:1" ht="15.75" x14ac:dyDescent="0.25">
      <c r="A18" s="60" t="s">
        <v>137</v>
      </c>
    </row>
    <row r="19" spans="1:1" ht="4.1500000000000004" customHeight="1" x14ac:dyDescent="0.2"/>
    <row r="20" spans="1:1" x14ac:dyDescent="0.2">
      <c r="A20" s="57" t="s">
        <v>61</v>
      </c>
    </row>
    <row r="21" spans="1:1" ht="4.1500000000000004" customHeight="1" x14ac:dyDescent="0.2"/>
    <row r="22" spans="1:1" x14ac:dyDescent="0.2">
      <c r="A22" s="59" t="s">
        <v>138</v>
      </c>
    </row>
    <row r="23" spans="1:1" x14ac:dyDescent="0.2">
      <c r="A23" s="59" t="s">
        <v>151</v>
      </c>
    </row>
    <row r="24" spans="1:1" ht="4.1500000000000004" customHeight="1" x14ac:dyDescent="0.2"/>
    <row r="25" spans="1:1" x14ac:dyDescent="0.2">
      <c r="A25" s="57" t="s">
        <v>149</v>
      </c>
    </row>
    <row r="26" spans="1:1" ht="4.1500000000000004" customHeight="1" x14ac:dyDescent="0.2"/>
    <row r="27" spans="1:1" x14ac:dyDescent="0.2">
      <c r="A27" s="59" t="s">
        <v>141</v>
      </c>
    </row>
    <row r="28" spans="1:1" x14ac:dyDescent="0.2">
      <c r="A28" s="59"/>
    </row>
    <row r="29" spans="1:1" x14ac:dyDescent="0.2">
      <c r="A29" s="57" t="s">
        <v>139</v>
      </c>
    </row>
    <row r="30" spans="1:1" ht="4.1500000000000004" customHeight="1" x14ac:dyDescent="0.2"/>
    <row r="31" spans="1:1" x14ac:dyDescent="0.2">
      <c r="A31" s="59" t="s">
        <v>141</v>
      </c>
    </row>
    <row r="32" spans="1:1" x14ac:dyDescent="0.2">
      <c r="A32" s="59" t="s">
        <v>150</v>
      </c>
    </row>
    <row r="34" spans="1:1" x14ac:dyDescent="0.2">
      <c r="A34" s="57" t="s">
        <v>140</v>
      </c>
    </row>
    <row r="35" spans="1:1" ht="4.1500000000000004" customHeight="1" x14ac:dyDescent="0.2"/>
    <row r="36" spans="1:1" x14ac:dyDescent="0.2">
      <c r="A36" s="59" t="s">
        <v>142</v>
      </c>
    </row>
    <row r="37" spans="1:1" x14ac:dyDescent="0.2">
      <c r="A37" s="61" t="s">
        <v>32</v>
      </c>
    </row>
    <row r="38" spans="1:1" x14ac:dyDescent="0.2">
      <c r="A38" s="61" t="s">
        <v>143</v>
      </c>
    </row>
  </sheetData>
  <mergeCells count="1">
    <mergeCell ref="A8:M8"/>
  </mergeCells>
  <pageMargins left="0.7" right="0.7" top="0.75" bottom="0.75" header="0.3" footer="0.3"/>
  <pageSetup scale="89" fitToHeight="0" orientation="portrait" horizontalDpi="1200" verticalDpi="1200" r:id="rId1"/>
  <headerFooter>
    <oddFooter>&amp;CACC202 - MANAGERIAL ACCOUNTING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7030A0"/>
    <pageSetUpPr fitToPage="1"/>
  </sheetPr>
  <dimension ref="A1:E30"/>
  <sheetViews>
    <sheetView showGridLines="0" workbookViewId="0">
      <selection activeCell="C16" sqref="C16"/>
    </sheetView>
  </sheetViews>
  <sheetFormatPr defaultRowHeight="12.75" x14ac:dyDescent="0.2"/>
  <cols>
    <col min="1" max="1" width="41.7109375" customWidth="1"/>
    <col min="2" max="3" width="15.7109375" customWidth="1"/>
    <col min="4" max="4" width="2.7109375" customWidth="1"/>
    <col min="5" max="5" width="10" bestFit="1" customWidth="1"/>
    <col min="6" max="6" width="12.140625" customWidth="1"/>
    <col min="10" max="10" width="10" bestFit="1" customWidth="1"/>
    <col min="11" max="11" width="9.42578125" bestFit="1" customWidth="1"/>
    <col min="12" max="12" width="9.140625" bestFit="1" customWidth="1"/>
    <col min="13" max="13" width="11" bestFit="1" customWidth="1"/>
  </cols>
  <sheetData>
    <row r="1" spans="1:5" x14ac:dyDescent="0.2">
      <c r="A1" s="2"/>
      <c r="B1" s="2"/>
      <c r="C1" s="2"/>
      <c r="D1" s="3"/>
    </row>
    <row r="2" spans="1:5" ht="15.75" x14ac:dyDescent="0.25">
      <c r="A2" s="14" t="s">
        <v>185</v>
      </c>
      <c r="B2" s="14"/>
      <c r="C2" s="13"/>
      <c r="D2" s="6"/>
    </row>
    <row r="3" spans="1:5" ht="13.5" thickBot="1" x14ac:dyDescent="0.25">
      <c r="A3" s="12"/>
      <c r="B3" s="12"/>
      <c r="C3" s="12"/>
      <c r="D3" s="16"/>
    </row>
    <row r="4" spans="1:5" x14ac:dyDescent="0.2">
      <c r="A4" s="13"/>
      <c r="B4" s="13"/>
      <c r="C4" s="13"/>
      <c r="D4" s="6"/>
    </row>
    <row r="5" spans="1:5" ht="4.1500000000000004" customHeight="1" x14ac:dyDescent="0.2">
      <c r="A5" s="13"/>
      <c r="B5" s="13"/>
      <c r="C5" s="13"/>
      <c r="D5" s="6"/>
    </row>
    <row r="6" spans="1:5" x14ac:dyDescent="0.2">
      <c r="A6" s="13" t="s">
        <v>23</v>
      </c>
      <c r="B6" s="13"/>
      <c r="C6" s="163">
        <v>0</v>
      </c>
      <c r="D6" s="6"/>
      <c r="E6" s="94"/>
    </row>
    <row r="7" spans="1:5" x14ac:dyDescent="0.2">
      <c r="A7" s="13" t="s">
        <v>24</v>
      </c>
      <c r="B7" s="13"/>
      <c r="C7" s="36"/>
      <c r="D7" s="6"/>
      <c r="E7" s="94"/>
    </row>
    <row r="8" spans="1:5" x14ac:dyDescent="0.2">
      <c r="A8" s="25" t="s">
        <v>214</v>
      </c>
      <c r="B8" s="163">
        <v>0</v>
      </c>
      <c r="C8" s="36"/>
      <c r="D8" s="6"/>
      <c r="E8" s="94"/>
    </row>
    <row r="9" spans="1:5" x14ac:dyDescent="0.2">
      <c r="A9" s="25" t="s">
        <v>215</v>
      </c>
      <c r="B9" s="84"/>
      <c r="C9" s="36"/>
      <c r="D9" s="6"/>
      <c r="E9" s="99"/>
    </row>
    <row r="10" spans="1:5" ht="4.1500000000000004" customHeight="1" x14ac:dyDescent="0.2">
      <c r="A10" s="25"/>
      <c r="B10" s="46"/>
      <c r="C10" s="36"/>
      <c r="D10" s="6"/>
      <c r="E10" s="99"/>
    </row>
    <row r="11" spans="1:5" x14ac:dyDescent="0.2">
      <c r="A11" s="25" t="s">
        <v>212</v>
      </c>
      <c r="B11" s="44"/>
      <c r="C11" s="36"/>
      <c r="D11" s="6"/>
      <c r="E11" s="99"/>
    </row>
    <row r="12" spans="1:5" x14ac:dyDescent="0.2">
      <c r="A12" s="25" t="s">
        <v>216</v>
      </c>
      <c r="B12" s="43">
        <v>0</v>
      </c>
      <c r="C12" s="36"/>
      <c r="D12" s="6"/>
      <c r="E12" s="99"/>
    </row>
    <row r="13" spans="1:5" ht="4.1500000000000004" customHeight="1" x14ac:dyDescent="0.2">
      <c r="A13" s="25"/>
      <c r="B13" s="40"/>
      <c r="C13" s="39"/>
      <c r="D13" s="6"/>
      <c r="E13" s="99"/>
    </row>
    <row r="14" spans="1:5" x14ac:dyDescent="0.2">
      <c r="A14" s="25" t="s">
        <v>217</v>
      </c>
      <c r="B14" s="40"/>
      <c r="C14" s="66"/>
      <c r="D14" s="6"/>
      <c r="E14" s="99"/>
    </row>
    <row r="15" spans="1:5" x14ac:dyDescent="0.2">
      <c r="A15" s="13"/>
      <c r="B15" s="13"/>
      <c r="C15" s="36"/>
      <c r="D15" s="6"/>
      <c r="E15" s="99"/>
    </row>
    <row r="16" spans="1:5" x14ac:dyDescent="0.2">
      <c r="A16" s="41" t="s">
        <v>22</v>
      </c>
      <c r="B16" s="13"/>
      <c r="C16" s="44"/>
      <c r="D16" s="6"/>
      <c r="E16" s="111"/>
    </row>
    <row r="17" spans="1:5" x14ac:dyDescent="0.2">
      <c r="A17" s="41" t="s">
        <v>156</v>
      </c>
      <c r="B17" s="13"/>
      <c r="C17" s="45"/>
      <c r="D17" s="6"/>
      <c r="E17" s="111"/>
    </row>
    <row r="18" spans="1:5" ht="4.1500000000000004" customHeight="1" x14ac:dyDescent="0.2">
      <c r="A18" s="41"/>
      <c r="B18" s="13"/>
      <c r="C18" s="36"/>
      <c r="D18" s="6"/>
      <c r="E18" s="111"/>
    </row>
    <row r="19" spans="1:5" x14ac:dyDescent="0.2">
      <c r="A19" s="13" t="s">
        <v>194</v>
      </c>
      <c r="B19" s="13"/>
      <c r="C19" s="66"/>
      <c r="D19" s="6"/>
      <c r="E19" s="111"/>
    </row>
    <row r="20" spans="1:5" x14ac:dyDescent="0.2">
      <c r="A20" s="13"/>
      <c r="B20" s="13"/>
      <c r="C20" s="36"/>
      <c r="D20" s="6"/>
      <c r="E20" s="99"/>
    </row>
    <row r="21" spans="1:5" x14ac:dyDescent="0.2">
      <c r="A21" s="13" t="s">
        <v>218</v>
      </c>
      <c r="B21" s="13"/>
      <c r="C21" s="83">
        <v>0</v>
      </c>
      <c r="D21" s="6"/>
      <c r="E21" s="99"/>
    </row>
    <row r="22" spans="1:5" x14ac:dyDescent="0.2">
      <c r="A22" s="13"/>
      <c r="B22" s="13"/>
      <c r="C22" s="36"/>
      <c r="D22" s="6"/>
      <c r="E22" s="99"/>
    </row>
    <row r="23" spans="1:5" ht="13.5" thickBot="1" x14ac:dyDescent="0.25">
      <c r="A23" s="157" t="s">
        <v>171</v>
      </c>
      <c r="B23" s="17"/>
      <c r="C23" s="131"/>
      <c r="D23" s="6"/>
      <c r="E23" s="99"/>
    </row>
    <row r="24" spans="1:5" x14ac:dyDescent="0.2">
      <c r="A24" s="13"/>
      <c r="B24" s="13"/>
      <c r="C24" s="13"/>
      <c r="D24" s="6"/>
    </row>
    <row r="25" spans="1:5" ht="10.5" customHeight="1" x14ac:dyDescent="0.2">
      <c r="A25" s="8"/>
      <c r="B25" s="8"/>
      <c r="C25" s="8"/>
      <c r="D25" s="9"/>
    </row>
    <row r="26" spans="1:5" x14ac:dyDescent="0.2">
      <c r="A26" s="17" t="s">
        <v>158</v>
      </c>
    </row>
    <row r="27" spans="1:5" x14ac:dyDescent="0.2">
      <c r="A27" t="s">
        <v>158</v>
      </c>
    </row>
    <row r="28" spans="1:5" ht="15" x14ac:dyDescent="0.25">
      <c r="A28" s="136"/>
      <c r="B28" s="100"/>
      <c r="C28" s="100"/>
      <c r="D28" s="100"/>
      <c r="E28" s="100"/>
    </row>
    <row r="29" spans="1:5" x14ac:dyDescent="0.2">
      <c r="A29" s="100"/>
      <c r="B29" s="100"/>
      <c r="C29" s="100"/>
      <c r="D29" s="100"/>
      <c r="E29" s="100"/>
    </row>
    <row r="30" spans="1:5" x14ac:dyDescent="0.2">
      <c r="A30" s="100"/>
      <c r="B30" s="100"/>
      <c r="C30" s="100"/>
      <c r="D30" s="100"/>
      <c r="E30" s="100"/>
    </row>
  </sheetData>
  <printOptions horizontalCentered="1"/>
  <pageMargins left="0.2" right="0.2" top="0.25" bottom="0.75" header="0.3" footer="0.3"/>
  <pageSetup orientation="portrait" horizontalDpi="1200" verticalDpi="1200" r:id="rId1"/>
  <headerFooter>
    <oddFooter>&amp;C&amp;8ACC202 - MANAGERIAL ACCOUNTING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C679AA94041F4BA4494D199A3447AF" ma:contentTypeVersion="12" ma:contentTypeDescription="Create a new document." ma:contentTypeScope="" ma:versionID="7fcded9f7c6e8cf1d8cb8fbb6662b0b2">
  <xsd:schema xmlns:xsd="http://www.w3.org/2001/XMLSchema" xmlns:xs="http://www.w3.org/2001/XMLSchema" xmlns:p="http://schemas.microsoft.com/office/2006/metadata/properties" xmlns:ns2="ff8a4b2e-b0c8-4039-a689-d1a7f36f4382" xmlns:ns3="f716dd8a-49a0-4c40-b209-038e1651b548" targetNamespace="http://schemas.microsoft.com/office/2006/metadata/properties" ma:root="true" ma:fieldsID="56c132e8e6f217a2f367287efff0b97f" ns2:_="" ns3:_="">
    <xsd:import namespace="ff8a4b2e-b0c8-4039-a689-d1a7f36f4382"/>
    <xsd:import namespace="f716dd8a-49a0-4c40-b209-038e1651b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a4b2e-b0c8-4039-a689-d1a7f36f4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6dd8a-49a0-4c40-b209-038e1651b54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A3063-4AB3-4F1B-9439-0F1454FDD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3255E-C2D9-4519-9AB1-4BC9C4488915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f716dd8a-49a0-4c40-b209-038e1651b548"/>
    <ds:schemaRef ds:uri="http://purl.org/dc/elements/1.1/"/>
    <ds:schemaRef ds:uri="http://schemas.microsoft.com/office/infopath/2007/PartnerControls"/>
    <ds:schemaRef ds:uri="ff8a4b2e-b0c8-4039-a689-d1a7f36f4382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47E9E6E-BCCC-4028-B6EC-146EB8EB7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a4b2e-b0c8-4039-a689-d1a7f36f4382"/>
    <ds:schemaRef ds:uri="f716dd8a-49a0-4c40-b209-038e1651b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17</vt:i4>
      </vt:variant>
    </vt:vector>
  </HeadingPairs>
  <TitlesOfParts>
    <vt:vector size="28" baseType="lpstr">
      <vt:lpstr>Instructions</vt:lpstr>
      <vt:lpstr>Instructions - Milestone 1</vt:lpstr>
      <vt:lpstr>Cost Classification</vt:lpstr>
      <vt:lpstr>Variable and Fixed Costs</vt:lpstr>
      <vt:lpstr>Instructions - Milestone 2</vt:lpstr>
      <vt:lpstr>Contribution Margin Analysis</vt:lpstr>
      <vt:lpstr>Break-Even Analysis</vt:lpstr>
      <vt:lpstr>Instructions - Milestone 3</vt:lpstr>
      <vt:lpstr>COGS</vt:lpstr>
      <vt:lpstr>Income Statement</vt:lpstr>
      <vt:lpstr>Variances</vt:lpstr>
      <vt:lpstr>Home</vt:lpstr>
      <vt:lpstr>InstructionsMilestone1</vt:lpstr>
      <vt:lpstr>'Instructions - Milestone 2'!InstructionsMilestone2</vt:lpstr>
      <vt:lpstr>'Instructions - Milestone 3'!InstructionsMilestone3</vt:lpstr>
      <vt:lpstr>'Break-Even Analysis'!Print_Area</vt:lpstr>
      <vt:lpstr>COGS!Print_Area</vt:lpstr>
      <vt:lpstr>'Contribution Margin Analysis'!Print_Area</vt:lpstr>
      <vt:lpstr>'Cost Classification'!Print_Area</vt:lpstr>
      <vt:lpstr>'Income Statement'!Print_Area</vt:lpstr>
      <vt:lpstr>'Instructions - Milestone 1'!Print_Area</vt:lpstr>
      <vt:lpstr>'Instructions - Milestone 2'!Print_Area</vt:lpstr>
      <vt:lpstr>'Instructions - Milestone 3'!Print_Area</vt:lpstr>
      <vt:lpstr>'Variable and Fixed Costs'!Print_Area</vt:lpstr>
      <vt:lpstr>Variances!Print_Area</vt:lpstr>
      <vt:lpstr>'Instructions - Milestone 1'!Print_Titles</vt:lpstr>
      <vt:lpstr>'Instructions - Milestone 2'!Print_Titles</vt:lpstr>
      <vt:lpstr>'Instructions - Milestone 3'!Print_Titles</vt:lpstr>
    </vt:vector>
  </TitlesOfParts>
  <Company>SNHU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 202 Project Workbook</dc:title>
  <dc:creator>Dionne, Jill</dc:creator>
  <cp:lastModifiedBy>user</cp:lastModifiedBy>
  <cp:lastPrinted>2018-05-16T19:24:25Z</cp:lastPrinted>
  <dcterms:created xsi:type="dcterms:W3CDTF">2018-04-26T16:43:08Z</dcterms:created>
  <dcterms:modified xsi:type="dcterms:W3CDTF">2021-07-07T20:52:34Z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0x0101003FC679AA94041F4BA4494D199A3447AF</vt:lpwstr>
  </property>
</Properties>
</file>