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xr:revisionPtr revIDLastSave="0" documentId="13_ncr:1_{DDD85562-7D7C-41CB-AD4D-AB3D964CF7B4}" xr6:coauthVersionLast="45" xr6:coauthVersionMax="45" xr10:uidLastSave="{00000000-0000-0000-0000-000000000000}"/>
  <bookViews>
    <workbookView xWindow="-120" yWindow="-120" windowWidth="20730" windowHeight="11160" activeTab="2" xr2:uid="{96BB8E3E-977B-4279-93F0-C77A75A63185}"/>
  </bookViews>
  <sheets>
    <sheet name="No 1" sheetId="4" r:id="rId1"/>
    <sheet name="No 2" sheetId="1" r:id="rId2"/>
    <sheet name="No 3" sheetId="5" r:id="rId3"/>
    <sheet name="No 4" sheetId="2" r:id="rId4"/>
    <sheet name="No 5 n 6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5" l="1"/>
  <c r="E19" i="5"/>
  <c r="F13" i="5"/>
  <c r="F7" i="5"/>
  <c r="I12" i="3"/>
  <c r="I11" i="3"/>
  <c r="I10" i="3"/>
  <c r="E2" i="2"/>
  <c r="N14" i="1"/>
  <c r="N7" i="1"/>
  <c r="K7" i="1"/>
  <c r="G7" i="1"/>
  <c r="D7" i="1"/>
</calcChain>
</file>

<file path=xl/sharedStrings.xml><?xml version="1.0" encoding="utf-8"?>
<sst xmlns="http://schemas.openxmlformats.org/spreadsheetml/2006/main" count="119" uniqueCount="83">
  <si>
    <t>Merchadise Inventory</t>
  </si>
  <si>
    <t>Bob Marley</t>
  </si>
  <si>
    <t>Equipment</t>
  </si>
  <si>
    <t>Accounts Payable</t>
  </si>
  <si>
    <t>Merchadise inventory</t>
  </si>
  <si>
    <t>M. Sparrow</t>
  </si>
  <si>
    <t>Bal c/f</t>
  </si>
  <si>
    <t>Accounts payable</t>
  </si>
  <si>
    <t>a)</t>
  </si>
  <si>
    <t xml:space="preserve">Rent for half year = </t>
  </si>
  <si>
    <t>On december transfer from unearned income to rent income</t>
  </si>
  <si>
    <t>Dr Unearned Rent $1,200</t>
  </si>
  <si>
    <t>Cr Rent Income $1,200</t>
  </si>
  <si>
    <t>b)</t>
  </si>
  <si>
    <t>3,600 is rent for 36 months (3 years*12 Months each)</t>
  </si>
  <si>
    <t>Remaining months in the year is 2 months (12-10)</t>
  </si>
  <si>
    <t>Portion to record = 2/36</t>
  </si>
  <si>
    <t>Amount =2/36*3600</t>
  </si>
  <si>
    <r>
      <t xml:space="preserve">Amount to record as rent expense </t>
    </r>
    <r>
      <rPr>
        <b/>
        <sz val="12"/>
        <color theme="1"/>
        <rFont val="Century"/>
        <family val="1"/>
      </rPr>
      <t>= $200</t>
    </r>
  </si>
  <si>
    <t>c)</t>
  </si>
  <si>
    <r>
      <t>The debuit to marchadise inventory on February 15 is</t>
    </r>
    <r>
      <rPr>
        <b/>
        <u/>
        <sz val="12"/>
        <color theme="1"/>
        <rFont val="Century"/>
        <family val="1"/>
      </rPr>
      <t xml:space="preserve"> $10,500</t>
    </r>
  </si>
  <si>
    <r>
      <t xml:space="preserve">The credit to accounts payable on February 15 is </t>
    </r>
    <r>
      <rPr>
        <b/>
        <u/>
        <sz val="12"/>
        <color theme="1"/>
        <rFont val="Century"/>
        <family val="1"/>
      </rPr>
      <t>$10,500</t>
    </r>
  </si>
  <si>
    <r>
      <t xml:space="preserve">The credit to merchadise inventory on February 20 is </t>
    </r>
    <r>
      <rPr>
        <b/>
        <u/>
        <sz val="12"/>
        <color theme="1"/>
        <rFont val="Century"/>
        <family val="1"/>
      </rPr>
      <t>$300</t>
    </r>
  </si>
  <si>
    <t>d)</t>
  </si>
  <si>
    <t>Accounts payable as at Feb 25</t>
  </si>
  <si>
    <t>Less 3% discount</t>
  </si>
  <si>
    <t>Amount to pay</t>
  </si>
  <si>
    <r>
      <t xml:space="preserve">The credit to cash on February 25 is </t>
    </r>
    <r>
      <rPr>
        <b/>
        <u/>
        <sz val="12"/>
        <color theme="1"/>
        <rFont val="Century"/>
        <family val="1"/>
      </rPr>
      <t>$9,894</t>
    </r>
  </si>
  <si>
    <t>Sold merchadise on account would be recorded using</t>
  </si>
  <si>
    <t>A debit to an asset account</t>
  </si>
  <si>
    <t>A credit to an asset account</t>
  </si>
  <si>
    <t>Collected from a charge customer; This will be recorded with</t>
  </si>
  <si>
    <t>Accepted merchadise returned for credit; this will be recorded with</t>
  </si>
  <si>
    <t>Not clear</t>
  </si>
  <si>
    <t>A whole sale customer returned merchadise for credit having paid for it within the cash discount period; this will be recorded with</t>
  </si>
  <si>
    <t>None of these are correct</t>
  </si>
  <si>
    <t>e)</t>
  </si>
  <si>
    <t>Receiving report</t>
  </si>
  <si>
    <t>A form completed at the time the shipment arrives in the</t>
  </si>
  <si>
    <t>f)</t>
  </si>
  <si>
    <t>To the seller</t>
  </si>
  <si>
    <t>To the buyer</t>
  </si>
  <si>
    <t>Sales</t>
  </si>
  <si>
    <t>Credit memorandum</t>
  </si>
  <si>
    <t>Schedule of accounts receivable</t>
  </si>
  <si>
    <t>Accounts receivable subsidiary ledger</t>
  </si>
  <si>
    <t>Purchases</t>
  </si>
  <si>
    <t>Debit memorandum</t>
  </si>
  <si>
    <t>Schedule of accounts payable</t>
  </si>
  <si>
    <t>Accounts payable subsidiary ledger</t>
  </si>
  <si>
    <t>Date</t>
  </si>
  <si>
    <t>Account and description</t>
  </si>
  <si>
    <t>Dr</t>
  </si>
  <si>
    <t>Cr</t>
  </si>
  <si>
    <t>Cash</t>
  </si>
  <si>
    <t>Accounts receivableElsworth</t>
  </si>
  <si>
    <t>Accounts receivable - Dana Cater</t>
  </si>
  <si>
    <t>Return inwards</t>
  </si>
  <si>
    <t>Discount allowed</t>
  </si>
  <si>
    <t>Being a recors of credit sales to Elsworth</t>
  </si>
  <si>
    <t>Being a record of cash sales to a customer</t>
  </si>
  <si>
    <t>Being a record of credit sales to Dana</t>
  </si>
  <si>
    <t>Being a record of return inwards</t>
  </si>
  <si>
    <t>Being a record of debtor payment and 2% discount given</t>
  </si>
  <si>
    <t>CENTURY PASTURE AND COMPANY</t>
  </si>
  <si>
    <t>GENERAL JOURNAL</t>
  </si>
  <si>
    <t>Net sales</t>
  </si>
  <si>
    <t xml:space="preserve">Less </t>
  </si>
  <si>
    <t>Returns and allowances</t>
  </si>
  <si>
    <t>Sales discount</t>
  </si>
  <si>
    <t>Amount</t>
  </si>
  <si>
    <t>Cost of goods sold</t>
  </si>
  <si>
    <t>Reported cost of goods sold</t>
  </si>
  <si>
    <t>Add Stock loss</t>
  </si>
  <si>
    <t>Adjusted COGs</t>
  </si>
  <si>
    <t>Gross Profit</t>
  </si>
  <si>
    <t>Net Sales</t>
  </si>
  <si>
    <t>Less COGs</t>
  </si>
  <si>
    <t>Net Income</t>
  </si>
  <si>
    <t>Less Operating Expenses</t>
  </si>
  <si>
    <t>3B</t>
  </si>
  <si>
    <t>Cr: Janitorial Service $400</t>
  </si>
  <si>
    <t>Dr: Unearned Janitorial Service $400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</si>
</sst>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2"/>
      <color theme="1"/>
      <name val="Century"/>
      <family val="2"/>
    </font>
    <font>
      <sz val="12"/>
      <color theme="1"/>
      <name val="Century"/>
      <family val="2"/>
    </font>
    <font>
      <b/>
      <sz val="12"/>
      <color theme="1"/>
      <name val="Century"/>
      <family val="1"/>
    </font>
    <font>
      <b/>
      <u/>
      <sz val="12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17" fontId="0" fillId="0" borderId="0" xfId="0" applyNumberFormat="1"/>
    <xf numFmtId="0" fontId="0" fillId="0" borderId="2" xfId="0" applyBorder="1"/>
    <xf numFmtId="17" fontId="0" fillId="0" borderId="3" xfId="0" applyNumberFormat="1" applyBorder="1"/>
    <xf numFmtId="17" fontId="0" fillId="0" borderId="4" xfId="0" applyNumberFormat="1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165" fontId="0" fillId="0" borderId="0" xfId="1" applyNumberFormat="1" applyFont="1"/>
    <xf numFmtId="165" fontId="0" fillId="0" borderId="2" xfId="1" applyNumberFormat="1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2" xfId="0" applyFont="1" applyBorder="1"/>
    <xf numFmtId="165" fontId="2" fillId="0" borderId="2" xfId="1" applyNumberFormat="1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6" xfId="0" applyBorder="1"/>
    <xf numFmtId="0" fontId="2" fillId="0" borderId="0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17" fontId="0" fillId="0" borderId="8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A7F4-B28D-4716-8D56-C864F26802BF}">
  <dimension ref="B2:E25"/>
  <sheetViews>
    <sheetView workbookViewId="0">
      <selection activeCell="C14" sqref="C14"/>
    </sheetView>
  </sheetViews>
  <sheetFormatPr defaultRowHeight="15.75" x14ac:dyDescent="0.25"/>
  <cols>
    <col min="3" max="3" width="47.88671875" bestFit="1" customWidth="1"/>
  </cols>
  <sheetData>
    <row r="2" spans="2:5" x14ac:dyDescent="0.25">
      <c r="B2" s="19" t="s">
        <v>64</v>
      </c>
      <c r="C2" s="19"/>
      <c r="D2" s="19"/>
      <c r="E2" s="19"/>
    </row>
    <row r="3" spans="2:5" ht="16.5" thickBot="1" x14ac:dyDescent="0.3">
      <c r="B3" s="10" t="s">
        <v>65</v>
      </c>
      <c r="C3" s="10"/>
      <c r="D3" s="10"/>
      <c r="E3" s="10"/>
    </row>
    <row r="4" spans="2:5" x14ac:dyDescent="0.25">
      <c r="B4" s="20"/>
      <c r="C4" s="20"/>
      <c r="E4" s="20"/>
    </row>
    <row r="5" spans="2:5" x14ac:dyDescent="0.25">
      <c r="B5" s="21" t="s">
        <v>50</v>
      </c>
      <c r="C5" s="21" t="s">
        <v>51</v>
      </c>
      <c r="D5" t="s">
        <v>52</v>
      </c>
      <c r="E5" s="21" t="s">
        <v>53</v>
      </c>
    </row>
    <row r="6" spans="2:5" x14ac:dyDescent="0.25">
      <c r="B6" s="22">
        <v>41334</v>
      </c>
      <c r="C6" s="21" t="s">
        <v>55</v>
      </c>
      <c r="D6">
        <v>200</v>
      </c>
      <c r="E6" s="21"/>
    </row>
    <row r="7" spans="2:5" x14ac:dyDescent="0.25">
      <c r="B7" s="21"/>
      <c r="C7" s="21" t="s">
        <v>42</v>
      </c>
      <c r="E7" s="21">
        <v>200</v>
      </c>
    </row>
    <row r="8" spans="2:5" x14ac:dyDescent="0.25">
      <c r="B8" s="21"/>
      <c r="C8" s="21" t="s">
        <v>59</v>
      </c>
      <c r="E8" s="21"/>
    </row>
    <row r="9" spans="2:5" x14ac:dyDescent="0.25">
      <c r="B9" s="21"/>
      <c r="C9" s="21"/>
      <c r="E9" s="21"/>
    </row>
    <row r="10" spans="2:5" x14ac:dyDescent="0.25">
      <c r="B10" s="22">
        <v>41699</v>
      </c>
      <c r="C10" s="21" t="s">
        <v>54</v>
      </c>
      <c r="D10">
        <v>150</v>
      </c>
      <c r="E10" s="21"/>
    </row>
    <row r="11" spans="2:5" x14ac:dyDescent="0.25">
      <c r="B11" s="21"/>
      <c r="C11" s="21" t="s">
        <v>42</v>
      </c>
      <c r="E11" s="21">
        <v>150</v>
      </c>
    </row>
    <row r="12" spans="2:5" x14ac:dyDescent="0.25">
      <c r="B12" s="21"/>
      <c r="C12" s="21" t="s">
        <v>60</v>
      </c>
      <c r="E12" s="21"/>
    </row>
    <row r="13" spans="2:5" x14ac:dyDescent="0.25">
      <c r="B13" s="21"/>
      <c r="C13" s="21"/>
      <c r="E13" s="21"/>
    </row>
    <row r="14" spans="2:5" x14ac:dyDescent="0.25">
      <c r="B14" s="22">
        <v>42064</v>
      </c>
      <c r="C14" s="21" t="s">
        <v>56</v>
      </c>
      <c r="D14">
        <v>280</v>
      </c>
      <c r="E14" s="21"/>
    </row>
    <row r="15" spans="2:5" x14ac:dyDescent="0.25">
      <c r="B15" s="21"/>
      <c r="C15" s="21" t="s">
        <v>42</v>
      </c>
      <c r="E15" s="21">
        <v>280</v>
      </c>
    </row>
    <row r="16" spans="2:5" x14ac:dyDescent="0.25">
      <c r="B16" s="21"/>
      <c r="C16" s="21" t="s">
        <v>61</v>
      </c>
      <c r="E16" s="21"/>
    </row>
    <row r="17" spans="2:5" x14ac:dyDescent="0.25">
      <c r="B17" s="21"/>
      <c r="C17" s="21"/>
      <c r="E17" s="21"/>
    </row>
    <row r="18" spans="2:5" x14ac:dyDescent="0.25">
      <c r="B18" s="22">
        <v>43891</v>
      </c>
      <c r="C18" s="21" t="s">
        <v>57</v>
      </c>
      <c r="D18">
        <v>40</v>
      </c>
      <c r="E18" s="21"/>
    </row>
    <row r="19" spans="2:5" x14ac:dyDescent="0.25">
      <c r="B19" s="21"/>
      <c r="C19" s="21" t="s">
        <v>54</v>
      </c>
      <c r="E19" s="21">
        <v>40</v>
      </c>
    </row>
    <row r="20" spans="2:5" x14ac:dyDescent="0.25">
      <c r="B20" s="21"/>
      <c r="C20" s="21" t="s">
        <v>62</v>
      </c>
      <c r="E20" s="21"/>
    </row>
    <row r="21" spans="2:5" x14ac:dyDescent="0.25">
      <c r="B21" s="21"/>
      <c r="C21" s="21"/>
      <c r="E21" s="21"/>
    </row>
    <row r="22" spans="2:5" x14ac:dyDescent="0.25">
      <c r="B22" s="22">
        <v>44986</v>
      </c>
      <c r="C22" s="21" t="s">
        <v>54</v>
      </c>
      <c r="D22">
        <v>274.39999999999998</v>
      </c>
      <c r="E22" s="21"/>
    </row>
    <row r="23" spans="2:5" x14ac:dyDescent="0.25">
      <c r="B23" s="21"/>
      <c r="C23" s="21" t="s">
        <v>58</v>
      </c>
      <c r="D23">
        <v>5.6</v>
      </c>
      <c r="E23" s="21"/>
    </row>
    <row r="24" spans="2:5" x14ac:dyDescent="0.25">
      <c r="B24" s="21"/>
      <c r="C24" s="21" t="s">
        <v>56</v>
      </c>
      <c r="E24" s="21">
        <v>280</v>
      </c>
    </row>
    <row r="25" spans="2:5" x14ac:dyDescent="0.25">
      <c r="B25" s="21"/>
      <c r="C25" s="21" t="s">
        <v>63</v>
      </c>
      <c r="E25" s="21"/>
    </row>
  </sheetData>
  <mergeCells count="2">
    <mergeCell ref="B2:E2"/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C885-7A80-4B7A-9F67-8995377059D6}">
  <dimension ref="B2:N21"/>
  <sheetViews>
    <sheetView workbookViewId="0">
      <selection activeCell="I11" sqref="I11"/>
    </sheetView>
  </sheetViews>
  <sheetFormatPr defaultRowHeight="15.75" x14ac:dyDescent="0.25"/>
  <cols>
    <col min="4" max="4" width="8.88671875" style="8"/>
    <col min="7" max="7" width="8.88671875" style="8"/>
    <col min="14" max="14" width="8.88671875" style="8"/>
  </cols>
  <sheetData>
    <row r="2" spans="2:14" ht="16.5" thickBot="1" x14ac:dyDescent="0.3">
      <c r="B2" s="10" t="s">
        <v>0</v>
      </c>
      <c r="C2" s="10"/>
      <c r="D2" s="10"/>
      <c r="E2" s="10"/>
      <c r="F2" s="10"/>
      <c r="G2" s="10"/>
      <c r="I2" s="10" t="s">
        <v>1</v>
      </c>
      <c r="J2" s="10"/>
      <c r="K2" s="10"/>
      <c r="L2" s="10"/>
      <c r="M2" s="10"/>
      <c r="N2" s="10"/>
    </row>
    <row r="3" spans="2:14" x14ac:dyDescent="0.25">
      <c r="B3" s="1">
        <v>37773</v>
      </c>
      <c r="C3" t="s">
        <v>1</v>
      </c>
      <c r="D3" s="8">
        <v>900</v>
      </c>
      <c r="E3" s="3">
        <v>39600</v>
      </c>
      <c r="F3" t="s">
        <v>1</v>
      </c>
      <c r="G3" s="8">
        <v>350</v>
      </c>
      <c r="I3" s="1">
        <v>39600</v>
      </c>
      <c r="J3" t="s">
        <v>4</v>
      </c>
      <c r="K3" s="8">
        <v>350</v>
      </c>
      <c r="L3" s="3">
        <v>37773</v>
      </c>
      <c r="M3" t="s">
        <v>4</v>
      </c>
      <c r="N3" s="8">
        <v>900</v>
      </c>
    </row>
    <row r="4" spans="2:14" x14ac:dyDescent="0.25">
      <c r="B4" s="1">
        <v>38139</v>
      </c>
      <c r="C4" t="s">
        <v>5</v>
      </c>
      <c r="D4" s="8">
        <v>600</v>
      </c>
      <c r="E4" s="5"/>
      <c r="F4" t="s">
        <v>6</v>
      </c>
      <c r="G4" s="8">
        <v>1150</v>
      </c>
      <c r="K4" s="8"/>
      <c r="L4" s="5"/>
    </row>
    <row r="5" spans="2:14" x14ac:dyDescent="0.25">
      <c r="E5" s="5"/>
      <c r="J5" t="s">
        <v>7</v>
      </c>
      <c r="K5" s="8">
        <v>550</v>
      </c>
      <c r="L5" s="5"/>
    </row>
    <row r="6" spans="2:14" x14ac:dyDescent="0.25">
      <c r="E6" s="5"/>
      <c r="K6" s="8"/>
      <c r="L6" s="5"/>
    </row>
    <row r="7" spans="2:14" ht="16.5" thickBot="1" x14ac:dyDescent="0.3">
      <c r="B7" s="2"/>
      <c r="C7" s="2"/>
      <c r="D7" s="9">
        <f>SUM(D3:D6)</f>
        <v>1500</v>
      </c>
      <c r="E7" s="6"/>
      <c r="F7" s="2"/>
      <c r="G7" s="9">
        <f t="shared" ref="G7" si="0">SUM(G3:G6)</f>
        <v>1500</v>
      </c>
      <c r="I7" s="2"/>
      <c r="J7" s="2"/>
      <c r="K7" s="9">
        <f>SUM(K3:K6)</f>
        <v>900</v>
      </c>
      <c r="L7" s="6"/>
      <c r="M7" s="2"/>
      <c r="N7" s="9">
        <f t="shared" ref="N7" si="1">SUM(N3:N6)</f>
        <v>900</v>
      </c>
    </row>
    <row r="8" spans="2:14" ht="16.5" thickTop="1" x14ac:dyDescent="0.25"/>
    <row r="10" spans="2:14" ht="16.5" thickBot="1" x14ac:dyDescent="0.3">
      <c r="B10" s="10" t="s">
        <v>2</v>
      </c>
      <c r="C10" s="10"/>
      <c r="D10" s="10"/>
      <c r="E10" s="10"/>
      <c r="F10" s="10"/>
      <c r="G10" s="10"/>
      <c r="I10" s="10" t="s">
        <v>3</v>
      </c>
      <c r="J10" s="10"/>
      <c r="K10" s="10"/>
      <c r="L10" s="10"/>
      <c r="M10" s="10"/>
      <c r="N10" s="10"/>
    </row>
    <row r="11" spans="2:14" x14ac:dyDescent="0.25">
      <c r="B11" s="1">
        <v>40330</v>
      </c>
      <c r="C11" t="s">
        <v>5</v>
      </c>
      <c r="D11" s="8">
        <v>2500</v>
      </c>
      <c r="E11" s="7"/>
      <c r="F11" t="s">
        <v>6</v>
      </c>
      <c r="G11" s="8">
        <v>2500</v>
      </c>
      <c r="J11" t="s">
        <v>6</v>
      </c>
      <c r="K11" s="8">
        <v>3650</v>
      </c>
      <c r="L11" s="7"/>
      <c r="M11" t="s">
        <v>1</v>
      </c>
      <c r="N11" s="8">
        <v>550</v>
      </c>
    </row>
    <row r="12" spans="2:14" x14ac:dyDescent="0.25">
      <c r="E12" s="5"/>
      <c r="K12" s="8"/>
      <c r="L12" s="5"/>
      <c r="M12" t="s">
        <v>5</v>
      </c>
      <c r="N12" s="8">
        <v>3100</v>
      </c>
    </row>
    <row r="13" spans="2:14" ht="16.5" thickBot="1" x14ac:dyDescent="0.3">
      <c r="B13" s="2"/>
      <c r="C13" s="2"/>
      <c r="D13" s="9">
        <v>2500</v>
      </c>
      <c r="E13" s="6"/>
      <c r="F13" s="2"/>
      <c r="G13" s="9">
        <v>2500</v>
      </c>
      <c r="K13" s="8"/>
      <c r="L13" s="5"/>
    </row>
    <row r="14" spans="2:14" ht="17.25" thickTop="1" thickBot="1" x14ac:dyDescent="0.3">
      <c r="I14" s="2"/>
      <c r="J14" s="2"/>
      <c r="K14" s="9">
        <v>3650</v>
      </c>
      <c r="L14" s="6"/>
      <c r="M14" s="2"/>
      <c r="N14" s="9">
        <f>SUM(N11:N13)</f>
        <v>3650</v>
      </c>
    </row>
    <row r="15" spans="2:14" ht="16.5" thickTop="1" x14ac:dyDescent="0.25"/>
    <row r="16" spans="2:14" ht="16.5" thickBot="1" x14ac:dyDescent="0.3">
      <c r="B16" s="10" t="s">
        <v>5</v>
      </c>
      <c r="C16" s="10"/>
      <c r="D16" s="10"/>
      <c r="E16" s="10"/>
      <c r="F16" s="10"/>
      <c r="G16" s="10"/>
    </row>
    <row r="17" spans="2:7" x14ac:dyDescent="0.25">
      <c r="C17" t="s">
        <v>7</v>
      </c>
      <c r="D17" s="8">
        <v>3100</v>
      </c>
      <c r="E17" s="3">
        <v>38139</v>
      </c>
      <c r="F17" t="s">
        <v>4</v>
      </c>
      <c r="G17" s="8">
        <v>600</v>
      </c>
    </row>
    <row r="18" spans="2:7" x14ac:dyDescent="0.25">
      <c r="E18" s="4">
        <v>40330</v>
      </c>
      <c r="F18" t="s">
        <v>2</v>
      </c>
      <c r="G18" s="8">
        <v>2500</v>
      </c>
    </row>
    <row r="19" spans="2:7" x14ac:dyDescent="0.25">
      <c r="E19" s="5"/>
    </row>
    <row r="20" spans="2:7" ht="16.5" thickBot="1" x14ac:dyDescent="0.3">
      <c r="B20" s="2"/>
      <c r="C20" s="2"/>
      <c r="D20" s="9">
        <v>3100</v>
      </c>
      <c r="E20" s="6"/>
      <c r="F20" s="2"/>
      <c r="G20" s="9">
        <v>3100</v>
      </c>
    </row>
    <row r="21" spans="2:7" ht="16.5" thickTop="1" x14ac:dyDescent="0.25"/>
  </sheetData>
  <mergeCells count="5">
    <mergeCell ref="B16:G16"/>
    <mergeCell ref="B2:G2"/>
    <mergeCell ref="I2:N2"/>
    <mergeCell ref="B10:G10"/>
    <mergeCell ref="I10:N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5613-AB22-4287-B2D2-E0B6A6C740F0}">
  <dimension ref="B2:F29"/>
  <sheetViews>
    <sheetView tabSelected="1" topLeftCell="A13" workbookViewId="0">
      <selection activeCell="A28" sqref="A28"/>
    </sheetView>
  </sheetViews>
  <sheetFormatPr defaultRowHeight="15.75" x14ac:dyDescent="0.25"/>
  <cols>
    <col min="2" max="2" width="2.5546875" bestFit="1" customWidth="1"/>
    <col min="6" max="6" width="8.77734375" style="8" bestFit="1" customWidth="1"/>
  </cols>
  <sheetData>
    <row r="2" spans="2:6" x14ac:dyDescent="0.25">
      <c r="B2" t="s">
        <v>8</v>
      </c>
      <c r="C2" t="s">
        <v>66</v>
      </c>
      <c r="F2" s="8" t="s">
        <v>70</v>
      </c>
    </row>
    <row r="3" spans="2:6" x14ac:dyDescent="0.25">
      <c r="C3" t="s">
        <v>42</v>
      </c>
      <c r="F3" s="8">
        <v>10210</v>
      </c>
    </row>
    <row r="4" spans="2:6" x14ac:dyDescent="0.25">
      <c r="C4" t="s">
        <v>67</v>
      </c>
    </row>
    <row r="5" spans="2:6" x14ac:dyDescent="0.25">
      <c r="C5" t="s">
        <v>68</v>
      </c>
      <c r="F5" s="8">
        <v>275</v>
      </c>
    </row>
    <row r="6" spans="2:6" x14ac:dyDescent="0.25">
      <c r="C6" t="s">
        <v>69</v>
      </c>
      <c r="F6" s="8">
        <v>394</v>
      </c>
    </row>
    <row r="7" spans="2:6" ht="16.5" thickBot="1" x14ac:dyDescent="0.3">
      <c r="C7" s="2" t="s">
        <v>66</v>
      </c>
      <c r="D7" s="2"/>
      <c r="E7" s="2"/>
      <c r="F7" s="9">
        <f>F3-F5-F6</f>
        <v>9541</v>
      </c>
    </row>
    <row r="8" spans="2:6" ht="16.5" thickTop="1" x14ac:dyDescent="0.25"/>
    <row r="10" spans="2:6" x14ac:dyDescent="0.25">
      <c r="B10" t="s">
        <v>13</v>
      </c>
      <c r="C10" t="s">
        <v>71</v>
      </c>
      <c r="F10" s="8" t="s">
        <v>70</v>
      </c>
    </row>
    <row r="11" spans="2:6" x14ac:dyDescent="0.25">
      <c r="C11" t="s">
        <v>72</v>
      </c>
      <c r="F11" s="8">
        <v>4137</v>
      </c>
    </row>
    <row r="12" spans="2:6" x14ac:dyDescent="0.25">
      <c r="C12" t="s">
        <v>73</v>
      </c>
      <c r="F12" s="8">
        <v>50</v>
      </c>
    </row>
    <row r="13" spans="2:6" ht="16.5" thickBot="1" x14ac:dyDescent="0.3">
      <c r="C13" s="2" t="s">
        <v>74</v>
      </c>
      <c r="D13" s="2"/>
      <c r="E13" s="2"/>
      <c r="F13" s="9">
        <f>SUM(F11:F12)</f>
        <v>4187</v>
      </c>
    </row>
    <row r="14" spans="2:6" ht="16.5" thickTop="1" x14ac:dyDescent="0.25"/>
    <row r="16" spans="2:6" x14ac:dyDescent="0.25">
      <c r="B16" t="s">
        <v>19</v>
      </c>
      <c r="C16" t="s">
        <v>75</v>
      </c>
    </row>
    <row r="17" spans="2:6" x14ac:dyDescent="0.25">
      <c r="C17" t="s">
        <v>76</v>
      </c>
      <c r="E17" s="8">
        <v>9541</v>
      </c>
    </row>
    <row r="18" spans="2:6" x14ac:dyDescent="0.25">
      <c r="C18" t="s">
        <v>77</v>
      </c>
      <c r="E18" s="8">
        <v>4187</v>
      </c>
    </row>
    <row r="19" spans="2:6" ht="16.5" thickBot="1" x14ac:dyDescent="0.3">
      <c r="C19" s="2" t="s">
        <v>75</v>
      </c>
      <c r="D19" s="2"/>
      <c r="E19" s="9">
        <f>E17-E18</f>
        <v>5354</v>
      </c>
    </row>
    <row r="20" spans="2:6" ht="16.5" thickTop="1" x14ac:dyDescent="0.25"/>
    <row r="22" spans="2:6" x14ac:dyDescent="0.25">
      <c r="B22" t="s">
        <v>23</v>
      </c>
      <c r="C22" t="s">
        <v>78</v>
      </c>
    </row>
    <row r="23" spans="2:6" x14ac:dyDescent="0.25">
      <c r="C23" t="s">
        <v>75</v>
      </c>
      <c r="F23" s="8">
        <v>5354</v>
      </c>
    </row>
    <row r="24" spans="2:6" x14ac:dyDescent="0.25">
      <c r="C24" t="s">
        <v>79</v>
      </c>
      <c r="F24" s="8">
        <v>2000</v>
      </c>
    </row>
    <row r="25" spans="2:6" ht="16.5" thickBot="1" x14ac:dyDescent="0.3">
      <c r="C25" s="2" t="s">
        <v>78</v>
      </c>
      <c r="D25" s="2"/>
      <c r="E25" s="2"/>
      <c r="F25" s="9">
        <f>F23-F24</f>
        <v>3354</v>
      </c>
    </row>
    <row r="26" spans="2:6" ht="16.5" thickTop="1" x14ac:dyDescent="0.25"/>
    <row r="28" spans="2:6" x14ac:dyDescent="0.25">
      <c r="B28" t="s">
        <v>80</v>
      </c>
      <c r="C28" t="s">
        <v>82</v>
      </c>
    </row>
    <row r="29" spans="2:6" x14ac:dyDescent="0.25">
      <c r="C29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1B29-0E46-45E8-87E4-2FF8111BC53B}">
  <dimension ref="B2:E16"/>
  <sheetViews>
    <sheetView workbookViewId="0">
      <selection activeCell="F13" sqref="F13"/>
    </sheetView>
  </sheetViews>
  <sheetFormatPr defaultRowHeight="15.75" x14ac:dyDescent="0.25"/>
  <cols>
    <col min="2" max="2" width="2.5546875" bestFit="1" customWidth="1"/>
  </cols>
  <sheetData>
    <row r="2" spans="2:5" x14ac:dyDescent="0.25">
      <c r="B2" t="s">
        <v>8</v>
      </c>
      <c r="C2" t="s">
        <v>9</v>
      </c>
      <c r="E2" s="11">
        <f>4800/4</f>
        <v>1200</v>
      </c>
    </row>
    <row r="3" spans="2:5" x14ac:dyDescent="0.25">
      <c r="C3" t="s">
        <v>10</v>
      </c>
    </row>
    <row r="4" spans="2:5" x14ac:dyDescent="0.25">
      <c r="C4" s="12" t="s">
        <v>11</v>
      </c>
    </row>
    <row r="5" spans="2:5" x14ac:dyDescent="0.25">
      <c r="C5" s="12" t="s">
        <v>12</v>
      </c>
    </row>
    <row r="6" spans="2:5" x14ac:dyDescent="0.25">
      <c r="C6" s="12"/>
    </row>
    <row r="8" spans="2:5" x14ac:dyDescent="0.25">
      <c r="B8" t="s">
        <v>13</v>
      </c>
      <c r="C8" t="s">
        <v>14</v>
      </c>
    </row>
    <row r="9" spans="2:5" x14ac:dyDescent="0.25">
      <c r="C9" t="s">
        <v>15</v>
      </c>
    </row>
    <row r="11" spans="2:5" x14ac:dyDescent="0.25">
      <c r="C11" t="s">
        <v>16</v>
      </c>
    </row>
    <row r="12" spans="2:5" x14ac:dyDescent="0.25">
      <c r="C12" t="s">
        <v>17</v>
      </c>
    </row>
    <row r="13" spans="2:5" x14ac:dyDescent="0.25">
      <c r="C13" t="s">
        <v>18</v>
      </c>
    </row>
    <row r="16" spans="2:5" x14ac:dyDescent="0.25">
      <c r="B16" t="s">
        <v>19</v>
      </c>
      <c r="C16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C1D3D-4A0E-4768-BAB5-EBF713CC7FE6}">
  <dimension ref="B2:J34"/>
  <sheetViews>
    <sheetView topLeftCell="A24" workbookViewId="0">
      <selection activeCell="I38" sqref="I38"/>
    </sheetView>
  </sheetViews>
  <sheetFormatPr defaultRowHeight="15.75" x14ac:dyDescent="0.25"/>
  <cols>
    <col min="3" max="3" width="2.5546875" bestFit="1" customWidth="1"/>
    <col min="9" max="9" width="7.5546875" bestFit="1" customWidth="1"/>
  </cols>
  <sheetData>
    <row r="2" spans="2:9" x14ac:dyDescent="0.25">
      <c r="B2">
        <v>5</v>
      </c>
      <c r="C2" t="s">
        <v>8</v>
      </c>
      <c r="D2" t="s">
        <v>20</v>
      </c>
    </row>
    <row r="4" spans="2:9" x14ac:dyDescent="0.25">
      <c r="C4" t="s">
        <v>13</v>
      </c>
      <c r="D4" t="s">
        <v>21</v>
      </c>
    </row>
    <row r="6" spans="2:9" x14ac:dyDescent="0.25">
      <c r="C6" t="s">
        <v>19</v>
      </c>
      <c r="D6" t="s">
        <v>22</v>
      </c>
    </row>
    <row r="8" spans="2:9" x14ac:dyDescent="0.25">
      <c r="C8" t="s">
        <v>23</v>
      </c>
      <c r="D8" t="s">
        <v>27</v>
      </c>
    </row>
    <row r="10" spans="2:9" x14ac:dyDescent="0.25">
      <c r="F10" t="s">
        <v>24</v>
      </c>
      <c r="I10" s="8">
        <f>10500-300</f>
        <v>10200</v>
      </c>
    </row>
    <row r="11" spans="2:9" x14ac:dyDescent="0.25">
      <c r="F11" t="s">
        <v>25</v>
      </c>
      <c r="I11" s="8">
        <f>0.03*I10</f>
        <v>306</v>
      </c>
    </row>
    <row r="12" spans="2:9" ht="16.5" thickBot="1" x14ac:dyDescent="0.3">
      <c r="F12" s="13" t="s">
        <v>26</v>
      </c>
      <c r="G12" s="13"/>
      <c r="H12" s="13"/>
      <c r="I12" s="14">
        <f>I10-I11</f>
        <v>9894</v>
      </c>
    </row>
    <row r="13" spans="2:9" ht="16.5" thickTop="1" x14ac:dyDescent="0.25"/>
    <row r="15" spans="2:9" x14ac:dyDescent="0.25">
      <c r="B15">
        <v>6</v>
      </c>
      <c r="C15" t="s">
        <v>8</v>
      </c>
      <c r="D15" t="s">
        <v>28</v>
      </c>
    </row>
    <row r="16" spans="2:9" x14ac:dyDescent="0.25">
      <c r="D16" s="12" t="s">
        <v>29</v>
      </c>
    </row>
    <row r="18" spans="3:10" x14ac:dyDescent="0.25">
      <c r="C18" t="s">
        <v>13</v>
      </c>
      <c r="D18" t="s">
        <v>31</v>
      </c>
    </row>
    <row r="19" spans="3:10" x14ac:dyDescent="0.25">
      <c r="D19" s="12" t="s">
        <v>30</v>
      </c>
    </row>
    <row r="21" spans="3:10" x14ac:dyDescent="0.25">
      <c r="C21" t="s">
        <v>19</v>
      </c>
      <c r="D21" t="s">
        <v>32</v>
      </c>
    </row>
    <row r="22" spans="3:10" x14ac:dyDescent="0.25">
      <c r="D22" s="12" t="s">
        <v>30</v>
      </c>
    </row>
    <row r="24" spans="3:10" ht="30.75" customHeight="1" x14ac:dyDescent="0.25">
      <c r="C24" t="s">
        <v>23</v>
      </c>
      <c r="D24" s="15" t="s">
        <v>34</v>
      </c>
      <c r="E24" s="15"/>
      <c r="F24" s="15"/>
      <c r="G24" s="15"/>
      <c r="H24" s="15"/>
      <c r="I24" s="15"/>
      <c r="J24" s="15"/>
    </row>
    <row r="25" spans="3:10" x14ac:dyDescent="0.25">
      <c r="D25" s="12" t="s">
        <v>35</v>
      </c>
    </row>
    <row r="27" spans="3:10" x14ac:dyDescent="0.25">
      <c r="C27" t="s">
        <v>36</v>
      </c>
      <c r="D27" t="s">
        <v>38</v>
      </c>
    </row>
    <row r="28" spans="3:10" x14ac:dyDescent="0.25">
      <c r="D28" s="12" t="s">
        <v>37</v>
      </c>
    </row>
    <row r="30" spans="3:10" x14ac:dyDescent="0.25">
      <c r="C30" t="s">
        <v>39</v>
      </c>
      <c r="D30" s="18" t="s">
        <v>40</v>
      </c>
      <c r="E30" s="18"/>
      <c r="F30" s="18"/>
      <c r="G30" s="18" t="s">
        <v>41</v>
      </c>
      <c r="H30" s="18"/>
      <c r="I30" s="18"/>
      <c r="J30" s="18"/>
    </row>
    <row r="31" spans="3:10" x14ac:dyDescent="0.25">
      <c r="D31" t="s">
        <v>42</v>
      </c>
      <c r="G31" s="5" t="s">
        <v>46</v>
      </c>
    </row>
    <row r="32" spans="3:10" x14ac:dyDescent="0.25">
      <c r="D32" t="s">
        <v>43</v>
      </c>
      <c r="G32" s="5" t="s">
        <v>47</v>
      </c>
    </row>
    <row r="33" spans="4:7" x14ac:dyDescent="0.25">
      <c r="D33" t="s">
        <v>44</v>
      </c>
      <c r="G33" s="5" t="s">
        <v>48</v>
      </c>
    </row>
    <row r="34" spans="4:7" ht="30.75" customHeight="1" x14ac:dyDescent="0.25">
      <c r="D34" s="16" t="s">
        <v>45</v>
      </c>
      <c r="E34" s="16"/>
      <c r="F34" s="16"/>
      <c r="G34" s="17" t="s">
        <v>49</v>
      </c>
    </row>
  </sheetData>
  <mergeCells count="2">
    <mergeCell ref="D24:J24"/>
    <mergeCell ref="D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 1</vt:lpstr>
      <vt:lpstr>No 2</vt:lpstr>
      <vt:lpstr>No 3</vt:lpstr>
      <vt:lpstr>No 4</vt:lpstr>
      <vt:lpstr>No 5 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2020-04-28T16:43:18Z</dcterms:created>
  <dcterms:modified xsi:type="dcterms:W3CDTF">2020-04-28T18:06:37Z</dcterms:modified>
</cp:coreProperties>
</file>