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Morgan\Documents\"/>
    </mc:Choice>
  </mc:AlternateContent>
  <xr:revisionPtr revIDLastSave="0" documentId="8_{5E33B177-1408-424A-A959-625D48C3EA22}" xr6:coauthVersionLast="31" xr6:coauthVersionMax="31" xr10:uidLastSave="{00000000-0000-0000-0000-000000000000}"/>
  <bookViews>
    <workbookView xWindow="0" yWindow="600" windowWidth="20490" windowHeight="8235" xr2:uid="{00000000-000D-0000-FFFF-FFFF00000000}"/>
  </bookViews>
  <sheets>
    <sheet name="Cost Sheet" sheetId="5" r:id="rId1"/>
    <sheet name="Decision Table" sheetId="4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5" l="1"/>
  <c r="H5" i="5"/>
  <c r="G5" i="5"/>
  <c r="F5" i="5"/>
  <c r="E5" i="5"/>
  <c r="D5" i="5"/>
  <c r="C4" i="5" l="1"/>
  <c r="B4" i="5"/>
  <c r="I3" i="5"/>
  <c r="H3" i="5"/>
  <c r="H9" i="5" s="1"/>
  <c r="G3" i="5"/>
  <c r="F3" i="5"/>
  <c r="F9" i="5" s="1"/>
  <c r="E3" i="5"/>
  <c r="D3" i="5"/>
  <c r="D9" i="5" s="1"/>
  <c r="C3" i="5"/>
  <c r="B3" i="5"/>
  <c r="B9" i="5" s="1"/>
  <c r="C20" i="4"/>
  <c r="C19" i="4"/>
  <c r="B20" i="4"/>
  <c r="B19" i="4"/>
  <c r="A24" i="4"/>
  <c r="A23" i="4"/>
  <c r="A22" i="4"/>
  <c r="A21" i="4"/>
  <c r="A20" i="4"/>
  <c r="C14" i="4"/>
  <c r="C22" i="4" s="1"/>
  <c r="B14" i="4"/>
  <c r="B21" i="4" s="1"/>
  <c r="E6" i="4"/>
  <c r="G10" i="4"/>
  <c r="F10" i="4"/>
  <c r="E10" i="4"/>
  <c r="G9" i="4"/>
  <c r="F9" i="4"/>
  <c r="E9" i="4"/>
  <c r="G8" i="4"/>
  <c r="F8" i="4"/>
  <c r="E8" i="4"/>
  <c r="G7" i="4"/>
  <c r="F7" i="4"/>
  <c r="E7" i="4"/>
  <c r="E11" i="4" s="1"/>
  <c r="C9" i="5" l="1"/>
  <c r="C21" i="4"/>
  <c r="F21" i="4" s="1"/>
  <c r="I9" i="5"/>
  <c r="F11" i="4"/>
  <c r="G11" i="4"/>
  <c r="E9" i="5"/>
  <c r="G9" i="5"/>
  <c r="E21" i="4"/>
  <c r="E15" i="4"/>
  <c r="B24" i="4"/>
  <c r="B23" i="4"/>
  <c r="C24" i="4"/>
  <c r="E14" i="4"/>
  <c r="E16" i="4" s="1"/>
  <c r="B22" i="4"/>
  <c r="C23" i="4"/>
  <c r="F23" i="4" l="1"/>
  <c r="E23" i="4"/>
  <c r="E22" i="4"/>
  <c r="F22" i="4"/>
  <c r="F25" i="4" s="1"/>
  <c r="F24" i="4"/>
  <c r="E24" i="4"/>
  <c r="E25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Elissa Torres</author>
  </authors>
  <commentList>
    <comment ref="A4" authorId="0" shapeId="0" xr:uid="{00000000-0006-0000-0100-000001000000}">
      <text>
        <r>
          <rPr>
            <sz val="9"/>
            <color indexed="81"/>
            <rFont val="Tahoma"/>
            <family val="2"/>
          </rPr>
          <t>Decision Tables: Submodel =  0; Problem size @  4 by 2</t>
        </r>
      </text>
    </comment>
  </commentList>
</comments>
</file>

<file path=xl/sharedStrings.xml><?xml version="1.0" encoding="utf-8"?>
<sst xmlns="http://schemas.openxmlformats.org/spreadsheetml/2006/main" count="38" uniqueCount="35">
  <si>
    <t>Decision Tables</t>
  </si>
  <si>
    <t>Cost</t>
  </si>
  <si>
    <t>Data</t>
  </si>
  <si>
    <t>Probability</t>
  </si>
  <si>
    <t>Results</t>
  </si>
  <si>
    <t>EMV</t>
  </si>
  <si>
    <t>Minimum</t>
  </si>
  <si>
    <t>Maximum</t>
  </si>
  <si>
    <t>Expected Value of Perfect Information</t>
  </si>
  <si>
    <t>Column best</t>
  </si>
  <si>
    <t>&lt;-Expected value WITH perfect information</t>
  </si>
  <si>
    <t>&lt;-Best expected value</t>
  </si>
  <si>
    <t>&lt;-Expected value OF perfect information</t>
  </si>
  <si>
    <t>Regret</t>
  </si>
  <si>
    <t>Expected</t>
  </si>
  <si>
    <t>Current</t>
  </si>
  <si>
    <t>Future forecast</t>
  </si>
  <si>
    <t>TeachBest</t>
  </si>
  <si>
    <t>Proposal Opt 1</t>
  </si>
  <si>
    <t>Proposal Opt 2</t>
  </si>
  <si>
    <t>Proposal Opt 3</t>
  </si>
  <si>
    <t>TeachBest Current</t>
  </si>
  <si>
    <t>TeachBest -Future</t>
  </si>
  <si>
    <t xml:space="preserve">Proposal 1 Curent </t>
  </si>
  <si>
    <t>Proposal 1 Future</t>
  </si>
  <si>
    <t>Proposal Current</t>
  </si>
  <si>
    <t>Proposal Future</t>
  </si>
  <si>
    <t>Proposal 3 Current</t>
  </si>
  <si>
    <t>Proposal 3 Future</t>
  </si>
  <si>
    <t>Contract</t>
  </si>
  <si>
    <t>Cost for Review</t>
  </si>
  <si>
    <t>Follow up Review Cost</t>
  </si>
  <si>
    <t>Technology cost for Review</t>
  </si>
  <si>
    <t>Set Up Cost</t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</si>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</sst>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b/>
      <sz val="14"/>
      <color rgb="FF1F497D"/>
      <name val="Calibri"/>
      <family val="2"/>
      <scheme val="minor"/>
    </font>
    <font>
      <b/>
      <sz val="12"/>
      <color rgb="FF1F497D"/>
      <name val="Calibri"/>
      <family val="2"/>
      <scheme val="minor"/>
    </font>
    <font>
      <sz val="9"/>
      <color indexed="81"/>
      <name val="Tahoma"/>
      <family val="2"/>
    </font>
    <font>
      <b/>
      <sz val="10"/>
      <color rgb="FFFF6600"/>
      <name val="Calibri"/>
      <family val="2"/>
      <scheme val="minor"/>
    </font>
    <font>
      <sz val="10"/>
      <color rgb="FF3F3F3F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FF6600"/>
      </right>
      <top style="medium">
        <color rgb="FF000000"/>
      </top>
      <bottom style="medium">
        <color rgb="FFFF6600"/>
      </bottom>
      <diagonal/>
    </border>
    <border>
      <left/>
      <right/>
      <top style="medium">
        <color rgb="FF000000"/>
      </top>
      <bottom style="medium">
        <color rgb="FFFF66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FF6600"/>
      </bottom>
      <diagonal/>
    </border>
    <border>
      <left style="medium">
        <color rgb="FF000000"/>
      </left>
      <right style="medium">
        <color rgb="FFFF6600"/>
      </right>
      <top/>
      <bottom style="double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FF6600"/>
      </right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FF66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3F3F3F"/>
      </bottom>
      <diagonal/>
    </border>
    <border>
      <left style="medium">
        <color indexed="64"/>
      </left>
      <right style="medium">
        <color rgb="FF3F3F3F"/>
      </right>
      <top style="medium">
        <color indexed="64"/>
      </top>
      <bottom style="medium">
        <color rgb="FF3F3F3F"/>
      </bottom>
      <diagonal/>
    </border>
    <border>
      <left style="medium">
        <color indexed="64"/>
      </left>
      <right style="medium">
        <color rgb="FF3F3F3F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rgb="FF3F3F3F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2" borderId="8" xfId="0" applyFont="1" applyFill="1" applyBorder="1"/>
    <xf numFmtId="0" fontId="1" fillId="0" borderId="9" xfId="0" applyFont="1" applyFill="1" applyBorder="1"/>
    <xf numFmtId="0" fontId="1" fillId="2" borderId="10" xfId="0" applyFont="1" applyFill="1" applyBorder="1"/>
    <xf numFmtId="0" fontId="1" fillId="0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8" fillId="0" borderId="0" xfId="0" applyFont="1"/>
    <xf numFmtId="0" fontId="8" fillId="3" borderId="2" xfId="0" applyFont="1" applyFill="1" applyBorder="1"/>
    <xf numFmtId="0" fontId="8" fillId="3" borderId="15" xfId="0" applyFont="1" applyFill="1" applyBorder="1"/>
    <xf numFmtId="0" fontId="8" fillId="3" borderId="16" xfId="0" applyFont="1" applyFill="1" applyBorder="1"/>
    <xf numFmtId="0" fontId="8" fillId="3" borderId="17" xfId="0" applyFont="1" applyFill="1" applyBorder="1"/>
    <xf numFmtId="0" fontId="8" fillId="3" borderId="18" xfId="0" applyFont="1" applyFill="1" applyBorder="1"/>
    <xf numFmtId="0" fontId="8" fillId="3" borderId="19" xfId="0" applyFont="1" applyFill="1" applyBorder="1"/>
    <xf numFmtId="0" fontId="8" fillId="3" borderId="20" xfId="0" applyFont="1" applyFill="1" applyBorder="1"/>
    <xf numFmtId="0" fontId="8" fillId="3" borderId="21" xfId="0" applyFont="1" applyFill="1" applyBorder="1"/>
    <xf numFmtId="0" fontId="8" fillId="3" borderId="22" xfId="0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15" xfId="0" applyFont="1" applyFill="1" applyBorder="1"/>
    <xf numFmtId="0" fontId="7" fillId="3" borderId="16" xfId="0" applyFont="1" applyFill="1" applyBorder="1"/>
    <xf numFmtId="0" fontId="7" fillId="3" borderId="17" xfId="0" applyFont="1" applyFill="1" applyBorder="1"/>
    <xf numFmtId="0" fontId="7" fillId="3" borderId="23" xfId="0" applyFont="1" applyFill="1" applyBorder="1"/>
    <xf numFmtId="0" fontId="7" fillId="3" borderId="24" xfId="0" applyFont="1" applyFill="1" applyBorder="1"/>
    <xf numFmtId="0" fontId="7" fillId="3" borderId="25" xfId="0" applyFont="1" applyFill="1" applyBorder="1"/>
    <xf numFmtId="0" fontId="7" fillId="3" borderId="26" xfId="0" applyFont="1" applyFill="1" applyBorder="1"/>
    <xf numFmtId="0" fontId="7" fillId="3" borderId="27" xfId="0" applyFont="1" applyFill="1" applyBorder="1"/>
    <xf numFmtId="0" fontId="8" fillId="3" borderId="23" xfId="0" applyFont="1" applyFill="1" applyBorder="1"/>
    <xf numFmtId="0" fontId="8" fillId="3" borderId="24" xfId="0" applyFont="1" applyFill="1" applyBorder="1"/>
    <xf numFmtId="0" fontId="8" fillId="3" borderId="25" xfId="0" applyFont="1" applyFill="1" applyBorder="1"/>
    <xf numFmtId="0" fontId="8" fillId="3" borderId="26" xfId="0" applyFont="1" applyFill="1" applyBorder="1"/>
    <xf numFmtId="0" fontId="8" fillId="3" borderId="27" xfId="0" applyFont="1" applyFill="1" applyBorder="1"/>
    <xf numFmtId="0" fontId="7" fillId="3" borderId="28" xfId="0" applyFont="1" applyFill="1" applyBorder="1"/>
    <xf numFmtId="0" fontId="7" fillId="3" borderId="3" xfId="0" applyFont="1" applyFill="1" applyBorder="1"/>
    <xf numFmtId="0" fontId="7" fillId="3" borderId="29" xfId="0" applyFont="1" applyFill="1" applyBorder="1"/>
    <xf numFmtId="0" fontId="7" fillId="3" borderId="30" xfId="0" applyFont="1" applyFill="1" applyBorder="1"/>
    <xf numFmtId="0" fontId="7" fillId="3" borderId="31" xfId="0" applyFont="1" applyFill="1" applyBorder="1"/>
    <xf numFmtId="0" fontId="7" fillId="3" borderId="32" xfId="0" applyFont="1" applyFill="1" applyBorder="1"/>
    <xf numFmtId="0" fontId="7" fillId="3" borderId="33" xfId="0" applyFont="1" applyFill="1" applyBorder="1"/>
    <xf numFmtId="0" fontId="9" fillId="3" borderId="15" xfId="0" applyFont="1" applyFill="1" applyBorder="1"/>
    <xf numFmtId="42" fontId="0" fillId="0" borderId="0" xfId="0" applyNumberFormat="1"/>
    <xf numFmtId="0" fontId="0" fillId="0" borderId="2" xfId="0" applyBorder="1"/>
    <xf numFmtId="42" fontId="0" fillId="0" borderId="2" xfId="0" applyNumberFormat="1" applyBorder="1"/>
    <xf numFmtId="0" fontId="0" fillId="0" borderId="14" xfId="0" applyBorder="1"/>
    <xf numFmtId="42" fontId="0" fillId="0" borderId="1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1</xdr:row>
      <xdr:rowOff>0</xdr:rowOff>
    </xdr:from>
    <xdr:to>
      <xdr:col>8</xdr:col>
      <xdr:colOff>190500</xdr:colOff>
      <xdr:row>2</xdr:row>
      <xdr:rowOff>142240</xdr:rowOff>
    </xdr:to>
    <xdr:sp macro="" textlink="">
      <xdr:nvSpPr>
        <xdr:cNvPr id="2" name="messageTextbox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4000" y="228600"/>
          <a:ext cx="5080000" cy="317500"/>
        </a:xfrm>
        <a:prstGeom prst="rect">
          <a:avLst/>
        </a:prstGeom>
        <a:solidFill>
          <a:srgbClr val="FFEB9C"/>
        </a:solidFill>
        <a:ln w="1" cmpd="sng">
          <a:solidFill>
            <a:srgbClr val="000000"/>
          </a:solidFill>
          <a:prstDash val="solid"/>
        </a:ln>
        <a:effectLst>
          <a:outerShdw blurRad="63500" dist="37357" dir="2700000" rotWithShape="0">
            <a:scrgbClr r="0" g="0" b="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r>
            <a:rPr lang="en-US" sz="900" b="0" i="0" u="none" strike="noStrike" baseline="0">
              <a:solidFill>
                <a:srgbClr val="9C6500"/>
              </a:solidFill>
              <a:latin typeface="Arial" panose="020B0604020202020204" pitchFamily="34" charset="0"/>
            </a:rPr>
            <a:t>Enter the costs in the main body of the data table. Enter probabilities in the first row if you want to compute the expected value.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zoomScale="85" zoomScaleNormal="205" workbookViewId="0">
      <selection activeCell="N22" sqref="N22"/>
    </sheetView>
  </sheetViews>
  <sheetFormatPr defaultRowHeight="15" x14ac:dyDescent="0.25"/>
  <cols>
    <col min="1" max="1" width="23.7109375" bestFit="1" customWidth="1"/>
    <col min="2" max="2" width="17.42578125" bestFit="1" customWidth="1"/>
    <col min="3" max="3" width="17.28515625" bestFit="1" customWidth="1"/>
    <col min="4" max="4" width="16" bestFit="1" customWidth="1"/>
    <col min="5" max="5" width="14.85546875" bestFit="1" customWidth="1"/>
    <col min="6" max="6" width="14.7109375" bestFit="1" customWidth="1"/>
    <col min="7" max="7" width="13.85546875" bestFit="1" customWidth="1"/>
    <col min="8" max="8" width="16.28515625" bestFit="1" customWidth="1"/>
    <col min="9" max="9" width="15.28515625" bestFit="1" customWidth="1"/>
  </cols>
  <sheetData>
    <row r="1" spans="1:9" x14ac:dyDescent="0.25">
      <c r="A1" s="52"/>
      <c r="B1" s="52" t="s">
        <v>21</v>
      </c>
      <c r="C1" s="52" t="s">
        <v>22</v>
      </c>
      <c r="D1" s="52" t="s">
        <v>23</v>
      </c>
      <c r="E1" s="52" t="s">
        <v>24</v>
      </c>
      <c r="F1" s="52" t="s">
        <v>25</v>
      </c>
      <c r="G1" s="52" t="s">
        <v>26</v>
      </c>
      <c r="H1" s="52" t="s">
        <v>27</v>
      </c>
      <c r="I1" s="52" t="s">
        <v>28</v>
      </c>
    </row>
    <row r="2" spans="1:9" x14ac:dyDescent="0.25">
      <c r="A2" s="52" t="s">
        <v>29</v>
      </c>
      <c r="B2" s="53">
        <v>2500</v>
      </c>
      <c r="C2" s="53">
        <v>5000</v>
      </c>
      <c r="D2" s="53">
        <v>0</v>
      </c>
      <c r="E2" s="53">
        <v>0</v>
      </c>
      <c r="F2" s="53">
        <v>0</v>
      </c>
      <c r="G2" s="53">
        <v>0</v>
      </c>
      <c r="H2" s="53">
        <v>0</v>
      </c>
      <c r="I2" s="53">
        <v>0</v>
      </c>
    </row>
    <row r="3" spans="1:9" x14ac:dyDescent="0.25">
      <c r="A3" s="52" t="s">
        <v>30</v>
      </c>
      <c r="B3" s="53">
        <f>65*75</f>
        <v>4875</v>
      </c>
      <c r="C3" s="53">
        <f>71*75</f>
        <v>5325</v>
      </c>
      <c r="D3" s="53">
        <f>50*65</f>
        <v>3250</v>
      </c>
      <c r="E3" s="53">
        <f>50*71</f>
        <v>3550</v>
      </c>
      <c r="F3" s="53">
        <f>50*65</f>
        <v>3250</v>
      </c>
      <c r="G3" s="53">
        <f>50*71</f>
        <v>3550</v>
      </c>
      <c r="H3" s="53">
        <f>50*65</f>
        <v>3250</v>
      </c>
      <c r="I3" s="53">
        <f>50*71</f>
        <v>3550</v>
      </c>
    </row>
    <row r="4" spans="1:9" x14ac:dyDescent="0.25">
      <c r="A4" s="52" t="s">
        <v>31</v>
      </c>
      <c r="B4" s="53">
        <f>(65*0.05)*50</f>
        <v>162.5</v>
      </c>
      <c r="C4" s="53">
        <f>(71*0.05)*50</f>
        <v>177.5</v>
      </c>
      <c r="D4" s="53">
        <v>0</v>
      </c>
      <c r="E4" s="53">
        <v>0</v>
      </c>
      <c r="F4" s="53">
        <v>0</v>
      </c>
      <c r="G4" s="53">
        <v>0</v>
      </c>
      <c r="H4" s="53">
        <v>0</v>
      </c>
      <c r="I4" s="53">
        <v>0</v>
      </c>
    </row>
    <row r="5" spans="1:9" x14ac:dyDescent="0.25">
      <c r="A5" s="52" t="s">
        <v>32</v>
      </c>
      <c r="B5" s="53">
        <v>0</v>
      </c>
      <c r="C5" s="53">
        <v>0</v>
      </c>
      <c r="D5" s="53">
        <f>(3*4)*20*12</f>
        <v>2880</v>
      </c>
      <c r="E5" s="53">
        <f>(3*4)*20*9</f>
        <v>2160</v>
      </c>
      <c r="F5" s="53">
        <f>(3*4)*20*12</f>
        <v>2880</v>
      </c>
      <c r="G5" s="53">
        <f>(3*4)*20*9</f>
        <v>2160</v>
      </c>
      <c r="H5" s="53">
        <f>(3*4)*20*12</f>
        <v>2880</v>
      </c>
      <c r="I5" s="53">
        <f>(3*4)*20*9</f>
        <v>2160</v>
      </c>
    </row>
    <row r="6" spans="1:9" x14ac:dyDescent="0.25">
      <c r="A6" s="52" t="s">
        <v>33</v>
      </c>
      <c r="B6" s="53">
        <v>0</v>
      </c>
      <c r="C6" s="53">
        <v>0</v>
      </c>
      <c r="D6" s="53">
        <v>500</v>
      </c>
      <c r="E6" s="53">
        <v>500</v>
      </c>
      <c r="F6" s="53">
        <v>750</v>
      </c>
      <c r="G6" s="53">
        <v>750</v>
      </c>
      <c r="H6" s="53">
        <v>0</v>
      </c>
      <c r="I6" s="53">
        <v>0</v>
      </c>
    </row>
    <row r="7" spans="1:9" x14ac:dyDescent="0.25">
      <c r="B7" s="51"/>
      <c r="C7" s="51"/>
      <c r="D7" s="51"/>
      <c r="E7" s="51"/>
      <c r="F7" s="51"/>
      <c r="G7" s="51"/>
      <c r="H7" s="51"/>
      <c r="I7" s="51"/>
    </row>
    <row r="8" spans="1:9" x14ac:dyDescent="0.25">
      <c r="B8" s="51"/>
      <c r="C8" s="51"/>
      <c r="D8" s="51"/>
      <c r="E8" s="51"/>
      <c r="F8" s="51"/>
      <c r="G8" s="51"/>
      <c r="H8" s="51"/>
      <c r="I8" s="51"/>
    </row>
    <row r="9" spans="1:9" x14ac:dyDescent="0.25">
      <c r="A9" s="54" t="s">
        <v>34</v>
      </c>
      <c r="B9" s="55">
        <f>SUM(B2:B6)</f>
        <v>7537.5</v>
      </c>
      <c r="C9" s="55">
        <f t="shared" ref="C9:I9" si="0">SUM(C2:C6)</f>
        <v>10502.5</v>
      </c>
      <c r="D9" s="55">
        <f t="shared" si="0"/>
        <v>6630</v>
      </c>
      <c r="E9" s="55">
        <f t="shared" si="0"/>
        <v>6210</v>
      </c>
      <c r="F9" s="55">
        <f t="shared" si="0"/>
        <v>6880</v>
      </c>
      <c r="G9" s="55">
        <f t="shared" si="0"/>
        <v>6460</v>
      </c>
      <c r="H9" s="55">
        <f t="shared" si="0"/>
        <v>6130</v>
      </c>
      <c r="I9" s="55">
        <f t="shared" si="0"/>
        <v>5710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zoomScale="96" zoomScaleNormal="220" workbookViewId="0"/>
  </sheetViews>
  <sheetFormatPr defaultColWidth="8.85546875" defaultRowHeight="12.75" x14ac:dyDescent="0.2"/>
  <cols>
    <col min="1" max="1" width="31.5703125" style="1" bestFit="1" customWidth="1"/>
    <col min="2" max="3" width="9.85546875" style="1" customWidth="1"/>
    <col min="4" max="16384" width="8.85546875" style="1"/>
  </cols>
  <sheetData>
    <row r="1" spans="1:9" ht="18.75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9" x14ac:dyDescent="0.2">
      <c r="A2" s="2"/>
      <c r="B2" s="2"/>
    </row>
    <row r="4" spans="1:9" ht="13.5" thickBot="1" x14ac:dyDescent="0.25">
      <c r="A4" s="5" t="s">
        <v>2</v>
      </c>
      <c r="E4" s="18" t="s">
        <v>4</v>
      </c>
    </row>
    <row r="5" spans="1:9" ht="13.5" thickBot="1" x14ac:dyDescent="0.25">
      <c r="A5" s="8" t="s">
        <v>1</v>
      </c>
      <c r="B5" s="9" t="s">
        <v>15</v>
      </c>
      <c r="C5" s="10" t="s">
        <v>16</v>
      </c>
      <c r="E5" s="31" t="s">
        <v>5</v>
      </c>
      <c r="F5" s="32" t="s">
        <v>6</v>
      </c>
      <c r="G5" s="35" t="s">
        <v>7</v>
      </c>
    </row>
    <row r="6" spans="1:9" ht="13.5" thickBot="1" x14ac:dyDescent="0.25">
      <c r="A6" s="11" t="s">
        <v>3</v>
      </c>
      <c r="B6" s="7">
        <v>0.25</v>
      </c>
      <c r="C6" s="12">
        <v>0.75</v>
      </c>
      <c r="E6" s="50" t="str">
        <f>IF(ABS(SUM($B$6:$C$6)-1)&gt;0.01,"Probabilities do not sum to 1","")</f>
        <v/>
      </c>
      <c r="F6" s="29"/>
      <c r="G6" s="36"/>
    </row>
    <row r="7" spans="1:9" ht="13.5" thickTop="1" x14ac:dyDescent="0.2">
      <c r="A7" s="13" t="s">
        <v>17</v>
      </c>
      <c r="B7" s="6"/>
      <c r="C7" s="14"/>
      <c r="E7" s="30">
        <f>SUMPRODUCT($B$6:$C$6,B7:C7)</f>
        <v>0</v>
      </c>
      <c r="F7" s="29">
        <f>MIN(B7:C7)</f>
        <v>0</v>
      </c>
      <c r="G7" s="36">
        <f>MAX(B7:C7)</f>
        <v>0</v>
      </c>
    </row>
    <row r="8" spans="1:9" x14ac:dyDescent="0.2">
      <c r="A8" s="13" t="s">
        <v>18</v>
      </c>
      <c r="B8" s="6"/>
      <c r="C8" s="14"/>
      <c r="E8" s="30">
        <f>SUMPRODUCT($B$6:$C$6,B8:C8)</f>
        <v>0</v>
      </c>
      <c r="F8" s="29">
        <f>MIN(B8:C8)</f>
        <v>0</v>
      </c>
      <c r="G8" s="36">
        <f>MAX(B8:C8)</f>
        <v>0</v>
      </c>
    </row>
    <row r="9" spans="1:9" x14ac:dyDescent="0.2">
      <c r="A9" s="13" t="s">
        <v>19</v>
      </c>
      <c r="B9" s="6"/>
      <c r="C9" s="14"/>
      <c r="E9" s="30">
        <f>SUMPRODUCT($B$6:$C$6,B9:C9)</f>
        <v>0</v>
      </c>
      <c r="F9" s="29">
        <f>MIN(B9:C9)</f>
        <v>0</v>
      </c>
      <c r="G9" s="36">
        <f>MAX(B9:C9)</f>
        <v>0</v>
      </c>
    </row>
    <row r="10" spans="1:9" ht="13.5" thickBot="1" x14ac:dyDescent="0.25">
      <c r="A10" s="15" t="s">
        <v>20</v>
      </c>
      <c r="B10" s="16"/>
      <c r="C10" s="17"/>
      <c r="E10" s="33">
        <f>SUMPRODUCT($B$6:$C$6,B10:C10)</f>
        <v>0</v>
      </c>
      <c r="F10" s="34">
        <f>MIN(B10:C10)</f>
        <v>0</v>
      </c>
      <c r="G10" s="37">
        <f>MAX(B10:C10)</f>
        <v>0</v>
      </c>
    </row>
    <row r="11" spans="1:9" ht="13.5" thickBot="1" x14ac:dyDescent="0.25">
      <c r="D11" s="23" t="s">
        <v>6</v>
      </c>
      <c r="E11" s="26">
        <f>MIN(E7:E10)</f>
        <v>0</v>
      </c>
      <c r="F11" s="26">
        <f>MIN(F7:F10)</f>
        <v>0</v>
      </c>
      <c r="G11" s="27">
        <f>MIN(G7:G10)</f>
        <v>0</v>
      </c>
    </row>
    <row r="13" spans="1:9" ht="13.5" thickBot="1" x14ac:dyDescent="0.25">
      <c r="A13" s="18" t="s">
        <v>8</v>
      </c>
    </row>
    <row r="14" spans="1:9" x14ac:dyDescent="0.2">
      <c r="A14" s="1" t="s">
        <v>9</v>
      </c>
      <c r="B14" s="1">
        <f>MIN(B7:B10)</f>
        <v>0</v>
      </c>
      <c r="C14" s="1">
        <f>MIN(C7:C10)</f>
        <v>0</v>
      </c>
      <c r="D14" s="21"/>
      <c r="E14" s="22">
        <f>SUMPRODUCT($B$6:$C$6,B14:C14)</f>
        <v>0</v>
      </c>
      <c r="F14" s="22" t="s">
        <v>10</v>
      </c>
      <c r="G14" s="22"/>
      <c r="H14" s="22"/>
      <c r="I14" s="40"/>
    </row>
    <row r="15" spans="1:9" x14ac:dyDescent="0.2">
      <c r="D15" s="20"/>
      <c r="E15" s="19">
        <f>E11</f>
        <v>0</v>
      </c>
      <c r="F15" s="19" t="s">
        <v>11</v>
      </c>
      <c r="G15" s="19"/>
      <c r="H15" s="19"/>
      <c r="I15" s="41"/>
    </row>
    <row r="16" spans="1:9" ht="13.5" thickBot="1" x14ac:dyDescent="0.25">
      <c r="D16" s="38"/>
      <c r="E16" s="39">
        <f>E11-E14</f>
        <v>0</v>
      </c>
      <c r="F16" s="39" t="s">
        <v>12</v>
      </c>
      <c r="G16" s="39"/>
      <c r="H16" s="39"/>
      <c r="I16" s="42"/>
    </row>
    <row r="18" spans="1:6" ht="13.5" thickBot="1" x14ac:dyDescent="0.25">
      <c r="A18" s="18" t="s">
        <v>13</v>
      </c>
    </row>
    <row r="19" spans="1:6" ht="13.5" thickBot="1" x14ac:dyDescent="0.25">
      <c r="A19" s="45"/>
      <c r="B19" s="43" t="str">
        <f>B5</f>
        <v>Current</v>
      </c>
      <c r="C19" s="43" t="str">
        <f>C5</f>
        <v>Future forecast</v>
      </c>
      <c r="D19" s="32"/>
      <c r="E19" s="32" t="s">
        <v>14</v>
      </c>
      <c r="F19" s="35" t="s">
        <v>7</v>
      </c>
    </row>
    <row r="20" spans="1:6" ht="13.5" thickBot="1" x14ac:dyDescent="0.25">
      <c r="A20" s="46" t="str">
        <f>A6</f>
        <v>Probability</v>
      </c>
      <c r="B20" s="44">
        <f>B6</f>
        <v>0.25</v>
      </c>
      <c r="C20" s="44">
        <f>C6</f>
        <v>0.75</v>
      </c>
      <c r="D20" s="29"/>
      <c r="E20" s="29"/>
      <c r="F20" s="36"/>
    </row>
    <row r="21" spans="1:6" ht="13.5" thickTop="1" x14ac:dyDescent="0.2">
      <c r="A21" s="47" t="str">
        <f>A7</f>
        <v>TeachBest</v>
      </c>
      <c r="B21" s="29">
        <f>B7 - B14</f>
        <v>0</v>
      </c>
      <c r="C21" s="29">
        <f>C7 - C14</f>
        <v>0</v>
      </c>
      <c r="D21" s="29"/>
      <c r="E21" s="29">
        <f>SUMPRODUCT($B$6:$C$6,B21:C21)</f>
        <v>0</v>
      </c>
      <c r="F21" s="36">
        <f>MAX(B21:C21)</f>
        <v>0</v>
      </c>
    </row>
    <row r="22" spans="1:6" x14ac:dyDescent="0.2">
      <c r="A22" s="47" t="str">
        <f>A8</f>
        <v>Proposal Opt 1</v>
      </c>
      <c r="B22" s="29">
        <f>B8 - B14</f>
        <v>0</v>
      </c>
      <c r="C22" s="29">
        <f>C8 - C14</f>
        <v>0</v>
      </c>
      <c r="D22" s="29"/>
      <c r="E22" s="29">
        <f>SUMPRODUCT($B$6:$C$6,B22:C22)</f>
        <v>0</v>
      </c>
      <c r="F22" s="36">
        <f>MAX(B22:C22)</f>
        <v>0</v>
      </c>
    </row>
    <row r="23" spans="1:6" x14ac:dyDescent="0.2">
      <c r="A23" s="47" t="str">
        <f>A9</f>
        <v>Proposal Opt 2</v>
      </c>
      <c r="B23" s="29">
        <f>B9 - B14</f>
        <v>0</v>
      </c>
      <c r="C23" s="29">
        <f>C9 - C14</f>
        <v>0</v>
      </c>
      <c r="D23" s="29"/>
      <c r="E23" s="29">
        <f>SUMPRODUCT($B$6:$C$6,B23:C23)</f>
        <v>0</v>
      </c>
      <c r="F23" s="36">
        <f>MAX(B23:C23)</f>
        <v>0</v>
      </c>
    </row>
    <row r="24" spans="1:6" ht="13.5" thickBot="1" x14ac:dyDescent="0.25">
      <c r="A24" s="48" t="str">
        <f>A10</f>
        <v>Proposal Opt 3</v>
      </c>
      <c r="B24" s="34">
        <f>B10 - B14</f>
        <v>0</v>
      </c>
      <c r="C24" s="34">
        <f>C10 - C14</f>
        <v>0</v>
      </c>
      <c r="D24" s="28"/>
      <c r="E24" s="28">
        <f>SUMPRODUCT($B$6:$C$6,B24:C24)</f>
        <v>0</v>
      </c>
      <c r="F24" s="49">
        <f>MAX(B24:C24)</f>
        <v>0</v>
      </c>
    </row>
    <row r="25" spans="1:6" ht="13.5" thickBot="1" x14ac:dyDescent="0.25">
      <c r="D25" s="23" t="s">
        <v>6</v>
      </c>
      <c r="E25" s="24">
        <f>MIN(E21:E24)</f>
        <v>0</v>
      </c>
      <c r="F25" s="25">
        <f>MIN(F21:F24)</f>
        <v>0</v>
      </c>
    </row>
  </sheetData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TaxCatchAll xmlns="30a82cfc-8d0b-455e-b705-4035c60ff9fd">
      <Value>3</Value>
      <Value>2</Value>
      <Value>1</Value>
    </TaxCatchAll>
    <DocumentComments xmlns="http://schemas.microsoft.com/sharepoint/v3" xsi:nil="true"/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4.xml><?xml version="1.0" encoding="utf-8"?>
<?mso-contentType ?>
<spe:Receivers xmlns:spe="http://schemas.microsoft.com/sharepoint/events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12ECE491E282B441908FFF6AB1849835" ma:contentTypeVersion="16" ma:contentTypeDescription="Create a new Course Development document." ma:contentTypeScope="" ma:versionID="132879a9d36ae32e56e2c7157ea5d650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b0716d9247da88c68a81232dc266bc22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6601D6-9026-4F16-B6FF-748E032598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9AC717-A047-41F9-B827-17C704C3703B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5F79081C-BE90-4C54-BA6B-06A8693C6E2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sharepoint/v3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30a82cfc-8d0b-455e-b705-4035c60ff9f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8A78326-EDFA-497D-8380-D65F9540A5EE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43E79EE-A0FA-415D-99F5-D95179E01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Sheet</vt:lpstr>
      <vt:lpstr>Decision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Torres</dc:creator>
  <cp:lastModifiedBy>Morgan</cp:lastModifiedBy>
  <dcterms:created xsi:type="dcterms:W3CDTF">2016-03-29T23:22:43Z</dcterms:created>
  <dcterms:modified xsi:type="dcterms:W3CDTF">2018-04-21T03:53:45Z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0x010100A30BC5E90BED914E81F4B67CDEADBEEF0072B4D5296E9CCD41A4B955E8BC4A98B90012ECE491E282B441908FFF6AB1849835</vt:lpwstr>
  </property>
  <property fmtid="{D5CDD505-2E9C-101B-9397-08002B2CF9AE}" pid="3" name="DocumentDepartment">
    <vt:lpwstr>3;#Academic Program and Course Development|59abafec-cbf5-4238-a796-a3b74278f4db</vt:lpwstr>
  </property>
  <property fmtid="{D5CDD505-2E9C-101B-9397-08002B2CF9AE}" pid="4" name="TaxKeyword">
    <vt:lpwstr/>
  </property>
  <property fmtid="{D5CDD505-2E9C-101B-9397-08002B2CF9AE}" pid="5" name="DocumentBusinessValue">
    <vt:lpwstr>1;#Normal|581d4866-74cc-43f1-bef1-bb304cbfeaa5</vt:lpwstr>
  </property>
  <property fmtid="{D5CDD505-2E9C-101B-9397-08002B2CF9AE}" pid="6" name="SecurityClassification">
    <vt:lpwstr>2;#Internal|98311b30-b9e9-4d4f-9f64-0688c0d4a234</vt:lpwstr>
  </property>
</Properties>
</file>