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20"/>
  </bookViews>
  <sheets>
    <sheet name="Homework Ch 13 -#3 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" i="2"/>
  <c r="D49"/>
  <c r="D60"/>
  <c r="D59"/>
  <c r="D58"/>
  <c r="D57"/>
  <c r="D56"/>
  <c r="D51"/>
  <c r="D35"/>
  <c r="D33"/>
  <c r="D32"/>
  <c r="D29"/>
  <c r="D26"/>
  <c r="D24"/>
  <c r="D23"/>
  <c r="D20"/>
  <c r="D17"/>
  <c r="D14"/>
  <c r="D11"/>
  <c r="D9"/>
</calcChain>
</file>

<file path=xl/sharedStrings.xml><?xml version="1.0" encoding="utf-8"?>
<sst xmlns="http://schemas.openxmlformats.org/spreadsheetml/2006/main" count="51" uniqueCount="40">
  <si>
    <t>Beginning Inventory</t>
  </si>
  <si>
    <t>Purchased</t>
  </si>
  <si>
    <t>Ending Inventory</t>
  </si>
  <si>
    <t>Cost of Materials Used</t>
  </si>
  <si>
    <t>COGS</t>
  </si>
  <si>
    <t>5)</t>
  </si>
  <si>
    <t>Raw Materials Purchases</t>
  </si>
  <si>
    <t>Direct Labor Costs</t>
  </si>
  <si>
    <t>Manufacturing OH</t>
  </si>
  <si>
    <t>Net Sales Revenue</t>
  </si>
  <si>
    <t>Operating Expenses</t>
  </si>
  <si>
    <t>b)  Calculate the Cost of Goods Manufactured.</t>
  </si>
  <si>
    <t>c)  Calculate the Cost of Goods Sold.</t>
  </si>
  <si>
    <t>d)  Prepare an Income Statement.</t>
  </si>
  <si>
    <t>ACCT 224 Homework - Ch 13 - #3</t>
  </si>
  <si>
    <t>The following info is from QT Company's general ledger:</t>
  </si>
  <si>
    <t>Beginning Raw Materials inventory</t>
  </si>
  <si>
    <t>Ending Raw Materials inventory</t>
  </si>
  <si>
    <t>Beginning Finished Goods inventory</t>
  </si>
  <si>
    <t>Ending Finished Goods inventory</t>
  </si>
  <si>
    <t>a)  Calculate the Cost of Raw Materials Used</t>
  </si>
  <si>
    <t>2) Using the Cost of Materials Used from Problem #1, calculate the Cost of Goods Manufactured:</t>
  </si>
  <si>
    <t>Cost of Goods Manufactured</t>
  </si>
  <si>
    <t>Raw Materials</t>
  </si>
  <si>
    <t>Direct Labor</t>
  </si>
  <si>
    <t>MOH Applied</t>
  </si>
  <si>
    <t>Cost of Goods Available for Sale</t>
  </si>
  <si>
    <t>Cost of Goods Sold</t>
  </si>
  <si>
    <t>4)  Using the COGS from Problem #3 and the below information, prepare an Inc. Stmt.</t>
  </si>
  <si>
    <t>3)  Using the COGM from Problem #2, calculate the Cost of Goods Sold:</t>
  </si>
  <si>
    <t>Gross Margin</t>
  </si>
  <si>
    <t>Operating Income</t>
  </si>
  <si>
    <t>Materials Available for Use</t>
  </si>
  <si>
    <t>1) Calculate the Cost of Raw Materials Used using the below info:</t>
  </si>
  <si>
    <t>If the per unit cost was $1,000, how many units were produced?</t>
  </si>
  <si>
    <t>If the per unit cost was $1,000, how many units were sold?</t>
  </si>
  <si>
    <t>Problems #1-4 are based on the same company.  Problem #5 is separate.</t>
  </si>
  <si>
    <t>(Hint:  Use the same exact formulas from problems #1-4 above).</t>
  </si>
  <si>
    <t>Name ____________________________________________</t>
  </si>
  <si>
    <t>Units</t>
  </si>
</sst>
</file>

<file path=xl/styles.xml><?xml version="1.0" encoding="utf-8"?>
<styleSheet xmlns="http://schemas.openxmlformats.org/spreadsheetml/2006/main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&quot;$&quot;* #,##0_);_(&quot;$&quot;* \(#,##0\);_(&quot;$&quot;* &quot;-&quot;??_);_(@_)"/>
    <numFmt numFmtId="167" formatCode="_(* #,##0_);_(* \(#,##0\);_(* &quot;-&quot;??_);_(@_)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166" fontId="0" fillId="0" borderId="0" xfId="1" applyNumberFormat="1" applyFont="1"/>
    <xf numFmtId="0" fontId="0" fillId="0" borderId="0" xfId="0" applyFont="1"/>
    <xf numFmtId="166" fontId="4" fillId="0" borderId="0" xfId="1" applyNumberFormat="1" applyFont="1"/>
    <xf numFmtId="0" fontId="5" fillId="0" borderId="0" xfId="0" applyFont="1"/>
    <xf numFmtId="166" fontId="2" fillId="0" borderId="0" xfId="1" applyNumberFormat="1" applyFont="1" applyAlignment="1">
      <alignment horizontal="center"/>
    </xf>
    <xf numFmtId="166" fontId="2" fillId="0" borderId="0" xfId="1" applyNumberFormat="1" applyFont="1"/>
    <xf numFmtId="166" fontId="6" fillId="0" borderId="0" xfId="1" applyNumberFormat="1" applyFont="1" applyAlignment="1">
      <alignment horizontal="center"/>
    </xf>
    <xf numFmtId="166" fontId="0" fillId="0" borderId="0" xfId="0" applyNumberFormat="1" applyFont="1"/>
    <xf numFmtId="166" fontId="2" fillId="0" borderId="0" xfId="0" applyNumberFormat="1" applyFont="1" applyAlignment="1">
      <alignment horizontal="center"/>
    </xf>
    <xf numFmtId="166" fontId="2" fillId="0" borderId="0" xfId="0" applyNumberFormat="1" applyFont="1"/>
    <xf numFmtId="166" fontId="4" fillId="0" borderId="0" xfId="1" applyNumberFormat="1" applyFont="1" applyAlignment="1">
      <alignment horizontal="center"/>
    </xf>
    <xf numFmtId="167" fontId="2" fillId="0" borderId="0" xfId="2" applyNumberFormat="1" applyFont="1"/>
    <xf numFmtId="1" fontId="7" fillId="0" borderId="0" xfId="0" applyNumberFormat="1" applyFont="1" applyAlignment="1">
      <alignment horizontal="center"/>
    </xf>
    <xf numFmtId="0" fontId="7" fillId="0" borderId="0" xfId="0" applyFont="1"/>
    <xf numFmtId="2" fontId="7" fillId="0" borderId="0" xfId="0" applyNumberFormat="1" applyFont="1" applyAlignment="1">
      <alignment horizontal="center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0"/>
  <sheetViews>
    <sheetView tabSelected="1" workbookViewId="0">
      <selection activeCell="D58" sqref="D58"/>
    </sheetView>
  </sheetViews>
  <sheetFormatPr defaultRowHeight="15"/>
  <cols>
    <col min="1" max="1" width="3" customWidth="1"/>
    <col min="3" max="3" width="50" customWidth="1"/>
    <col min="4" max="4" width="14.5703125" customWidth="1"/>
    <col min="5" max="5" width="12.85546875" customWidth="1"/>
    <col min="6" max="6" width="4.85546875" style="2" customWidth="1"/>
    <col min="7" max="7" width="11.5703125" bestFit="1" customWidth="1"/>
    <col min="8" max="8" width="10.140625" customWidth="1"/>
    <col min="9" max="9" width="11.7109375" bestFit="1" customWidth="1"/>
    <col min="10" max="10" width="11.5703125" bestFit="1" customWidth="1"/>
  </cols>
  <sheetData>
    <row r="1" spans="1:11">
      <c r="A1" s="2" t="s">
        <v>38</v>
      </c>
    </row>
    <row r="2" spans="1:11">
      <c r="A2" s="2" t="s">
        <v>14</v>
      </c>
      <c r="H2" s="2"/>
      <c r="I2" s="3"/>
      <c r="J2" s="3"/>
      <c r="K2" s="3"/>
    </row>
    <row r="3" spans="1:11">
      <c r="A3" s="1"/>
      <c r="H3" s="2"/>
      <c r="I3" s="3"/>
      <c r="J3" s="3"/>
      <c r="K3" s="3"/>
    </row>
    <row r="4" spans="1:11" ht="14.25" customHeight="1">
      <c r="A4" t="s">
        <v>36</v>
      </c>
      <c r="H4" s="2"/>
      <c r="I4" s="3"/>
      <c r="J4" s="3"/>
      <c r="K4" s="3"/>
    </row>
    <row r="5" spans="1:11">
      <c r="H5" s="2"/>
      <c r="I5" s="3"/>
      <c r="J5" s="3"/>
      <c r="K5" s="3"/>
    </row>
    <row r="6" spans="1:11">
      <c r="A6" s="6" t="s">
        <v>33</v>
      </c>
      <c r="H6" s="1"/>
    </row>
    <row r="7" spans="1:11">
      <c r="B7" t="s">
        <v>0</v>
      </c>
      <c r="D7" s="3">
        <v>50000</v>
      </c>
      <c r="I7" s="3"/>
    </row>
    <row r="8" spans="1:11" ht="17.25">
      <c r="B8" s="4" t="s">
        <v>1</v>
      </c>
      <c r="D8" s="5">
        <v>75000</v>
      </c>
      <c r="G8" s="4"/>
      <c r="H8" s="4"/>
      <c r="I8" s="5"/>
    </row>
    <row r="9" spans="1:11">
      <c r="B9" s="2" t="s">
        <v>32</v>
      </c>
      <c r="D9" s="7">
        <f>D8+D7</f>
        <v>125000</v>
      </c>
      <c r="G9" s="2"/>
      <c r="H9" s="4"/>
      <c r="I9" s="8"/>
    </row>
    <row r="10" spans="1:11" ht="17.25">
      <c r="B10" s="4" t="s">
        <v>2</v>
      </c>
      <c r="C10" s="4"/>
      <c r="D10" s="13">
        <v>25000</v>
      </c>
      <c r="G10" s="2"/>
      <c r="H10" s="4"/>
      <c r="I10" s="9"/>
    </row>
    <row r="11" spans="1:11">
      <c r="B11" s="2" t="s">
        <v>3</v>
      </c>
      <c r="C11" s="2"/>
      <c r="D11" s="11">
        <f>D9-D10</f>
        <v>100000</v>
      </c>
      <c r="G11" s="4"/>
      <c r="H11" s="2"/>
      <c r="I11" s="10"/>
    </row>
    <row r="13" spans="1:11">
      <c r="A13" s="6" t="s">
        <v>21</v>
      </c>
    </row>
    <row r="14" spans="1:11">
      <c r="B14" s="2" t="s">
        <v>23</v>
      </c>
      <c r="C14" s="2"/>
      <c r="D14" s="7">
        <f>D11</f>
        <v>100000</v>
      </c>
    </row>
    <row r="15" spans="1:11">
      <c r="B15" s="4" t="s">
        <v>24</v>
      </c>
      <c r="C15" s="4"/>
      <c r="D15" s="3">
        <v>75000</v>
      </c>
    </row>
    <row r="16" spans="1:11" ht="17.25">
      <c r="B16" s="4" t="s">
        <v>25</v>
      </c>
      <c r="C16" s="4"/>
      <c r="D16" s="13">
        <v>125000</v>
      </c>
    </row>
    <row r="17" spans="1:9">
      <c r="B17" s="2" t="s">
        <v>22</v>
      </c>
      <c r="C17" s="4"/>
      <c r="D17" s="11">
        <f>D16+D15+D14</f>
        <v>300000</v>
      </c>
    </row>
    <row r="19" spans="1:9">
      <c r="B19" s="2" t="s">
        <v>34</v>
      </c>
      <c r="C19" s="4"/>
      <c r="D19" s="11"/>
      <c r="F19" s="4"/>
      <c r="G19" s="2"/>
      <c r="H19" s="2"/>
    </row>
    <row r="20" spans="1:9">
      <c r="B20" s="2"/>
      <c r="C20" s="4"/>
      <c r="D20" s="15">
        <f>D17/1000</f>
        <v>300</v>
      </c>
      <c r="E20" s="16" t="s">
        <v>39</v>
      </c>
      <c r="F20" s="4"/>
      <c r="G20" s="2"/>
      <c r="H20" s="2"/>
    </row>
    <row r="21" spans="1:9">
      <c r="A21" s="6" t="s">
        <v>29</v>
      </c>
      <c r="H21" s="1"/>
    </row>
    <row r="22" spans="1:9">
      <c r="B22" t="s">
        <v>0</v>
      </c>
      <c r="D22" s="3">
        <v>75000</v>
      </c>
      <c r="I22" s="3"/>
    </row>
    <row r="23" spans="1:9" ht="17.25">
      <c r="B23" s="2" t="s">
        <v>22</v>
      </c>
      <c r="C23" s="4"/>
      <c r="D23" s="9">
        <f>D17</f>
        <v>300000</v>
      </c>
      <c r="G23" s="4"/>
      <c r="H23" s="4"/>
      <c r="I23" s="5"/>
    </row>
    <row r="24" spans="1:9">
      <c r="B24" s="2" t="s">
        <v>26</v>
      </c>
      <c r="C24" s="4"/>
      <c r="D24" s="7">
        <f>D23+D22</f>
        <v>375000</v>
      </c>
      <c r="G24" s="4"/>
      <c r="H24" s="4"/>
      <c r="I24" s="8"/>
    </row>
    <row r="25" spans="1:9" ht="17.25">
      <c r="B25" t="s">
        <v>2</v>
      </c>
      <c r="D25" s="5">
        <v>100000</v>
      </c>
      <c r="I25" s="5"/>
    </row>
    <row r="26" spans="1:9">
      <c r="B26" s="2" t="s">
        <v>27</v>
      </c>
      <c r="C26" s="2"/>
      <c r="D26" s="11">
        <f>D24-D25</f>
        <v>275000</v>
      </c>
      <c r="G26" s="2"/>
      <c r="H26" s="2"/>
      <c r="I26" s="12"/>
    </row>
    <row r="27" spans="1:9">
      <c r="B27" s="2"/>
      <c r="C27" s="2"/>
      <c r="D27" s="11"/>
      <c r="G27" s="2"/>
      <c r="H27" s="2"/>
      <c r="I27" s="12"/>
    </row>
    <row r="28" spans="1:9">
      <c r="B28" s="2" t="s">
        <v>35</v>
      </c>
      <c r="C28" s="2"/>
      <c r="D28" s="11"/>
      <c r="F28" s="4"/>
      <c r="G28" s="14"/>
      <c r="H28" s="2"/>
      <c r="I28" s="12"/>
    </row>
    <row r="29" spans="1:9">
      <c r="B29" s="2"/>
      <c r="C29" s="2"/>
      <c r="D29" s="17">
        <f>D26/1000</f>
        <v>275</v>
      </c>
      <c r="E29" s="16" t="s">
        <v>39</v>
      </c>
      <c r="F29" s="4"/>
      <c r="G29" s="14"/>
      <c r="H29" s="2"/>
      <c r="I29" s="12"/>
    </row>
    <row r="30" spans="1:9">
      <c r="A30" s="6" t="s">
        <v>28</v>
      </c>
    </row>
    <row r="31" spans="1:9">
      <c r="A31" s="6"/>
      <c r="B31" t="s">
        <v>9</v>
      </c>
      <c r="D31" s="3">
        <v>600000</v>
      </c>
    </row>
    <row r="32" spans="1:9" ht="17.25">
      <c r="A32" s="6"/>
      <c r="B32" s="2" t="s">
        <v>4</v>
      </c>
      <c r="C32" s="2"/>
      <c r="D32" s="9">
        <f>D26</f>
        <v>275000</v>
      </c>
    </row>
    <row r="33" spans="1:11">
      <c r="A33" s="6"/>
      <c r="B33" s="2" t="s">
        <v>30</v>
      </c>
      <c r="C33" s="2"/>
      <c r="D33" s="7">
        <f>D31-D32</f>
        <v>325000</v>
      </c>
    </row>
    <row r="34" spans="1:11">
      <c r="A34" s="6"/>
      <c r="B34" t="s">
        <v>10</v>
      </c>
      <c r="D34" s="3">
        <v>200000</v>
      </c>
    </row>
    <row r="35" spans="1:11">
      <c r="A35" s="6"/>
      <c r="B35" s="2" t="s">
        <v>31</v>
      </c>
      <c r="C35" s="2"/>
      <c r="D35" s="7">
        <f>D33-D34</f>
        <v>125000</v>
      </c>
    </row>
    <row r="36" spans="1:11">
      <c r="A36" s="6"/>
      <c r="B36" s="2"/>
      <c r="C36" s="2"/>
      <c r="D36" s="7"/>
    </row>
    <row r="37" spans="1:11">
      <c r="G37" s="12"/>
    </row>
    <row r="38" spans="1:11" s="2" customFormat="1">
      <c r="A38" t="s">
        <v>5</v>
      </c>
      <c r="B38" t="s">
        <v>15</v>
      </c>
      <c r="C38"/>
      <c r="D38"/>
      <c r="E38"/>
      <c r="G38"/>
      <c r="H38"/>
      <c r="I38"/>
      <c r="J38"/>
      <c r="K38"/>
    </row>
    <row r="39" spans="1:11" s="2" customFormat="1">
      <c r="A39"/>
      <c r="B39" t="s">
        <v>16</v>
      </c>
      <c r="C39"/>
      <c r="D39"/>
      <c r="E39" s="3">
        <v>5000</v>
      </c>
      <c r="G39"/>
      <c r="H39"/>
      <c r="I39"/>
      <c r="J39"/>
      <c r="K39"/>
    </row>
    <row r="40" spans="1:11" s="2" customFormat="1">
      <c r="A40"/>
      <c r="B40" t="s">
        <v>6</v>
      </c>
      <c r="C40"/>
      <c r="D40"/>
      <c r="E40" s="3">
        <v>8000</v>
      </c>
      <c r="G40"/>
      <c r="H40"/>
      <c r="I40"/>
      <c r="J40"/>
      <c r="K40"/>
    </row>
    <row r="41" spans="1:11" s="2" customFormat="1">
      <c r="A41"/>
      <c r="B41" t="s">
        <v>17</v>
      </c>
      <c r="C41"/>
      <c r="D41"/>
      <c r="E41" s="3">
        <v>6000</v>
      </c>
      <c r="G41"/>
      <c r="H41"/>
      <c r="I41"/>
      <c r="J41"/>
      <c r="K41"/>
    </row>
    <row r="42" spans="1:11" s="2" customFormat="1">
      <c r="A42"/>
      <c r="B42" t="s">
        <v>18</v>
      </c>
      <c r="C42"/>
      <c r="D42"/>
      <c r="E42" s="3">
        <v>10000</v>
      </c>
      <c r="G42"/>
      <c r="H42"/>
      <c r="I42"/>
      <c r="J42"/>
      <c r="K42"/>
    </row>
    <row r="43" spans="1:11" s="2" customFormat="1">
      <c r="A43"/>
      <c r="B43" t="s">
        <v>19</v>
      </c>
      <c r="C43"/>
      <c r="D43"/>
      <c r="E43" s="3">
        <v>12000</v>
      </c>
      <c r="G43"/>
      <c r="H43"/>
      <c r="I43"/>
      <c r="J43"/>
      <c r="K43"/>
    </row>
    <row r="44" spans="1:11" s="2" customFormat="1">
      <c r="A44"/>
      <c r="B44" t="s">
        <v>7</v>
      </c>
      <c r="C44"/>
      <c r="D44"/>
      <c r="E44" s="3">
        <v>15000</v>
      </c>
      <c r="G44"/>
      <c r="H44"/>
      <c r="I44"/>
      <c r="J44"/>
      <c r="K44"/>
    </row>
    <row r="45" spans="1:11" s="2" customFormat="1">
      <c r="A45"/>
      <c r="B45" t="s">
        <v>8</v>
      </c>
      <c r="C45"/>
      <c r="D45"/>
      <c r="E45" s="3">
        <v>12000</v>
      </c>
      <c r="G45"/>
      <c r="H45"/>
      <c r="I45"/>
      <c r="J45"/>
      <c r="K45"/>
    </row>
    <row r="46" spans="1:11" s="2" customFormat="1">
      <c r="A46"/>
      <c r="B46" t="s">
        <v>9</v>
      </c>
      <c r="C46"/>
      <c r="D46"/>
      <c r="E46" s="3">
        <v>100000</v>
      </c>
      <c r="G46"/>
      <c r="H46"/>
      <c r="I46"/>
      <c r="J46"/>
      <c r="K46"/>
    </row>
    <row r="47" spans="1:11" s="2" customFormat="1">
      <c r="A47"/>
      <c r="B47" t="s">
        <v>10</v>
      </c>
      <c r="C47"/>
      <c r="D47"/>
      <c r="E47" s="3">
        <v>48000</v>
      </c>
      <c r="G47"/>
      <c r="H47"/>
      <c r="I47"/>
      <c r="J47"/>
      <c r="K47"/>
    </row>
    <row r="49" spans="1:11" s="2" customFormat="1">
      <c r="A49"/>
      <c r="B49" s="2" t="s">
        <v>20</v>
      </c>
      <c r="C49"/>
      <c r="D49" s="18">
        <f>E39+E40-E41</f>
        <v>7000</v>
      </c>
      <c r="E49"/>
      <c r="G49"/>
      <c r="H49"/>
      <c r="I49"/>
      <c r="J49"/>
      <c r="K49"/>
    </row>
    <row r="50" spans="1:11" s="2" customFormat="1">
      <c r="A50"/>
      <c r="B50" s="2" t="s">
        <v>11</v>
      </c>
      <c r="C50"/>
      <c r="D50" s="18">
        <f>E44+E45+D49</f>
        <v>34000</v>
      </c>
      <c r="E50"/>
      <c r="G50"/>
      <c r="H50"/>
      <c r="I50"/>
      <c r="J50"/>
      <c r="K50"/>
    </row>
    <row r="51" spans="1:11" s="2" customFormat="1">
      <c r="A51"/>
      <c r="B51" s="2" t="s">
        <v>12</v>
      </c>
      <c r="C51"/>
      <c r="D51" s="18">
        <f>D50+E42-E43</f>
        <v>32000</v>
      </c>
      <c r="E51"/>
      <c r="G51"/>
      <c r="H51"/>
      <c r="I51"/>
      <c r="J51"/>
      <c r="K51"/>
    </row>
    <row r="53" spans="1:11">
      <c r="B53" s="2"/>
    </row>
    <row r="54" spans="1:11">
      <c r="B54" s="4" t="s">
        <v>37</v>
      </c>
    </row>
    <row r="55" spans="1:11">
      <c r="B55" s="2" t="s">
        <v>13</v>
      </c>
    </row>
    <row r="56" spans="1:11">
      <c r="B56" t="s">
        <v>9</v>
      </c>
      <c r="D56" s="18">
        <f>E46</f>
        <v>100000</v>
      </c>
    </row>
    <row r="57" spans="1:11">
      <c r="B57" s="2" t="s">
        <v>4</v>
      </c>
      <c r="C57" s="2"/>
      <c r="D57" s="18">
        <f>D51</f>
        <v>32000</v>
      </c>
    </row>
    <row r="58" spans="1:11">
      <c r="B58" s="2" t="s">
        <v>30</v>
      </c>
      <c r="C58" s="2"/>
      <c r="D58" s="18">
        <f>D56-D57</f>
        <v>68000</v>
      </c>
    </row>
    <row r="59" spans="1:11">
      <c r="B59" t="s">
        <v>10</v>
      </c>
      <c r="D59" s="18">
        <f>E47</f>
        <v>48000</v>
      </c>
    </row>
    <row r="60" spans="1:11" ht="17.25">
      <c r="B60" s="19" t="s">
        <v>31</v>
      </c>
      <c r="C60" s="19"/>
      <c r="D60" s="20">
        <f>D58-D59</f>
        <v>20000</v>
      </c>
    </row>
  </sheetData>
  <pageMargins left="0.7" right="0.7" top="0.75" bottom="0.75" header="0.3" footer="0.3"/>
  <pageSetup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Homework Ch 13 -#3 </vt:lpstr>
    </vt:vector>
  </TitlesOfParts>
  <Company>Rockford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Christina J.</dc:creator>
  <cp:lastModifiedBy>Exploring</cp:lastModifiedBy>
  <cp:lastPrinted>2020-03-03T21:38:05Z</cp:lastPrinted>
  <dcterms:created xsi:type="dcterms:W3CDTF">2019-02-20T18:17:42Z</dcterms:created>
  <dcterms:modified xsi:type="dcterms:W3CDTF">2020-05-14T12:14:12Z</dcterms:modified>
</cp:coreProperties>
</file>