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 Project Analysis\3-1-2021\"/>
    </mc:Choice>
  </mc:AlternateContent>
  <xr:revisionPtr revIDLastSave="0" documentId="13_ncr:1_{D70D9880-DEEA-47C6-A96E-2EDEBA301775}" xr6:coauthVersionLast="45" xr6:coauthVersionMax="45" xr10:uidLastSave="{00000000-0000-0000-0000-000000000000}"/>
  <bookViews>
    <workbookView xWindow="-120" yWindow="-120" windowWidth="19440" windowHeight="11160" firstSheet="1" activeTab="2" xr2:uid="{7CCED313-F507-46EC-94B1-BAF65CC72DD4}"/>
  </bookViews>
  <sheets>
    <sheet name="Sheet5" sheetId="5" r:id="rId1"/>
    <sheet name="Sheet1" sheetId="1" r:id="rId2"/>
    <sheet name="Outliers,Regression " sheetId="7" r:id="rId3"/>
    <sheet name="Sheet4" sheetId="4" r:id="rId4"/>
    <sheet name="Sheet2" sheetId="2" r:id="rId5"/>
    <sheet name="Sheet3" sheetId="3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7" l="1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" i="7"/>
  <c r="C15" i="7"/>
  <c r="C16" i="7"/>
  <c r="C17" i="7"/>
  <c r="C18" i="7"/>
  <c r="C19" i="7"/>
  <c r="C20" i="7"/>
  <c r="C21" i="7"/>
  <c r="C22" i="7"/>
  <c r="C23" i="7"/>
  <c r="C24" i="7"/>
  <c r="C25" i="7"/>
  <c r="C26" i="7"/>
  <c r="C5" i="7"/>
  <c r="C6" i="7"/>
  <c r="C7" i="7"/>
  <c r="C8" i="7"/>
  <c r="C9" i="7"/>
  <c r="C10" i="7"/>
  <c r="C11" i="7"/>
  <c r="C12" i="7"/>
  <c r="C13" i="7"/>
  <c r="C14" i="7"/>
  <c r="C4" i="7"/>
  <c r="C3" i="7"/>
  <c r="C2" i="7"/>
  <c r="J3" i="7"/>
  <c r="I3" i="7"/>
  <c r="J2" i="7"/>
  <c r="I2" i="7"/>
  <c r="H3" i="7"/>
  <c r="G3" i="7"/>
  <c r="F3" i="7"/>
  <c r="H2" i="7"/>
  <c r="G2" i="7"/>
  <c r="F2" i="7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C27" i="2"/>
  <c r="B27" i="2"/>
</calcChain>
</file>

<file path=xl/sharedStrings.xml><?xml version="1.0" encoding="utf-8"?>
<sst xmlns="http://schemas.openxmlformats.org/spreadsheetml/2006/main" count="133" uniqueCount="68">
  <si>
    <t>ID</t>
  </si>
  <si>
    <t>School Enrolled</t>
  </si>
  <si>
    <t>Months Enrolled</t>
  </si>
  <si>
    <t>Birthday Month</t>
  </si>
  <si>
    <t>Distance to Work (whole miles)</t>
  </si>
  <si>
    <t>Height (whole inches)</t>
  </si>
  <si>
    <t>Foot Size (whole inches)</t>
  </si>
  <si>
    <t>Hand Size (whole inches)</t>
  </si>
  <si>
    <t>Sleep (minutes)</t>
  </si>
  <si>
    <t>Homework (minutes)</t>
  </si>
  <si>
    <t>Arts and Sciences</t>
  </si>
  <si>
    <t>January</t>
  </si>
  <si>
    <t>Applied Science and Technology</t>
  </si>
  <si>
    <t>February</t>
  </si>
  <si>
    <t>Business and Management</t>
  </si>
  <si>
    <t>April</t>
  </si>
  <si>
    <t>Nursing</t>
  </si>
  <si>
    <t>June</t>
  </si>
  <si>
    <t>Public Service</t>
  </si>
  <si>
    <t>July</t>
  </si>
  <si>
    <t>October</t>
  </si>
  <si>
    <t>November</t>
  </si>
  <si>
    <t>May</t>
  </si>
  <si>
    <t>December</t>
  </si>
  <si>
    <t>Business and Management </t>
  </si>
  <si>
    <t>March</t>
  </si>
  <si>
    <t>Psychology</t>
  </si>
  <si>
    <t>September</t>
  </si>
  <si>
    <t>Psychology </t>
  </si>
  <si>
    <t>May </t>
  </si>
  <si>
    <t>Foot Size (whole inches)(X)</t>
  </si>
  <si>
    <t>Hand Size (whole inches)(Y)</t>
  </si>
  <si>
    <t>mean</t>
  </si>
  <si>
    <t>X-xmean</t>
  </si>
  <si>
    <t>Y-y mean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</si>
  <si>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</si>
  <si>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</si>
  <si>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</si>
  <si>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</si>
  <si>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</si>
  <si>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</si>
  <si>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</si>
  <si>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</si>
  <si>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</si>
  <si>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</si>
  <si>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</si>
  <si>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</si>
  <si>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</si>
  <si>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</si>
  <si>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</si>
  <si>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</si>
  <si>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</si>
  <si>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</si>
  <si>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</si>
  <si>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</si>
  <si>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</si>
  <si>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</si>
  <si>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</si>
  <si>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</si>
  <si>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Q1</t>
  </si>
  <si>
    <t>Q3</t>
  </si>
  <si>
    <t>IQR</t>
  </si>
  <si>
    <t>Upper Bound</t>
  </si>
  <si>
    <t>lower bound</t>
  </si>
  <si>
    <t>outliers for Sleep</t>
  </si>
  <si>
    <t>Outliers for Homework</t>
  </si>
  <si>
    <t>For sleep data set</t>
  </si>
  <si>
    <t>For homework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</si>
</sst>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0" fillId="0" borderId="0" xfId="0" applyAlignment="1"/>
    <xf numFmtId="0" fontId="2" fillId="0" borderId="2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Sleep vs Homework (minutes)</a:t>
            </a:r>
          </a:p>
        </c:rich>
      </c:tx>
      <c:layout>
        <c:manualLayout>
          <c:xMode val="edge"/>
          <c:yMode val="edge"/>
          <c:x val="0.23687489063867012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'Outliers,Regression '!$B$1</c:f>
              <c:strCache>
                <c:ptCount val="1"/>
                <c:pt idx="0">
                  <c:v>Homework (minutes)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6613942718238065"/>
                  <c:y val="-0.3178320939049285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'Outliers,Regression '!$A$2:$A$26</c:f>
              <c:numCache>
                <c:formatCode>General</c:formatCode>
                <c:ptCount val="25"/>
                <c:pt idx="0">
                  <c:v>360</c:v>
                </c:pt>
                <c:pt idx="1">
                  <c:v>400</c:v>
                </c:pt>
                <c:pt idx="2">
                  <c:v>420</c:v>
                </c:pt>
                <c:pt idx="3">
                  <c:v>440</c:v>
                </c:pt>
                <c:pt idx="4">
                  <c:v>540</c:v>
                </c:pt>
                <c:pt idx="5">
                  <c:v>480</c:v>
                </c:pt>
                <c:pt idx="6">
                  <c:v>320</c:v>
                </c:pt>
                <c:pt idx="7">
                  <c:v>440</c:v>
                </c:pt>
                <c:pt idx="8">
                  <c:v>420</c:v>
                </c:pt>
                <c:pt idx="9">
                  <c:v>390</c:v>
                </c:pt>
                <c:pt idx="10">
                  <c:v>360</c:v>
                </c:pt>
                <c:pt idx="11">
                  <c:v>480</c:v>
                </c:pt>
                <c:pt idx="12">
                  <c:v>200</c:v>
                </c:pt>
                <c:pt idx="13">
                  <c:v>480</c:v>
                </c:pt>
                <c:pt idx="14">
                  <c:v>300</c:v>
                </c:pt>
                <c:pt idx="15">
                  <c:v>480</c:v>
                </c:pt>
                <c:pt idx="16">
                  <c:v>360</c:v>
                </c:pt>
                <c:pt idx="17">
                  <c:v>480</c:v>
                </c:pt>
                <c:pt idx="18">
                  <c:v>360</c:v>
                </c:pt>
                <c:pt idx="19">
                  <c:v>360</c:v>
                </c:pt>
                <c:pt idx="20">
                  <c:v>360</c:v>
                </c:pt>
                <c:pt idx="21">
                  <c:v>360</c:v>
                </c:pt>
                <c:pt idx="22">
                  <c:v>360</c:v>
                </c:pt>
                <c:pt idx="23">
                  <c:v>400</c:v>
                </c:pt>
                <c:pt idx="24">
                  <c:v>420</c:v>
                </c:pt>
              </c:numCache>
            </c:numRef>
          </c:xVal>
          <c:yVal>
            <c:numRef>
              <c:f>'Outliers,Regression '!$B$2:$B$26</c:f>
              <c:numCache>
                <c:formatCode>General</c:formatCode>
                <c:ptCount val="25"/>
                <c:pt idx="0">
                  <c:v>30</c:v>
                </c:pt>
                <c:pt idx="1">
                  <c:v>45</c:v>
                </c:pt>
                <c:pt idx="2">
                  <c:v>60</c:v>
                </c:pt>
                <c:pt idx="3">
                  <c:v>15</c:v>
                </c:pt>
                <c:pt idx="4">
                  <c:v>75</c:v>
                </c:pt>
                <c:pt idx="5">
                  <c:v>120</c:v>
                </c:pt>
                <c:pt idx="6">
                  <c:v>80</c:v>
                </c:pt>
                <c:pt idx="7">
                  <c:v>60</c:v>
                </c:pt>
                <c:pt idx="8">
                  <c:v>120</c:v>
                </c:pt>
                <c:pt idx="9">
                  <c:v>180</c:v>
                </c:pt>
                <c:pt idx="10">
                  <c:v>120</c:v>
                </c:pt>
                <c:pt idx="11">
                  <c:v>45</c:v>
                </c:pt>
                <c:pt idx="12">
                  <c:v>60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90</c:v>
                </c:pt>
                <c:pt idx="17">
                  <c:v>90</c:v>
                </c:pt>
                <c:pt idx="18">
                  <c:v>120</c:v>
                </c:pt>
                <c:pt idx="19">
                  <c:v>180</c:v>
                </c:pt>
                <c:pt idx="20">
                  <c:v>120</c:v>
                </c:pt>
                <c:pt idx="21">
                  <c:v>120</c:v>
                </c:pt>
                <c:pt idx="22">
                  <c:v>180</c:v>
                </c:pt>
                <c:pt idx="23">
                  <c:v>180</c:v>
                </c:pt>
                <c:pt idx="24">
                  <c:v>60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603-4531-876D-27B02EB94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4881288"/>
        <c:axId val="584873416"/>
      </c:scatterChart>
      <c:valAx>
        <c:axId val="584881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873416"/>
        <c:crosses val="autoZero"/>
        <c:crossBetween val="midCat"/>
      </c:valAx>
      <c:valAx>
        <c:axId val="584873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8812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Foot</a:t>
            </a:r>
            <a:r>
              <a:rPr lang="en-US" baseline="0"/>
              <a:t> Size vs Hand Size</a:t>
            </a:r>
            <a:endParaRPr lang="en-US"/>
          </a:p>
        </c:rich>
      </c:tx>
      <c:layout>
        <c:manualLayout>
          <c:xMode val="edge"/>
          <c:yMode val="edge"/>
          <c:x val="0.32513188976377955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692038495188109E-2"/>
          <c:y val="0.12078703703703704"/>
          <c:w val="0.89019685039370078"/>
          <c:h val="0.72088764946048411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9768394575678042"/>
                  <c:y val="1.689122193059200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Sheet2!$B$2:$B$26</c:f>
              <c:numCache>
                <c:formatCode>General</c:formatCode>
                <c:ptCount val="25"/>
                <c:pt idx="0">
                  <c:v>8</c:v>
                </c:pt>
                <c:pt idx="1">
                  <c:v>7</c:v>
                </c:pt>
                <c:pt idx="2">
                  <c:v>10</c:v>
                </c:pt>
                <c:pt idx="3">
                  <c:v>12</c:v>
                </c:pt>
                <c:pt idx="4">
                  <c:v>14</c:v>
                </c:pt>
                <c:pt idx="5">
                  <c:v>12</c:v>
                </c:pt>
                <c:pt idx="6">
                  <c:v>11</c:v>
                </c:pt>
                <c:pt idx="7">
                  <c:v>14</c:v>
                </c:pt>
                <c:pt idx="8">
                  <c:v>10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7</c:v>
                </c:pt>
                <c:pt idx="13">
                  <c:v>12</c:v>
                </c:pt>
                <c:pt idx="14">
                  <c:v>10</c:v>
                </c:pt>
                <c:pt idx="15">
                  <c:v>9</c:v>
                </c:pt>
                <c:pt idx="16">
                  <c:v>11</c:v>
                </c:pt>
                <c:pt idx="17">
                  <c:v>10</c:v>
                </c:pt>
                <c:pt idx="18">
                  <c:v>10</c:v>
                </c:pt>
                <c:pt idx="19">
                  <c:v>13</c:v>
                </c:pt>
                <c:pt idx="20">
                  <c:v>13</c:v>
                </c:pt>
                <c:pt idx="21">
                  <c:v>10</c:v>
                </c:pt>
                <c:pt idx="22">
                  <c:v>8</c:v>
                </c:pt>
                <c:pt idx="23">
                  <c:v>9</c:v>
                </c:pt>
                <c:pt idx="24">
                  <c:v>8</c:v>
                </c:pt>
              </c:numCache>
            </c:numRef>
          </c:xVal>
          <c:yVal>
            <c:numRef>
              <c:f>Sheet2!$C$2:$C$26</c:f>
              <c:numCache>
                <c:formatCode>General</c:formatCode>
                <c:ptCount val="2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8</c:v>
                </c:pt>
                <c:pt idx="5">
                  <c:v>9</c:v>
                </c:pt>
                <c:pt idx="6">
                  <c:v>8</c:v>
                </c:pt>
                <c:pt idx="7">
                  <c:v>7</c:v>
                </c:pt>
                <c:pt idx="8">
                  <c:v>8</c:v>
                </c:pt>
                <c:pt idx="9">
                  <c:v>7</c:v>
                </c:pt>
                <c:pt idx="10">
                  <c:v>8</c:v>
                </c:pt>
                <c:pt idx="11">
                  <c:v>9</c:v>
                </c:pt>
                <c:pt idx="12">
                  <c:v>5</c:v>
                </c:pt>
                <c:pt idx="13">
                  <c:v>9</c:v>
                </c:pt>
                <c:pt idx="14">
                  <c:v>7</c:v>
                </c:pt>
                <c:pt idx="15">
                  <c:v>7</c:v>
                </c:pt>
                <c:pt idx="16">
                  <c:v>8</c:v>
                </c:pt>
                <c:pt idx="17">
                  <c:v>7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7</c:v>
                </c:pt>
                <c:pt idx="22">
                  <c:v>8</c:v>
                </c:pt>
                <c:pt idx="23">
                  <c:v>7</c:v>
                </c:pt>
                <c:pt idx="24">
                  <c:v>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8A1-4F2B-BF22-1AE9384096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5340088"/>
        <c:axId val="485344680"/>
      </c:scatterChart>
      <c:valAx>
        <c:axId val="485340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5344680"/>
        <c:crosses val="autoZero"/>
        <c:crossBetween val="midCat"/>
      </c:valAx>
      <c:valAx>
        <c:axId val="485344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53400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23</xdr:row>
      <xdr:rowOff>76200</xdr:rowOff>
    </xdr:from>
    <xdr:to>
      <xdr:col>17</xdr:col>
      <xdr:colOff>371475</xdr:colOff>
      <xdr:row>37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277282B-7EBE-405A-856D-D35ADCFFA9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14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4D7A0E6-C9E8-422B-8EC2-A0895D6901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4CCA8-6F11-4FB5-801B-5FE978B8465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0B295-BC83-47A8-80DE-A64C77333767}">
  <dimension ref="A2:J28"/>
  <sheetViews>
    <sheetView topLeftCell="A13" workbookViewId="0">
      <selection activeCell="I2" sqref="I2:J28"/>
    </sheetView>
  </sheetViews>
  <sheetFormatPr defaultRowHeight="15" x14ac:dyDescent="0.25"/>
  <cols>
    <col min="1" max="1" width="3" bestFit="1" customWidth="1"/>
    <col min="3" max="3" width="8.42578125" bestFit="1" customWidth="1"/>
    <col min="4" max="4" width="9" bestFit="1" customWidth="1"/>
    <col min="5" max="5" width="8.5703125" bestFit="1" customWidth="1"/>
    <col min="6" max="6" width="7.42578125" bestFit="1" customWidth="1"/>
    <col min="7" max="7" width="9" bestFit="1" customWidth="1"/>
    <col min="8" max="8" width="7.42578125" bestFit="1" customWidth="1"/>
    <col min="9" max="9" width="9" bestFit="1" customWidth="1"/>
    <col min="10" max="10" width="13.5703125" customWidth="1"/>
  </cols>
  <sheetData>
    <row r="2" spans="1:10" ht="6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30" x14ac:dyDescent="0.25">
      <c r="A3" s="2">
        <v>1</v>
      </c>
      <c r="B3" s="2" t="s">
        <v>10</v>
      </c>
      <c r="C3" s="2">
        <v>12</v>
      </c>
      <c r="D3" s="2" t="s">
        <v>11</v>
      </c>
      <c r="E3" s="2">
        <v>0</v>
      </c>
      <c r="F3" s="2">
        <v>60</v>
      </c>
      <c r="G3" s="2">
        <v>8</v>
      </c>
      <c r="H3" s="2">
        <v>5</v>
      </c>
      <c r="I3" s="2">
        <v>360</v>
      </c>
      <c r="J3" s="2">
        <v>30</v>
      </c>
    </row>
    <row r="4" spans="1:10" ht="75" x14ac:dyDescent="0.25">
      <c r="A4" s="2">
        <v>2</v>
      </c>
      <c r="B4" s="2" t="s">
        <v>12</v>
      </c>
      <c r="C4" s="2">
        <v>6</v>
      </c>
      <c r="D4" s="2" t="s">
        <v>13</v>
      </c>
      <c r="E4" s="2">
        <v>0</v>
      </c>
      <c r="F4" s="2">
        <v>62</v>
      </c>
      <c r="G4" s="2">
        <v>7</v>
      </c>
      <c r="H4" s="2">
        <v>6</v>
      </c>
      <c r="I4" s="2">
        <v>400</v>
      </c>
      <c r="J4" s="2">
        <v>45</v>
      </c>
    </row>
    <row r="5" spans="1:10" ht="60" x14ac:dyDescent="0.25">
      <c r="A5" s="2">
        <v>3</v>
      </c>
      <c r="B5" s="2" t="s">
        <v>14</v>
      </c>
      <c r="C5" s="2">
        <v>8</v>
      </c>
      <c r="D5" s="2" t="s">
        <v>15</v>
      </c>
      <c r="E5" s="2">
        <v>5</v>
      </c>
      <c r="F5" s="2">
        <v>66</v>
      </c>
      <c r="G5" s="2">
        <v>10</v>
      </c>
      <c r="H5" s="2">
        <v>7</v>
      </c>
      <c r="I5" s="2">
        <v>420</v>
      </c>
      <c r="J5" s="2">
        <v>60</v>
      </c>
    </row>
    <row r="6" spans="1:10" x14ac:dyDescent="0.25">
      <c r="A6" s="2">
        <v>4</v>
      </c>
      <c r="B6" s="2" t="s">
        <v>16</v>
      </c>
      <c r="C6" s="2">
        <v>10</v>
      </c>
      <c r="D6" s="2" t="s">
        <v>17</v>
      </c>
      <c r="E6" s="2">
        <v>10</v>
      </c>
      <c r="F6" s="2">
        <v>68</v>
      </c>
      <c r="G6" s="2">
        <v>12</v>
      </c>
      <c r="H6" s="2">
        <v>8</v>
      </c>
      <c r="I6" s="2">
        <v>440</v>
      </c>
      <c r="J6" s="2">
        <v>15</v>
      </c>
    </row>
    <row r="7" spans="1:10" ht="30" x14ac:dyDescent="0.25">
      <c r="A7" s="2">
        <v>5</v>
      </c>
      <c r="B7" s="2" t="s">
        <v>18</v>
      </c>
      <c r="C7" s="2">
        <v>48</v>
      </c>
      <c r="D7" s="2" t="s">
        <v>19</v>
      </c>
      <c r="E7" s="2">
        <v>15</v>
      </c>
      <c r="F7" s="2">
        <v>68</v>
      </c>
      <c r="G7" s="2">
        <v>14</v>
      </c>
      <c r="H7" s="2">
        <v>8</v>
      </c>
      <c r="I7" s="2">
        <v>540</v>
      </c>
      <c r="J7" s="2">
        <v>75</v>
      </c>
    </row>
    <row r="8" spans="1:10" ht="30" x14ac:dyDescent="0.25">
      <c r="A8" s="2">
        <v>6</v>
      </c>
      <c r="B8" s="2" t="s">
        <v>10</v>
      </c>
      <c r="C8" s="2">
        <v>48</v>
      </c>
      <c r="D8" s="2" t="s">
        <v>17</v>
      </c>
      <c r="E8" s="2">
        <v>30</v>
      </c>
      <c r="F8" s="2">
        <v>70</v>
      </c>
      <c r="G8" s="2">
        <v>12</v>
      </c>
      <c r="H8" s="2">
        <v>9</v>
      </c>
      <c r="I8" s="2">
        <v>480</v>
      </c>
      <c r="J8" s="2">
        <v>120</v>
      </c>
    </row>
    <row r="9" spans="1:10" ht="75" x14ac:dyDescent="0.25">
      <c r="A9" s="2">
        <v>7</v>
      </c>
      <c r="B9" s="2" t="s">
        <v>12</v>
      </c>
      <c r="C9" s="2">
        <v>36</v>
      </c>
      <c r="D9" s="2" t="s">
        <v>20</v>
      </c>
      <c r="E9" s="2">
        <v>32</v>
      </c>
      <c r="F9" s="2">
        <v>72</v>
      </c>
      <c r="G9" s="2">
        <v>11</v>
      </c>
      <c r="H9" s="2">
        <v>8</v>
      </c>
      <c r="I9" s="2">
        <v>320</v>
      </c>
      <c r="J9" s="2">
        <v>80</v>
      </c>
    </row>
    <row r="10" spans="1:10" ht="75" x14ac:dyDescent="0.25">
      <c r="A10" s="2">
        <v>8</v>
      </c>
      <c r="B10" s="2" t="s">
        <v>12</v>
      </c>
      <c r="C10" s="2">
        <v>32</v>
      </c>
      <c r="D10" s="2" t="s">
        <v>21</v>
      </c>
      <c r="E10" s="2">
        <v>36</v>
      </c>
      <c r="F10" s="2">
        <v>75</v>
      </c>
      <c r="G10" s="2">
        <v>14</v>
      </c>
      <c r="H10" s="2">
        <v>7</v>
      </c>
      <c r="I10" s="2">
        <v>440</v>
      </c>
      <c r="J10" s="2">
        <v>60</v>
      </c>
    </row>
    <row r="11" spans="1:10" ht="75" x14ac:dyDescent="0.25">
      <c r="A11" s="2">
        <v>9</v>
      </c>
      <c r="B11" s="2" t="s">
        <v>12</v>
      </c>
      <c r="C11" s="2">
        <v>15</v>
      </c>
      <c r="D11" s="2" t="s">
        <v>22</v>
      </c>
      <c r="E11" s="2">
        <v>3</v>
      </c>
      <c r="F11" s="2">
        <v>70</v>
      </c>
      <c r="G11" s="2">
        <v>10</v>
      </c>
      <c r="H11" s="2">
        <v>8</v>
      </c>
      <c r="I11" s="2">
        <v>420</v>
      </c>
      <c r="J11" s="2">
        <v>120</v>
      </c>
    </row>
    <row r="12" spans="1:10" ht="75" x14ac:dyDescent="0.25">
      <c r="A12" s="2">
        <v>10</v>
      </c>
      <c r="B12" s="2" t="s">
        <v>12</v>
      </c>
      <c r="C12" s="2">
        <v>9</v>
      </c>
      <c r="D12" s="2" t="s">
        <v>23</v>
      </c>
      <c r="E12" s="2">
        <v>35</v>
      </c>
      <c r="F12" s="2">
        <v>69</v>
      </c>
      <c r="G12" s="2">
        <v>10</v>
      </c>
      <c r="H12" s="2">
        <v>7</v>
      </c>
      <c r="I12" s="2">
        <v>390</v>
      </c>
      <c r="J12" s="2">
        <v>180</v>
      </c>
    </row>
    <row r="13" spans="1:10" ht="75" x14ac:dyDescent="0.25">
      <c r="A13" s="2">
        <v>11</v>
      </c>
      <c r="B13" s="2" t="s">
        <v>12</v>
      </c>
      <c r="C13" s="2">
        <v>6</v>
      </c>
      <c r="D13" s="2" t="s">
        <v>13</v>
      </c>
      <c r="E13" s="2">
        <v>12</v>
      </c>
      <c r="F13" s="2">
        <v>74</v>
      </c>
      <c r="G13" s="2">
        <v>11</v>
      </c>
      <c r="H13" s="2">
        <v>8</v>
      </c>
      <c r="I13" s="2">
        <v>360</v>
      </c>
      <c r="J13" s="2">
        <v>120</v>
      </c>
    </row>
    <row r="14" spans="1:10" ht="75" x14ac:dyDescent="0.25">
      <c r="A14" s="2">
        <v>12</v>
      </c>
      <c r="B14" s="2" t="s">
        <v>12</v>
      </c>
      <c r="C14" s="2">
        <v>24</v>
      </c>
      <c r="D14" s="2" t="s">
        <v>20</v>
      </c>
      <c r="E14" s="2">
        <v>20</v>
      </c>
      <c r="F14" s="2">
        <v>73</v>
      </c>
      <c r="G14" s="2">
        <v>12</v>
      </c>
      <c r="H14" s="2">
        <v>9</v>
      </c>
      <c r="I14" s="2">
        <v>480</v>
      </c>
      <c r="J14" s="2">
        <v>45</v>
      </c>
    </row>
    <row r="15" spans="1:10" ht="75" x14ac:dyDescent="0.25">
      <c r="A15" s="2">
        <v>13</v>
      </c>
      <c r="B15" s="2" t="s">
        <v>12</v>
      </c>
      <c r="C15" s="2">
        <v>6</v>
      </c>
      <c r="D15" s="2" t="s">
        <v>15</v>
      </c>
      <c r="E15" s="2">
        <v>10</v>
      </c>
      <c r="F15" s="2">
        <v>63</v>
      </c>
      <c r="G15" s="2">
        <v>7</v>
      </c>
      <c r="H15" s="2">
        <v>5</v>
      </c>
      <c r="I15" s="2">
        <v>200</v>
      </c>
      <c r="J15" s="2">
        <v>60</v>
      </c>
    </row>
    <row r="16" spans="1:10" ht="75" x14ac:dyDescent="0.25">
      <c r="A16" s="3">
        <v>14</v>
      </c>
      <c r="B16" s="2" t="s">
        <v>12</v>
      </c>
      <c r="C16" s="3">
        <v>12</v>
      </c>
      <c r="D16" s="3" t="s">
        <v>13</v>
      </c>
      <c r="E16" s="3">
        <v>1</v>
      </c>
      <c r="F16" s="3">
        <v>71</v>
      </c>
      <c r="G16" s="3">
        <v>12</v>
      </c>
      <c r="H16" s="3">
        <v>9</v>
      </c>
      <c r="I16" s="3">
        <v>480</v>
      </c>
      <c r="J16" s="3">
        <v>120</v>
      </c>
    </row>
    <row r="17" spans="1:10" x14ac:dyDescent="0.25">
      <c r="A17" s="3"/>
      <c r="B17" s="2"/>
      <c r="C17" s="3"/>
      <c r="D17" s="3"/>
      <c r="E17" s="3"/>
      <c r="F17" s="3"/>
      <c r="G17" s="3"/>
      <c r="H17" s="3"/>
      <c r="I17" s="3"/>
      <c r="J17" s="3"/>
    </row>
    <row r="18" spans="1:10" ht="75" x14ac:dyDescent="0.25">
      <c r="A18" s="2">
        <v>15</v>
      </c>
      <c r="B18" s="2" t="s">
        <v>12</v>
      </c>
      <c r="C18" s="2">
        <v>10</v>
      </c>
      <c r="D18" s="2" t="s">
        <v>15</v>
      </c>
      <c r="E18" s="2">
        <v>7</v>
      </c>
      <c r="F18" s="2">
        <v>67</v>
      </c>
      <c r="G18" s="2">
        <v>10</v>
      </c>
      <c r="H18" s="2">
        <v>7</v>
      </c>
      <c r="I18" s="2">
        <v>300</v>
      </c>
      <c r="J18" s="2">
        <v>120</v>
      </c>
    </row>
    <row r="19" spans="1:10" ht="60" x14ac:dyDescent="0.25">
      <c r="A19" s="2">
        <v>16</v>
      </c>
      <c r="B19" s="2" t="s">
        <v>24</v>
      </c>
      <c r="C19" s="2">
        <v>1</v>
      </c>
      <c r="D19" s="2" t="s">
        <v>15</v>
      </c>
      <c r="E19" s="2">
        <v>0</v>
      </c>
      <c r="F19" s="2">
        <v>67</v>
      </c>
      <c r="G19" s="2">
        <v>9</v>
      </c>
      <c r="H19" s="2">
        <v>7</v>
      </c>
      <c r="I19" s="2">
        <v>480</v>
      </c>
      <c r="J19" s="2">
        <v>120</v>
      </c>
    </row>
    <row r="20" spans="1:10" ht="75" x14ac:dyDescent="0.25">
      <c r="A20" s="2">
        <v>17</v>
      </c>
      <c r="B20" s="2" t="s">
        <v>12</v>
      </c>
      <c r="C20" s="2">
        <v>10</v>
      </c>
      <c r="D20" s="2" t="s">
        <v>23</v>
      </c>
      <c r="E20" s="2">
        <v>55</v>
      </c>
      <c r="F20" s="2">
        <v>71</v>
      </c>
      <c r="G20" s="2">
        <v>11</v>
      </c>
      <c r="H20" s="2">
        <v>8</v>
      </c>
      <c r="I20" s="2">
        <v>360</v>
      </c>
      <c r="J20" s="2">
        <v>90</v>
      </c>
    </row>
    <row r="21" spans="1:10" ht="75" x14ac:dyDescent="0.25">
      <c r="A21" s="2">
        <v>18</v>
      </c>
      <c r="B21" s="2" t="s">
        <v>12</v>
      </c>
      <c r="C21" s="2">
        <v>18</v>
      </c>
      <c r="D21" s="2" t="s">
        <v>13</v>
      </c>
      <c r="E21" s="2">
        <v>35</v>
      </c>
      <c r="F21" s="2">
        <v>69</v>
      </c>
      <c r="G21" s="2">
        <v>10</v>
      </c>
      <c r="H21" s="2">
        <v>7</v>
      </c>
      <c r="I21" s="2">
        <v>480</v>
      </c>
      <c r="J21" s="2">
        <v>90</v>
      </c>
    </row>
    <row r="22" spans="1:10" ht="75" x14ac:dyDescent="0.25">
      <c r="A22" s="2">
        <v>19</v>
      </c>
      <c r="B22" s="2" t="s">
        <v>12</v>
      </c>
      <c r="C22" s="2">
        <v>1</v>
      </c>
      <c r="D22" s="2" t="s">
        <v>19</v>
      </c>
      <c r="E22" s="2">
        <v>18</v>
      </c>
      <c r="F22" s="2">
        <v>72</v>
      </c>
      <c r="G22" s="2">
        <v>10</v>
      </c>
      <c r="H22" s="2">
        <v>8</v>
      </c>
      <c r="I22" s="2">
        <v>360</v>
      </c>
      <c r="J22" s="2">
        <v>120</v>
      </c>
    </row>
    <row r="23" spans="1:10" ht="75" x14ac:dyDescent="0.25">
      <c r="A23" s="2">
        <v>20</v>
      </c>
      <c r="B23" s="2" t="s">
        <v>12</v>
      </c>
      <c r="C23" s="2">
        <v>24</v>
      </c>
      <c r="D23" s="2" t="s">
        <v>15</v>
      </c>
      <c r="E23" s="2">
        <v>40</v>
      </c>
      <c r="F23" s="2">
        <v>72</v>
      </c>
      <c r="G23" s="2">
        <v>13</v>
      </c>
      <c r="H23" s="2">
        <v>8</v>
      </c>
      <c r="I23" s="2">
        <v>360</v>
      </c>
      <c r="J23" s="2">
        <v>180</v>
      </c>
    </row>
    <row r="24" spans="1:10" ht="75" x14ac:dyDescent="0.25">
      <c r="A24" s="2">
        <v>21</v>
      </c>
      <c r="B24" s="2" t="s">
        <v>12</v>
      </c>
      <c r="C24" s="2">
        <v>1</v>
      </c>
      <c r="D24" s="2" t="s">
        <v>17</v>
      </c>
      <c r="E24" s="2">
        <v>22</v>
      </c>
      <c r="F24" s="2">
        <v>75</v>
      </c>
      <c r="G24" s="2">
        <v>13</v>
      </c>
      <c r="H24" s="2">
        <v>8</v>
      </c>
      <c r="I24" s="2">
        <v>360</v>
      </c>
      <c r="J24" s="2">
        <v>120</v>
      </c>
    </row>
    <row r="25" spans="1:10" ht="60" x14ac:dyDescent="0.25">
      <c r="A25" s="2">
        <v>22</v>
      </c>
      <c r="B25" s="2" t="s">
        <v>14</v>
      </c>
      <c r="C25" s="2">
        <v>6</v>
      </c>
      <c r="D25" s="2" t="s">
        <v>25</v>
      </c>
      <c r="E25" s="2">
        <v>15</v>
      </c>
      <c r="F25" s="2">
        <v>67</v>
      </c>
      <c r="G25" s="2">
        <v>10</v>
      </c>
      <c r="H25" s="2">
        <v>7</v>
      </c>
      <c r="I25" s="2">
        <v>360</v>
      </c>
      <c r="J25" s="2">
        <v>120</v>
      </c>
    </row>
    <row r="26" spans="1:10" ht="30" x14ac:dyDescent="0.25">
      <c r="A26" s="2">
        <v>23</v>
      </c>
      <c r="B26" s="2" t="s">
        <v>26</v>
      </c>
      <c r="C26" s="2">
        <v>6</v>
      </c>
      <c r="D26" s="2" t="s">
        <v>19</v>
      </c>
      <c r="E26" s="2">
        <v>29</v>
      </c>
      <c r="F26" s="2">
        <v>67</v>
      </c>
      <c r="G26" s="2">
        <v>8</v>
      </c>
      <c r="H26" s="2">
        <v>8</v>
      </c>
      <c r="I26" s="2">
        <v>360</v>
      </c>
      <c r="J26" s="2">
        <v>180</v>
      </c>
    </row>
    <row r="27" spans="1:10" ht="75" x14ac:dyDescent="0.25">
      <c r="A27" s="2">
        <v>24</v>
      </c>
      <c r="B27" s="2" t="s">
        <v>12</v>
      </c>
      <c r="C27" s="2">
        <v>24</v>
      </c>
      <c r="D27" s="2" t="s">
        <v>27</v>
      </c>
      <c r="E27" s="2">
        <v>30</v>
      </c>
      <c r="F27" s="2">
        <v>69</v>
      </c>
      <c r="G27" s="2">
        <v>9</v>
      </c>
      <c r="H27" s="2">
        <v>7</v>
      </c>
      <c r="I27" s="2">
        <v>400</v>
      </c>
      <c r="J27" s="2">
        <v>180</v>
      </c>
    </row>
    <row r="28" spans="1:10" ht="30" x14ac:dyDescent="0.25">
      <c r="A28" s="2">
        <v>25</v>
      </c>
      <c r="B28" s="2" t="s">
        <v>28</v>
      </c>
      <c r="C28" s="2">
        <v>48</v>
      </c>
      <c r="D28" s="2" t="s">
        <v>29</v>
      </c>
      <c r="E28" s="2">
        <v>3</v>
      </c>
      <c r="F28" s="2">
        <v>63</v>
      </c>
      <c r="G28" s="2">
        <v>8</v>
      </c>
      <c r="H28" s="2">
        <v>7</v>
      </c>
      <c r="I28" s="2">
        <v>420</v>
      </c>
      <c r="J28" s="2">
        <v>60</v>
      </c>
    </row>
  </sheetData>
  <mergeCells count="9">
    <mergeCell ref="H16:H17"/>
    <mergeCell ref="I16:I17"/>
    <mergeCell ref="J16:J17"/>
    <mergeCell ref="A16:A17"/>
    <mergeCell ref="C16:C17"/>
    <mergeCell ref="D16:D17"/>
    <mergeCell ref="E16:E17"/>
    <mergeCell ref="F16:F17"/>
    <mergeCell ref="G16:G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DA09A-E175-431C-9C28-A167472803AA}">
  <dimension ref="A1:T26"/>
  <sheetViews>
    <sheetView tabSelected="1" topLeftCell="B10" zoomScaleNormal="100" workbookViewId="0">
      <selection activeCell="J23" sqref="J23"/>
    </sheetView>
  </sheetViews>
  <sheetFormatPr defaultRowHeight="15" x14ac:dyDescent="0.25"/>
  <cols>
    <col min="1" max="1" width="20" customWidth="1"/>
    <col min="2" max="3" width="20.28515625" customWidth="1"/>
    <col min="4" max="4" width="21.140625" customWidth="1"/>
    <col min="5" max="5" width="17.28515625" customWidth="1"/>
    <col min="9" max="9" width="12.140625" customWidth="1"/>
    <col min="13" max="13" width="12.140625" customWidth="1"/>
  </cols>
  <sheetData>
    <row r="1" spans="1:17" x14ac:dyDescent="0.25">
      <c r="A1" t="s">
        <v>8</v>
      </c>
      <c r="B1" t="s">
        <v>9</v>
      </c>
      <c r="C1" t="s">
        <v>64</v>
      </c>
      <c r="D1" t="s">
        <v>65</v>
      </c>
      <c r="F1" t="s">
        <v>59</v>
      </c>
      <c r="G1" t="s">
        <v>60</v>
      </c>
      <c r="H1" t="s">
        <v>61</v>
      </c>
      <c r="I1" t="s">
        <v>62</v>
      </c>
      <c r="J1" t="s">
        <v>63</v>
      </c>
    </row>
    <row r="2" spans="1:17" x14ac:dyDescent="0.25">
      <c r="A2">
        <v>360</v>
      </c>
      <c r="B2">
        <v>30</v>
      </c>
      <c r="C2" t="b">
        <f>OR(A2&gt;I2,A2&lt;J2)</f>
        <v>0</v>
      </c>
      <c r="D2" t="b">
        <f>OR(B2&gt;I$3,B2&lt;J$3)</f>
        <v>0</v>
      </c>
      <c r="E2" t="s">
        <v>66</v>
      </c>
      <c r="F2">
        <f>QUARTILE(A2:A26,1)</f>
        <v>360</v>
      </c>
      <c r="G2">
        <f>QUARTILE(A2:A26,3)</f>
        <v>440</v>
      </c>
      <c r="H2">
        <f>G2-F2</f>
        <v>80</v>
      </c>
      <c r="I2">
        <f>G2+(1.5*H2)</f>
        <v>560</v>
      </c>
      <c r="J2">
        <f>F2-(1.5*H2)</f>
        <v>240</v>
      </c>
    </row>
    <row r="3" spans="1:17" x14ac:dyDescent="0.25">
      <c r="A3">
        <v>400</v>
      </c>
      <c r="B3">
        <v>45</v>
      </c>
      <c r="C3" t="b">
        <f>OR(A3&gt;I$2,A3&lt;J$2)</f>
        <v>0</v>
      </c>
      <c r="D3" t="b">
        <f t="shared" ref="D3:D26" si="0">OR(B3&gt;I$3,B3&lt;J$3)</f>
        <v>0</v>
      </c>
      <c r="E3" t="s">
        <v>67</v>
      </c>
      <c r="F3">
        <f>QUARTILE(B2:B26,1)</f>
        <v>60</v>
      </c>
      <c r="G3">
        <f>QUARTILE(B2:B26,3)</f>
        <v>120</v>
      </c>
      <c r="H3">
        <f>G3-F3</f>
        <v>60</v>
      </c>
      <c r="I3">
        <f>G3+(1.5*H3)</f>
        <v>210</v>
      </c>
      <c r="J3">
        <f>F3-(1.5*H3)</f>
        <v>-30</v>
      </c>
    </row>
    <row r="4" spans="1:17" x14ac:dyDescent="0.25">
      <c r="A4">
        <v>420</v>
      </c>
      <c r="B4">
        <v>60</v>
      </c>
      <c r="C4" t="b">
        <f>OR(A4&gt;I$2,A4&lt;J$2)</f>
        <v>0</v>
      </c>
      <c r="D4" t="b">
        <f t="shared" si="0"/>
        <v>0</v>
      </c>
    </row>
    <row r="5" spans="1:17" x14ac:dyDescent="0.25">
      <c r="A5">
        <v>440</v>
      </c>
      <c r="B5">
        <v>15</v>
      </c>
      <c r="C5" t="b">
        <f t="shared" ref="C5:C26" si="1">OR(A5&gt;I$2,A5&lt;J$2)</f>
        <v>0</v>
      </c>
      <c r="D5" t="b">
        <f t="shared" si="0"/>
        <v>0</v>
      </c>
      <c r="L5" t="s">
        <v>35</v>
      </c>
    </row>
    <row r="6" spans="1:17" ht="15.75" thickBot="1" x14ac:dyDescent="0.3">
      <c r="A6">
        <v>540</v>
      </c>
      <c r="B6">
        <v>75</v>
      </c>
      <c r="C6" t="b">
        <f t="shared" si="1"/>
        <v>0</v>
      </c>
      <c r="D6" t="b">
        <f t="shared" si="0"/>
        <v>0</v>
      </c>
    </row>
    <row r="7" spans="1:17" x14ac:dyDescent="0.25">
      <c r="A7">
        <v>480</v>
      </c>
      <c r="B7">
        <v>120</v>
      </c>
      <c r="C7" t="b">
        <f t="shared" si="1"/>
        <v>0</v>
      </c>
      <c r="D7" t="b">
        <f t="shared" si="0"/>
        <v>0</v>
      </c>
      <c r="L7" s="8" t="s">
        <v>36</v>
      </c>
      <c r="M7" s="8"/>
    </row>
    <row r="8" spans="1:17" x14ac:dyDescent="0.25">
      <c r="A8">
        <v>320</v>
      </c>
      <c r="B8">
        <v>80</v>
      </c>
      <c r="C8" t="b">
        <f t="shared" si="1"/>
        <v>0</v>
      </c>
      <c r="D8" t="b">
        <f t="shared" si="0"/>
        <v>0</v>
      </c>
      <c r="L8" s="4" t="s">
        <v>37</v>
      </c>
      <c r="M8" s="4">
        <v>0.11672273107897588</v>
      </c>
    </row>
    <row r="9" spans="1:17" x14ac:dyDescent="0.25">
      <c r="A9">
        <v>440</v>
      </c>
      <c r="B9">
        <v>60</v>
      </c>
      <c r="C9" t="b">
        <f t="shared" si="1"/>
        <v>0</v>
      </c>
      <c r="D9" t="b">
        <f t="shared" si="0"/>
        <v>0</v>
      </c>
      <c r="L9" s="4" t="s">
        <v>38</v>
      </c>
      <c r="M9" s="4">
        <v>1.362419595053492E-2</v>
      </c>
    </row>
    <row r="10" spans="1:17" x14ac:dyDescent="0.25">
      <c r="A10">
        <v>420</v>
      </c>
      <c r="B10">
        <v>120</v>
      </c>
      <c r="C10" t="b">
        <f t="shared" si="1"/>
        <v>0</v>
      </c>
      <c r="D10" t="b">
        <f t="shared" si="0"/>
        <v>0</v>
      </c>
      <c r="L10" s="4" t="s">
        <v>39</v>
      </c>
      <c r="M10" s="4">
        <v>-2.9261708573354864E-2</v>
      </c>
    </row>
    <row r="11" spans="1:17" x14ac:dyDescent="0.25">
      <c r="A11">
        <v>390</v>
      </c>
      <c r="B11">
        <v>180</v>
      </c>
      <c r="C11" t="b">
        <f t="shared" si="1"/>
        <v>0</v>
      </c>
      <c r="D11" t="b">
        <f t="shared" si="0"/>
        <v>0</v>
      </c>
      <c r="L11" s="4" t="s">
        <v>40</v>
      </c>
      <c r="M11" s="4">
        <v>73.294337736830201</v>
      </c>
    </row>
    <row r="12" spans="1:17" ht="15.75" thickBot="1" x14ac:dyDescent="0.3">
      <c r="A12">
        <v>360</v>
      </c>
      <c r="B12">
        <v>120</v>
      </c>
      <c r="C12" t="b">
        <f t="shared" si="1"/>
        <v>0</v>
      </c>
      <c r="D12" t="b">
        <f t="shared" si="0"/>
        <v>0</v>
      </c>
      <c r="L12" s="5" t="s">
        <v>41</v>
      </c>
      <c r="M12" s="5">
        <v>25</v>
      </c>
    </row>
    <row r="13" spans="1:17" x14ac:dyDescent="0.25">
      <c r="A13">
        <v>480</v>
      </c>
      <c r="B13">
        <v>45</v>
      </c>
      <c r="C13" t="b">
        <f t="shared" si="1"/>
        <v>0</v>
      </c>
      <c r="D13" t="b">
        <f t="shared" si="0"/>
        <v>0</v>
      </c>
    </row>
    <row r="14" spans="1:17" ht="15.75" thickBot="1" x14ac:dyDescent="0.3">
      <c r="A14">
        <v>200</v>
      </c>
      <c r="B14">
        <v>60</v>
      </c>
      <c r="C14" t="b">
        <f t="shared" si="1"/>
        <v>1</v>
      </c>
      <c r="D14" t="b">
        <f t="shared" si="0"/>
        <v>0</v>
      </c>
      <c r="L14" t="s">
        <v>42</v>
      </c>
    </row>
    <row r="15" spans="1:17" x14ac:dyDescent="0.25">
      <c r="A15">
        <v>480</v>
      </c>
      <c r="B15">
        <v>120</v>
      </c>
      <c r="C15" t="b">
        <f t="shared" si="1"/>
        <v>0</v>
      </c>
      <c r="D15" t="b">
        <f t="shared" si="0"/>
        <v>0</v>
      </c>
      <c r="L15" s="6"/>
      <c r="M15" s="6" t="s">
        <v>47</v>
      </c>
      <c r="N15" s="6" t="s">
        <v>48</v>
      </c>
      <c r="O15" s="6" t="s">
        <v>49</v>
      </c>
      <c r="P15" s="6" t="s">
        <v>50</v>
      </c>
      <c r="Q15" s="6" t="s">
        <v>51</v>
      </c>
    </row>
    <row r="16" spans="1:17" x14ac:dyDescent="0.25">
      <c r="A16">
        <v>300</v>
      </c>
      <c r="B16">
        <v>120</v>
      </c>
      <c r="C16" t="b">
        <f t="shared" si="1"/>
        <v>0</v>
      </c>
      <c r="D16" t="b">
        <f t="shared" si="0"/>
        <v>0</v>
      </c>
      <c r="L16" s="4" t="s">
        <v>43</v>
      </c>
      <c r="M16" s="4">
        <v>1</v>
      </c>
      <c r="N16" s="4">
        <v>1706.6212815478066</v>
      </c>
      <c r="O16" s="4">
        <v>1706.6212815478066</v>
      </c>
      <c r="P16" s="4">
        <v>0.31768470554108286</v>
      </c>
      <c r="Q16" s="4">
        <v>0.57845702268077592</v>
      </c>
    </row>
    <row r="17" spans="1:20" x14ac:dyDescent="0.25">
      <c r="A17">
        <v>480</v>
      </c>
      <c r="B17">
        <v>120</v>
      </c>
      <c r="C17" t="b">
        <f t="shared" si="1"/>
        <v>0</v>
      </c>
      <c r="D17" t="b">
        <f t="shared" si="0"/>
        <v>0</v>
      </c>
      <c r="L17" s="4" t="s">
        <v>44</v>
      </c>
      <c r="M17" s="4">
        <v>23</v>
      </c>
      <c r="N17" s="4">
        <v>123557.37871845222</v>
      </c>
      <c r="O17" s="4">
        <v>5372.0599442805315</v>
      </c>
      <c r="P17" s="4"/>
      <c r="Q17" s="4"/>
    </row>
    <row r="18" spans="1:20" ht="15.75" thickBot="1" x14ac:dyDescent="0.3">
      <c r="A18">
        <v>360</v>
      </c>
      <c r="B18">
        <v>90</v>
      </c>
      <c r="C18" t="b">
        <f t="shared" si="1"/>
        <v>0</v>
      </c>
      <c r="D18" t="b">
        <f t="shared" si="0"/>
        <v>0</v>
      </c>
      <c r="L18" s="5" t="s">
        <v>45</v>
      </c>
      <c r="M18" s="5">
        <v>24</v>
      </c>
      <c r="N18" s="5">
        <v>125264.00000000003</v>
      </c>
      <c r="O18" s="5"/>
      <c r="P18" s="5"/>
      <c r="Q18" s="5"/>
    </row>
    <row r="19" spans="1:20" x14ac:dyDescent="0.25">
      <c r="A19">
        <v>480</v>
      </c>
      <c r="B19">
        <v>90</v>
      </c>
      <c r="C19" t="b">
        <f t="shared" si="1"/>
        <v>0</v>
      </c>
      <c r="D19" t="b">
        <f t="shared" si="0"/>
        <v>0</v>
      </c>
    </row>
    <row r="20" spans="1:20" x14ac:dyDescent="0.25">
      <c r="A20">
        <v>360</v>
      </c>
      <c r="B20">
        <v>120</v>
      </c>
      <c r="C20" t="b">
        <f t="shared" si="1"/>
        <v>0</v>
      </c>
      <c r="D20" t="b">
        <f t="shared" si="0"/>
        <v>0</v>
      </c>
      <c r="M20" t="s">
        <v>52</v>
      </c>
      <c r="N20" t="s">
        <v>40</v>
      </c>
      <c r="O20" t="s">
        <v>53</v>
      </c>
      <c r="P20" t="s">
        <v>54</v>
      </c>
      <c r="Q20" t="s">
        <v>55</v>
      </c>
      <c r="R20" t="s">
        <v>56</v>
      </c>
      <c r="S20" t="s">
        <v>57</v>
      </c>
      <c r="T20" t="s">
        <v>58</v>
      </c>
    </row>
    <row r="21" spans="1:20" x14ac:dyDescent="0.25">
      <c r="A21">
        <v>360</v>
      </c>
      <c r="B21">
        <v>180</v>
      </c>
      <c r="C21" t="b">
        <f t="shared" si="1"/>
        <v>0</v>
      </c>
      <c r="D21" t="b">
        <f t="shared" si="0"/>
        <v>0</v>
      </c>
      <c r="L21" t="s">
        <v>46</v>
      </c>
      <c r="M21">
        <v>416.48628991199359</v>
      </c>
      <c r="N21">
        <v>34.634111981900702</v>
      </c>
      <c r="O21">
        <v>12.025320300680539</v>
      </c>
      <c r="P21">
        <v>2.1191172146181876E-11</v>
      </c>
      <c r="Q21">
        <v>344.84017058052916</v>
      </c>
      <c r="R21">
        <v>488.13240924345803</v>
      </c>
      <c r="S21">
        <v>344.84017058052916</v>
      </c>
      <c r="T21">
        <v>488.13240924345803</v>
      </c>
    </row>
    <row r="22" spans="1:20" x14ac:dyDescent="0.25">
      <c r="A22">
        <v>360</v>
      </c>
      <c r="B22">
        <v>120</v>
      </c>
      <c r="C22" t="b">
        <f t="shared" si="1"/>
        <v>0</v>
      </c>
      <c r="D22" t="b">
        <f t="shared" si="0"/>
        <v>0</v>
      </c>
      <c r="L22" t="s">
        <v>9</v>
      </c>
      <c r="M22">
        <v>-0.17615826605571325</v>
      </c>
      <c r="N22">
        <v>0.31253947148438055</v>
      </c>
      <c r="O22">
        <v>-0.56363525931321257</v>
      </c>
      <c r="P22">
        <v>0.57845702268078192</v>
      </c>
      <c r="Q22">
        <v>-0.82269542229822445</v>
      </c>
      <c r="R22">
        <v>0.4703788901867979</v>
      </c>
      <c r="S22">
        <v>-0.82269542229822445</v>
      </c>
      <c r="T22">
        <v>0.4703788901867979</v>
      </c>
    </row>
    <row r="23" spans="1:20" x14ac:dyDescent="0.25">
      <c r="A23">
        <v>360</v>
      </c>
      <c r="B23">
        <v>120</v>
      </c>
      <c r="C23" t="b">
        <f t="shared" si="1"/>
        <v>0</v>
      </c>
      <c r="D23" t="b">
        <f t="shared" si="0"/>
        <v>0</v>
      </c>
    </row>
    <row r="24" spans="1:20" x14ac:dyDescent="0.25">
      <c r="A24">
        <v>360</v>
      </c>
      <c r="B24">
        <v>180</v>
      </c>
      <c r="C24" t="b">
        <f t="shared" si="1"/>
        <v>0</v>
      </c>
      <c r="D24" t="b">
        <f t="shared" si="0"/>
        <v>0</v>
      </c>
    </row>
    <row r="25" spans="1:20" x14ac:dyDescent="0.25">
      <c r="A25">
        <v>400</v>
      </c>
      <c r="B25">
        <v>180</v>
      </c>
      <c r="C25" t="b">
        <f t="shared" si="1"/>
        <v>0</v>
      </c>
      <c r="D25" t="b">
        <f t="shared" si="0"/>
        <v>0</v>
      </c>
    </row>
    <row r="26" spans="1:20" x14ac:dyDescent="0.25">
      <c r="A26">
        <v>420</v>
      </c>
      <c r="B26">
        <v>60</v>
      </c>
      <c r="C26" t="b">
        <f t="shared" si="1"/>
        <v>0</v>
      </c>
      <c r="D26" t="b">
        <f t="shared" si="0"/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79DE6-99DA-4008-A9CE-5F6CBD84159B}">
  <dimension ref="A1:I18"/>
  <sheetViews>
    <sheetView workbookViewId="0">
      <selection sqref="A1:F14"/>
    </sheetView>
  </sheetViews>
  <sheetFormatPr defaultRowHeight="15" x14ac:dyDescent="0.25"/>
  <cols>
    <col min="1" max="1" width="11.42578125" customWidth="1"/>
    <col min="6" max="6" width="11.7109375" customWidth="1"/>
  </cols>
  <sheetData>
    <row r="1" spans="1:9" x14ac:dyDescent="0.25">
      <c r="A1" t="s">
        <v>35</v>
      </c>
    </row>
    <row r="2" spans="1:9" ht="15.75" thickBot="1" x14ac:dyDescent="0.3"/>
    <row r="3" spans="1:9" x14ac:dyDescent="0.25">
      <c r="A3" s="8" t="s">
        <v>36</v>
      </c>
      <c r="B3" s="8"/>
    </row>
    <row r="4" spans="1:9" x14ac:dyDescent="0.25">
      <c r="A4" s="4" t="s">
        <v>37</v>
      </c>
      <c r="B4" s="4">
        <v>0.66114759841563187</v>
      </c>
    </row>
    <row r="5" spans="1:9" x14ac:dyDescent="0.25">
      <c r="A5" s="4" t="s">
        <v>38</v>
      </c>
      <c r="B5" s="4">
        <v>0.43711614689075756</v>
      </c>
    </row>
    <row r="6" spans="1:9" x14ac:dyDescent="0.25">
      <c r="A6" s="4" t="s">
        <v>39</v>
      </c>
      <c r="B6" s="4">
        <v>0.41264293588600787</v>
      </c>
    </row>
    <row r="7" spans="1:9" x14ac:dyDescent="0.25">
      <c r="A7" s="4" t="s">
        <v>40</v>
      </c>
      <c r="B7" s="4">
        <v>0.80013698819905288</v>
      </c>
    </row>
    <row r="8" spans="1:9" ht="15.75" thickBot="1" x14ac:dyDescent="0.3">
      <c r="A8" s="5" t="s">
        <v>41</v>
      </c>
      <c r="B8" s="5">
        <v>25</v>
      </c>
    </row>
    <row r="10" spans="1:9" ht="15.75" thickBot="1" x14ac:dyDescent="0.3">
      <c r="A10" t="s">
        <v>42</v>
      </c>
    </row>
    <row r="11" spans="1:9" x14ac:dyDescent="0.25">
      <c r="A11" s="6"/>
      <c r="B11" s="6" t="s">
        <v>47</v>
      </c>
      <c r="C11" s="6" t="s">
        <v>48</v>
      </c>
      <c r="D11" s="6" t="s">
        <v>49</v>
      </c>
      <c r="E11" s="6" t="s">
        <v>50</v>
      </c>
      <c r="F11" s="6" t="s">
        <v>51</v>
      </c>
    </row>
    <row r="12" spans="1:9" x14ac:dyDescent="0.25">
      <c r="A12" s="4" t="s">
        <v>43</v>
      </c>
      <c r="B12" s="4">
        <v>1</v>
      </c>
      <c r="C12" s="4">
        <v>11.434958402662218</v>
      </c>
      <c r="D12" s="4">
        <v>11.434958402662218</v>
      </c>
      <c r="E12" s="4">
        <v>17.861005113138759</v>
      </c>
      <c r="F12" s="4">
        <v>3.2039611162182807E-4</v>
      </c>
    </row>
    <row r="13" spans="1:9" x14ac:dyDescent="0.25">
      <c r="A13" s="4" t="s">
        <v>44</v>
      </c>
      <c r="B13" s="4">
        <v>23</v>
      </c>
      <c r="C13" s="4">
        <v>14.725041597337782</v>
      </c>
      <c r="D13" s="4">
        <v>0.64021919988425136</v>
      </c>
      <c r="E13" s="4"/>
      <c r="F13" s="4"/>
    </row>
    <row r="14" spans="1:9" ht="15.75" thickBot="1" x14ac:dyDescent="0.3">
      <c r="A14" s="5" t="s">
        <v>45</v>
      </c>
      <c r="B14" s="5">
        <v>24</v>
      </c>
      <c r="C14" s="5">
        <v>26.16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52</v>
      </c>
      <c r="C16" s="6" t="s">
        <v>40</v>
      </c>
      <c r="D16" s="6" t="s">
        <v>53</v>
      </c>
      <c r="E16" s="6" t="s">
        <v>54</v>
      </c>
      <c r="F16" s="6" t="s">
        <v>55</v>
      </c>
      <c r="G16" s="6" t="s">
        <v>56</v>
      </c>
      <c r="H16" s="6" t="s">
        <v>57</v>
      </c>
      <c r="I16" s="6" t="s">
        <v>58</v>
      </c>
    </row>
    <row r="17" spans="1:9" x14ac:dyDescent="0.25">
      <c r="A17" s="4" t="s">
        <v>46</v>
      </c>
      <c r="B17" s="4">
        <v>3.8398502495840252</v>
      </c>
      <c r="C17" s="4">
        <v>0.86675959615958265</v>
      </c>
      <c r="D17" s="4">
        <v>4.4301214161314633</v>
      </c>
      <c r="E17" s="4">
        <v>1.9269467472617777E-4</v>
      </c>
      <c r="F17" s="4">
        <v>2.046821414584763</v>
      </c>
      <c r="G17" s="4">
        <v>5.632879084583287</v>
      </c>
      <c r="H17" s="4">
        <v>2.046821414584763</v>
      </c>
      <c r="I17" s="4">
        <v>5.632879084583287</v>
      </c>
    </row>
    <row r="18" spans="1:9" ht="15.75" thickBot="1" x14ac:dyDescent="0.3">
      <c r="A18" s="5" t="s">
        <v>30</v>
      </c>
      <c r="B18" s="5">
        <v>0.34484193011647274</v>
      </c>
      <c r="C18" s="5">
        <v>8.1595671307780435E-2</v>
      </c>
      <c r="D18" s="5">
        <v>4.2262282372274669</v>
      </c>
      <c r="E18" s="5">
        <v>3.2039611162182569E-4</v>
      </c>
      <c r="F18" s="5">
        <v>0.1760484236883815</v>
      </c>
      <c r="G18" s="5">
        <v>0.51363543654456401</v>
      </c>
      <c r="H18" s="5">
        <v>0.1760484236883815</v>
      </c>
      <c r="I18" s="5">
        <v>0.51363543654456401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38DAA-3B2F-4D64-923B-4353652665B1}">
  <dimension ref="A1:E27"/>
  <sheetViews>
    <sheetView workbookViewId="0">
      <selection activeCell="D1" sqref="D1"/>
    </sheetView>
  </sheetViews>
  <sheetFormatPr defaultRowHeight="15" x14ac:dyDescent="0.25"/>
  <cols>
    <col min="2" max="2" width="26.7109375" customWidth="1"/>
    <col min="3" max="3" width="27.5703125" customWidth="1"/>
  </cols>
  <sheetData>
    <row r="1" spans="1:5" x14ac:dyDescent="0.25">
      <c r="A1" t="s">
        <v>0</v>
      </c>
      <c r="B1" t="s">
        <v>30</v>
      </c>
      <c r="C1" s="7" t="s">
        <v>31</v>
      </c>
      <c r="D1" s="7" t="s">
        <v>33</v>
      </c>
      <c r="E1" s="7" t="s">
        <v>34</v>
      </c>
    </row>
    <row r="2" spans="1:5" x14ac:dyDescent="0.25">
      <c r="A2">
        <v>1</v>
      </c>
      <c r="B2">
        <v>8</v>
      </c>
      <c r="C2">
        <v>5</v>
      </c>
      <c r="D2">
        <f>B2-B27</f>
        <v>-2.4399999999999995</v>
      </c>
    </row>
    <row r="3" spans="1:5" x14ac:dyDescent="0.25">
      <c r="A3">
        <v>2</v>
      </c>
      <c r="B3">
        <v>7</v>
      </c>
      <c r="C3">
        <v>6</v>
      </c>
      <c r="D3">
        <f>B3-B27</f>
        <v>-3.4399999999999995</v>
      </c>
    </row>
    <row r="4" spans="1:5" x14ac:dyDescent="0.25">
      <c r="A4">
        <v>3</v>
      </c>
      <c r="B4">
        <v>10</v>
      </c>
      <c r="C4">
        <v>7</v>
      </c>
      <c r="D4">
        <f>B4-B27</f>
        <v>-0.4399999999999995</v>
      </c>
    </row>
    <row r="5" spans="1:5" x14ac:dyDescent="0.25">
      <c r="A5">
        <v>4</v>
      </c>
      <c r="B5">
        <v>12</v>
      </c>
      <c r="C5">
        <v>8</v>
      </c>
      <c r="D5">
        <f>B5-B27</f>
        <v>1.5600000000000005</v>
      </c>
    </row>
    <row r="6" spans="1:5" x14ac:dyDescent="0.25">
      <c r="A6">
        <v>5</v>
      </c>
      <c r="B6">
        <v>14</v>
      </c>
      <c r="C6">
        <v>8</v>
      </c>
      <c r="D6">
        <f>B6-B27</f>
        <v>3.5600000000000005</v>
      </c>
    </row>
    <row r="7" spans="1:5" x14ac:dyDescent="0.25">
      <c r="A7">
        <v>6</v>
      </c>
      <c r="B7">
        <v>12</v>
      </c>
      <c r="C7">
        <v>9</v>
      </c>
      <c r="D7">
        <f>B7-B27</f>
        <v>1.5600000000000005</v>
      </c>
    </row>
    <row r="8" spans="1:5" x14ac:dyDescent="0.25">
      <c r="A8">
        <v>7</v>
      </c>
      <c r="B8">
        <v>11</v>
      </c>
      <c r="C8">
        <v>8</v>
      </c>
      <c r="D8">
        <f>B8-B27</f>
        <v>0.5600000000000005</v>
      </c>
    </row>
    <row r="9" spans="1:5" x14ac:dyDescent="0.25">
      <c r="A9">
        <v>8</v>
      </c>
      <c r="B9">
        <v>14</v>
      </c>
      <c r="C9">
        <v>7</v>
      </c>
      <c r="D9">
        <f>B9-B27</f>
        <v>3.5600000000000005</v>
      </c>
    </row>
    <row r="10" spans="1:5" x14ac:dyDescent="0.25">
      <c r="A10">
        <v>9</v>
      </c>
      <c r="B10">
        <v>10</v>
      </c>
      <c r="C10">
        <v>8</v>
      </c>
      <c r="D10">
        <f>B10-B27</f>
        <v>-0.4399999999999995</v>
      </c>
    </row>
    <row r="11" spans="1:5" x14ac:dyDescent="0.25">
      <c r="A11">
        <v>10</v>
      </c>
      <c r="B11">
        <v>10</v>
      </c>
      <c r="C11">
        <v>7</v>
      </c>
      <c r="D11">
        <f>B11-B27</f>
        <v>-0.4399999999999995</v>
      </c>
    </row>
    <row r="12" spans="1:5" x14ac:dyDescent="0.25">
      <c r="A12">
        <v>11</v>
      </c>
      <c r="B12">
        <v>11</v>
      </c>
      <c r="C12">
        <v>8</v>
      </c>
      <c r="D12">
        <f>B12-B27</f>
        <v>0.5600000000000005</v>
      </c>
    </row>
    <row r="13" spans="1:5" x14ac:dyDescent="0.25">
      <c r="A13">
        <v>12</v>
      </c>
      <c r="B13">
        <v>12</v>
      </c>
      <c r="C13">
        <v>9</v>
      </c>
      <c r="D13">
        <f>B13-B27</f>
        <v>1.5600000000000005</v>
      </c>
    </row>
    <row r="14" spans="1:5" x14ac:dyDescent="0.25">
      <c r="A14">
        <v>13</v>
      </c>
      <c r="B14">
        <v>7</v>
      </c>
      <c r="C14">
        <v>5</v>
      </c>
      <c r="D14">
        <f>B14-B27</f>
        <v>-3.4399999999999995</v>
      </c>
    </row>
    <row r="15" spans="1:5" x14ac:dyDescent="0.25">
      <c r="A15">
        <v>14</v>
      </c>
      <c r="B15">
        <v>12</v>
      </c>
      <c r="C15">
        <v>9</v>
      </c>
      <c r="D15">
        <f>B15-B27</f>
        <v>1.5600000000000005</v>
      </c>
    </row>
    <row r="16" spans="1:5" x14ac:dyDescent="0.25">
      <c r="A16">
        <v>15</v>
      </c>
      <c r="B16">
        <v>10</v>
      </c>
      <c r="C16">
        <v>7</v>
      </c>
    </row>
    <row r="17" spans="1:3" x14ac:dyDescent="0.25">
      <c r="A17">
        <v>16</v>
      </c>
      <c r="B17">
        <v>9</v>
      </c>
      <c r="C17">
        <v>7</v>
      </c>
    </row>
    <row r="18" spans="1:3" x14ac:dyDescent="0.25">
      <c r="A18">
        <v>17</v>
      </c>
      <c r="B18">
        <v>11</v>
      </c>
      <c r="C18">
        <v>8</v>
      </c>
    </row>
    <row r="19" spans="1:3" x14ac:dyDescent="0.25">
      <c r="A19">
        <v>18</v>
      </c>
      <c r="B19">
        <v>10</v>
      </c>
      <c r="C19">
        <v>7</v>
      </c>
    </row>
    <row r="20" spans="1:3" x14ac:dyDescent="0.25">
      <c r="A20">
        <v>19</v>
      </c>
      <c r="B20">
        <v>10</v>
      </c>
      <c r="C20">
        <v>8</v>
      </c>
    </row>
    <row r="21" spans="1:3" x14ac:dyDescent="0.25">
      <c r="A21">
        <v>20</v>
      </c>
      <c r="B21">
        <v>13</v>
      </c>
      <c r="C21">
        <v>8</v>
      </c>
    </row>
    <row r="22" spans="1:3" x14ac:dyDescent="0.25">
      <c r="A22">
        <v>21</v>
      </c>
      <c r="B22">
        <v>13</v>
      </c>
      <c r="C22">
        <v>8</v>
      </c>
    </row>
    <row r="23" spans="1:3" x14ac:dyDescent="0.25">
      <c r="A23">
        <v>22</v>
      </c>
      <c r="B23">
        <v>10</v>
      </c>
      <c r="C23">
        <v>7</v>
      </c>
    </row>
    <row r="24" spans="1:3" x14ac:dyDescent="0.25">
      <c r="A24">
        <v>23</v>
      </c>
      <c r="B24">
        <v>8</v>
      </c>
      <c r="C24">
        <v>8</v>
      </c>
    </row>
    <row r="25" spans="1:3" x14ac:dyDescent="0.25">
      <c r="A25">
        <v>24</v>
      </c>
      <c r="B25">
        <v>9</v>
      </c>
      <c r="C25">
        <v>7</v>
      </c>
    </row>
    <row r="26" spans="1:3" x14ac:dyDescent="0.25">
      <c r="A26">
        <v>25</v>
      </c>
      <c r="B26">
        <v>8</v>
      </c>
      <c r="C26">
        <v>7</v>
      </c>
    </row>
    <row r="27" spans="1:3" x14ac:dyDescent="0.25">
      <c r="A27" t="s">
        <v>32</v>
      </c>
      <c r="B27">
        <f>AVERAGE(B2:B26)</f>
        <v>10.44</v>
      </c>
      <c r="C27">
        <f>AVERAGE(C2:C26)</f>
        <v>7.44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D695B-4ED0-4A07-A4C2-CA48A21D89F9}">
  <dimension ref="A17:C20"/>
  <sheetViews>
    <sheetView workbookViewId="0">
      <selection activeCell="H19" sqref="H19"/>
    </sheetView>
  </sheetViews>
  <sheetFormatPr defaultRowHeight="15" x14ac:dyDescent="0.25"/>
  <sheetData>
    <row r="17" spans="1:3" ht="15.75" thickBot="1" x14ac:dyDescent="0.3"/>
    <row r="18" spans="1:3" x14ac:dyDescent="0.25">
      <c r="A18" s="6"/>
      <c r="B18" s="6" t="s">
        <v>6</v>
      </c>
      <c r="C18" s="6" t="s">
        <v>7</v>
      </c>
    </row>
    <row r="19" spans="1:3" x14ac:dyDescent="0.25">
      <c r="A19" s="4" t="s">
        <v>6</v>
      </c>
      <c r="B19" s="4">
        <v>1</v>
      </c>
      <c r="C19" s="4"/>
    </row>
    <row r="20" spans="1:3" ht="15.75" thickBot="1" x14ac:dyDescent="0.3">
      <c r="A20" s="5" t="s">
        <v>7</v>
      </c>
      <c r="B20" s="5">
        <v>0.66114759841563198</v>
      </c>
      <c r="C20" s="5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Sheet5</vt:lpstr>
      <vt:lpstr>Sheet1</vt:lpstr>
      <vt:lpstr>Outliers,Regression </vt:lpstr>
      <vt:lpstr>Sheet4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DENNIS KIBOR</cp:lastModifiedBy>
  <dcterms:created xsi:type="dcterms:W3CDTF">2020-10-09T13:20:48Z</dcterms:created>
  <dcterms:modified xsi:type="dcterms:W3CDTF">2021-01-03T12:08:13Z</dcterms:modified>
</cp:coreProperties>
</file>