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9765" windowHeight="2760" tabRatio="500"/>
  </bookViews>
  <sheets>
    <sheet name="Question 19 - 21" sheetId="1" r:id="rId1"/>
    <sheet name="Question 22 + 23" sheetId="3" r:id="rId2"/>
    <sheet name="Question 24" sheetId="4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3" i="1"/>
  <c r="J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E3" i="1"/>
  <c r="G2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K23" i="1"/>
  <c r="F23" i="1"/>
  <c r="C9" i="3"/>
  <c r="D9" i="3"/>
  <c r="B9" i="3"/>
  <c r="M24" i="3"/>
  <c r="L23" i="1"/>
</calcChain>
</file>

<file path=xl/sharedStrings.xml><?xml version="1.0" encoding="utf-8"?>
<sst xmlns="http://schemas.openxmlformats.org/spreadsheetml/2006/main" count="144" uniqueCount="71">
  <si>
    <t>Patient Falls</t>
  </si>
  <si>
    <t>Unit-I</t>
  </si>
  <si>
    <t>Unit-II</t>
  </si>
  <si>
    <t>Average</t>
  </si>
  <si>
    <t>UCL</t>
  </si>
  <si>
    <t>LCL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</si>
  <si>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</si>
  <si>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</si>
  <si>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</si>
  <si>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</si>
  <si>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</si>
  <si>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</si>
  <si>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</si>
  <si>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</si>
  <si>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</si>
  <si>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</si>
  <si>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</si>
  <si>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</si>
  <si>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Period 13</t>
  </si>
  <si>
    <t>Period 14</t>
  </si>
  <si>
    <t>Period 15</t>
  </si>
  <si>
    <t>Period 16</t>
  </si>
  <si>
    <t>Period 17</t>
  </si>
  <si>
    <t>Z-score (95.5%)</t>
  </si>
  <si>
    <t>SQRT Mean</t>
  </si>
  <si>
    <t>Measurement</t>
  </si>
  <si>
    <t>Year 1</t>
  </si>
  <si>
    <t>Year 2</t>
  </si>
  <si>
    <t>Year 3</t>
  </si>
  <si>
    <t>Price ($)</t>
  </si>
  <si>
    <t>Volume</t>
  </si>
  <si>
    <t>Labor ($)</t>
  </si>
  <si>
    <t>Materials ($)</t>
  </si>
  <si>
    <t>Overhead ($)</t>
  </si>
  <si>
    <t>Multiproductivity Ratios [(Price*Volume)/(Labor + Materials + Overhead)]</t>
  </si>
  <si>
    <t>Employees</t>
  </si>
  <si>
    <t>Week 1</t>
  </si>
  <si>
    <t>Week 2</t>
  </si>
  <si>
    <t>Week 3</t>
  </si>
  <si>
    <t>S</t>
  </si>
  <si>
    <t>M</t>
  </si>
  <si>
    <t>T</t>
  </si>
  <si>
    <t>W</t>
  </si>
  <si>
    <t>F</t>
  </si>
  <si>
    <t>A</t>
  </si>
  <si>
    <t>B</t>
  </si>
  <si>
    <t>C</t>
  </si>
  <si>
    <t># Staff Scheduled</t>
  </si>
  <si>
    <t>Days of operation</t>
  </si>
  <si>
    <t>Hours of operation</t>
  </si>
  <si>
    <t>Hours worked by employees</t>
  </si>
  <si>
    <t>Goal for coverage</t>
  </si>
  <si>
    <t>D</t>
  </si>
  <si>
    <t>E</t>
  </si>
  <si>
    <t>G</t>
  </si>
  <si>
    <t>H</t>
  </si>
  <si>
    <t>I</t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</si>
  <si>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Populate schedule using 0 to depict a day off and X to depict days closed</t>
    </r>
  </si>
  <si>
    <t>Three Week Schedule</t>
  </si>
  <si>
    <t>Unit II</t>
  </si>
  <si>
    <t>Unit I</t>
  </si>
  <si>
    <t>UNIT I</t>
  </si>
  <si>
    <t>UNIT II</t>
  </si>
  <si>
    <t>Unit I Graph</t>
  </si>
  <si>
    <t>Unit II Graph</t>
  </si>
  <si>
    <t>Productivity trend shows that it increased for Year 2 and has decreased for Year 3. The productivity was highest for Year 2.</t>
  </si>
  <si>
    <r>
      <t>What can you conclude about the productivity trend for the </t>
    </r>
    <r>
      <rPr>
        <i/>
        <sz val="10"/>
        <color rgb="FF111111"/>
        <rFont val="Arial"/>
        <family val="2"/>
      </rPr>
      <t> </t>
    </r>
    <r>
      <rPr>
        <i/>
        <sz val="11"/>
        <color rgb="FF2D3B45"/>
        <rFont val="Times New Roman"/>
        <family val="1"/>
      </rPr>
      <t>"complete abdomen" procedure?</t>
    </r>
  </si>
  <si>
    <r>
      <t>Are any observations in violation of the control limits for the units? Why (Explain)?</t>
    </r>
    <r>
      <rPr>
        <b/>
        <sz val="12"/>
        <color rgb="FF2D3B45"/>
        <rFont val="Arial"/>
        <family val="2"/>
      </rPr>
      <t xml:space="preserve"> Yes, in unit II. This means that the process was done correctly for unit I but wrongly for unit II  </t>
    </r>
  </si>
  <si>
    <t>x</t>
  </si>
  <si>
    <t>NA</t>
  </si>
  <si>
    <t>8.am - 5.pm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</si>
</sst>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Week &quot;0"/>
  </numFmts>
  <fonts count="17" x14ac:knownFonts="1">
    <font>
      <sz val="12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rgb="FF2D3B45"/>
      <name val="Arial"/>
      <family val="2"/>
    </font>
    <font>
      <b/>
      <sz val="12"/>
      <color rgb="FF2D3B45"/>
      <name val="Arial"/>
      <family val="2"/>
    </font>
    <font>
      <i/>
      <sz val="11"/>
      <color rgb="FF2D3B45"/>
      <name val="Times New Roman"/>
      <family val="1"/>
    </font>
    <font>
      <i/>
      <sz val="10"/>
      <color rgb="FF111111"/>
      <name val="Arial"/>
      <family val="2"/>
    </font>
    <font>
      <b/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1" fontId="2" fillId="2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1" xfId="0" applyFill="1" applyBorder="1"/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7" fillId="0" borderId="0" xfId="0" applyFont="1"/>
    <xf numFmtId="0" fontId="6" fillId="0" borderId="9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3" fontId="7" fillId="0" borderId="4" xfId="0" applyNumberFormat="1" applyFont="1" applyFill="1" applyBorder="1" applyAlignment="1">
      <alignment horizontal="center" vertical="top" wrapText="1"/>
    </xf>
    <xf numFmtId="3" fontId="7" fillId="0" borderId="1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7" fillId="0" borderId="0" xfId="0" applyFont="1" applyFill="1"/>
    <xf numFmtId="0" fontId="6" fillId="0" borderId="14" xfId="0" applyFont="1" applyFill="1" applyBorder="1" applyAlignment="1">
      <alignment horizontal="center" vertical="top" wrapText="1"/>
    </xf>
    <xf numFmtId="2" fontId="6" fillId="3" borderId="1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" xfId="0" applyBorder="1" applyAlignment="1">
      <alignment horizontal="center"/>
    </xf>
    <xf numFmtId="0" fontId="0" fillId="0" borderId="20" xfId="0" applyFill="1" applyBorder="1" applyAlignment="1">
      <alignment horizontal="left"/>
    </xf>
    <xf numFmtId="0" fontId="0" fillId="0" borderId="27" xfId="0" applyBorder="1"/>
    <xf numFmtId="0" fontId="0" fillId="0" borderId="28" xfId="0" applyFill="1" applyBorder="1" applyAlignment="1">
      <alignment horizontal="left"/>
    </xf>
    <xf numFmtId="0" fontId="0" fillId="0" borderId="3" xfId="0" applyBorder="1"/>
    <xf numFmtId="0" fontId="0" fillId="0" borderId="29" xfId="0" applyBorder="1" applyAlignment="1">
      <alignment horizontal="left"/>
    </xf>
    <xf numFmtId="0" fontId="0" fillId="0" borderId="29" xfId="0" applyBorder="1"/>
    <xf numFmtId="0" fontId="0" fillId="0" borderId="32" xfId="0" applyBorder="1" applyAlignment="1">
      <alignment horizontal="center"/>
    </xf>
    <xf numFmtId="0" fontId="5" fillId="0" borderId="15" xfId="0" applyFont="1" applyBorder="1"/>
    <xf numFmtId="0" fontId="5" fillId="0" borderId="5" xfId="0" applyFont="1" applyBorder="1"/>
    <xf numFmtId="0" fontId="5" fillId="0" borderId="0" xfId="0" applyFont="1"/>
    <xf numFmtId="0" fontId="5" fillId="0" borderId="17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7" xfId="0" applyFont="1" applyBorder="1"/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0" fillId="0" borderId="25" xfId="0" applyBorder="1"/>
    <xf numFmtId="0" fontId="0" fillId="0" borderId="33" xfId="0" applyBorder="1"/>
    <xf numFmtId="0" fontId="6" fillId="2" borderId="34" xfId="0" applyFont="1" applyFill="1" applyBorder="1"/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164" fontId="5" fillId="2" borderId="37" xfId="0" applyNumberFormat="1" applyFont="1" applyFill="1" applyBorder="1" applyAlignment="1">
      <alignment horizontal="center"/>
    </xf>
    <xf numFmtId="1" fontId="2" fillId="2" borderId="38" xfId="0" applyNumberFormat="1" applyFont="1" applyFill="1" applyBorder="1" applyAlignment="1">
      <alignment horizontal="center"/>
    </xf>
    <xf numFmtId="164" fontId="5" fillId="2" borderId="39" xfId="0" applyNumberFormat="1" applyFont="1" applyFill="1" applyBorder="1" applyAlignment="1">
      <alignment horizontal="center"/>
    </xf>
    <xf numFmtId="1" fontId="2" fillId="2" borderId="40" xfId="0" applyNumberFormat="1" applyFont="1" applyFill="1" applyBorder="1" applyAlignment="1">
      <alignment horizontal="center"/>
    </xf>
    <xf numFmtId="1" fontId="2" fillId="2" borderId="41" xfId="0" applyNumberFormat="1" applyFont="1" applyFill="1" applyBorder="1" applyAlignment="1">
      <alignment horizontal="center"/>
    </xf>
    <xf numFmtId="0" fontId="5" fillId="0" borderId="34" xfId="0" applyFont="1" applyBorder="1"/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1" fontId="0" fillId="4" borderId="37" xfId="0" applyNumberFormat="1" applyFill="1" applyBorder="1"/>
    <xf numFmtId="0" fontId="0" fillId="4" borderId="38" xfId="0" applyFill="1" applyBorder="1"/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35" xfId="0" applyBorder="1"/>
    <xf numFmtId="0" fontId="0" fillId="0" borderId="36" xfId="0" applyBorder="1"/>
    <xf numFmtId="164" fontId="0" fillId="2" borderId="37" xfId="0" applyNumberFormat="1" applyFill="1" applyBorder="1" applyAlignment="1">
      <alignment horizontal="center"/>
    </xf>
    <xf numFmtId="1" fontId="0" fillId="4" borderId="39" xfId="0" applyNumberFormat="1" applyFill="1" applyBorder="1"/>
    <xf numFmtId="0" fontId="0" fillId="4" borderId="41" xfId="0" applyFill="1" applyBorder="1"/>
    <xf numFmtId="164" fontId="5" fillId="2" borderId="34" xfId="0" applyNumberFormat="1" applyFont="1" applyFill="1" applyBorder="1" applyAlignment="1">
      <alignment horizontal="center"/>
    </xf>
    <xf numFmtId="1" fontId="0" fillId="4" borderId="1" xfId="0" applyNumberFormat="1" applyFill="1" applyBorder="1"/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 indent="4"/>
    </xf>
    <xf numFmtId="0" fontId="14" fillId="0" borderId="0" xfId="0" applyFont="1" applyAlignment="1">
      <alignment horizontal="left" vertical="center" indent="8"/>
    </xf>
    <xf numFmtId="0" fontId="16" fillId="0" borderId="0" xfId="0" applyFont="1"/>
    <xf numFmtId="164" fontId="5" fillId="2" borderId="42" xfId="0" applyNumberFormat="1" applyFont="1" applyFill="1" applyBorder="1" applyAlignment="1">
      <alignment horizontal="center"/>
    </xf>
    <xf numFmtId="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939798431575957E-2"/>
          <c:y val="0.11999211324112721"/>
          <c:w val="0.93249022179322738"/>
          <c:h val="0.85829841436862042"/>
        </c:manualLayout>
      </c:layout>
      <c:lineChart>
        <c:grouping val="standard"/>
        <c:varyColors val="0"/>
        <c:ser>
          <c:idx val="0"/>
          <c:order val="0"/>
          <c:tx>
            <c:strRef>
              <c:f>'Question 19 - 21'!$B$2</c:f>
              <c:strCache>
                <c:ptCount val="1"/>
                <c:pt idx="0">
                  <c:v>Unit-I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19 - 21'!$B$3:$B$19</c:f>
              <c:numCache>
                <c:formatCode>0</c:formatCode>
                <c:ptCount val="17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2</c:v>
                </c:pt>
                <c:pt idx="14">
                  <c:v>3</c:v>
                </c:pt>
                <c:pt idx="15">
                  <c:v>1</c:v>
                </c:pt>
                <c:pt idx="16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'Question 19 - 21'!$E$2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19 - 21'!$E$3:$E$19</c:f>
              <c:numCache>
                <c:formatCode>0</c:formatCode>
                <c:ptCount val="17"/>
                <c:pt idx="0">
                  <c:v>1.6470588235294117</c:v>
                </c:pt>
                <c:pt idx="1">
                  <c:v>1.6470588235294117</c:v>
                </c:pt>
                <c:pt idx="2">
                  <c:v>1.6470588235294117</c:v>
                </c:pt>
                <c:pt idx="3">
                  <c:v>1.6470588235294117</c:v>
                </c:pt>
                <c:pt idx="4">
                  <c:v>1.6470588235294117</c:v>
                </c:pt>
                <c:pt idx="5">
                  <c:v>1.6470588235294117</c:v>
                </c:pt>
                <c:pt idx="6">
                  <c:v>1.6470588235294117</c:v>
                </c:pt>
                <c:pt idx="7">
                  <c:v>1.6470588235294117</c:v>
                </c:pt>
                <c:pt idx="8">
                  <c:v>1.6470588235294117</c:v>
                </c:pt>
                <c:pt idx="9">
                  <c:v>1.6470588235294117</c:v>
                </c:pt>
                <c:pt idx="10">
                  <c:v>1.6470588235294117</c:v>
                </c:pt>
                <c:pt idx="11">
                  <c:v>1.6470588235294117</c:v>
                </c:pt>
                <c:pt idx="12">
                  <c:v>1.6470588235294117</c:v>
                </c:pt>
                <c:pt idx="13">
                  <c:v>1.6470588235294117</c:v>
                </c:pt>
                <c:pt idx="14">
                  <c:v>1.6470588235294117</c:v>
                </c:pt>
                <c:pt idx="15">
                  <c:v>1.6470588235294117</c:v>
                </c:pt>
                <c:pt idx="16">
                  <c:v>1.6470588235294117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'Question 19 - 21'!$F$2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19 - 21'!$F$3:$F$19</c:f>
              <c:numCache>
                <c:formatCode>General</c:formatCode>
                <c:ptCount val="17"/>
                <c:pt idx="0">
                  <c:v>4.3461802999769645</c:v>
                </c:pt>
                <c:pt idx="1">
                  <c:v>4.3461802999769645</c:v>
                </c:pt>
                <c:pt idx="2">
                  <c:v>4.3461802999769645</c:v>
                </c:pt>
                <c:pt idx="3">
                  <c:v>4.3461802999769645</c:v>
                </c:pt>
                <c:pt idx="4">
                  <c:v>4.3461802999769645</c:v>
                </c:pt>
                <c:pt idx="5">
                  <c:v>4.3461802999769645</c:v>
                </c:pt>
                <c:pt idx="6">
                  <c:v>4.3461802999769645</c:v>
                </c:pt>
                <c:pt idx="7">
                  <c:v>4.3461802999769645</c:v>
                </c:pt>
                <c:pt idx="8">
                  <c:v>4.3461802999769645</c:v>
                </c:pt>
                <c:pt idx="9">
                  <c:v>4.3461802999769645</c:v>
                </c:pt>
                <c:pt idx="10">
                  <c:v>4.3461802999769645</c:v>
                </c:pt>
                <c:pt idx="11">
                  <c:v>4.3461802999769645</c:v>
                </c:pt>
                <c:pt idx="12">
                  <c:v>4.3461802999769645</c:v>
                </c:pt>
                <c:pt idx="13">
                  <c:v>4.3461802999769645</c:v>
                </c:pt>
                <c:pt idx="14">
                  <c:v>4.3461802999769645</c:v>
                </c:pt>
                <c:pt idx="15">
                  <c:v>4.3461802999769645</c:v>
                </c:pt>
                <c:pt idx="16">
                  <c:v>4.3461802999769645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'Question 19 - 21'!$G$2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19 - 21'!$G$3:$G$19</c:f>
              <c:numCache>
                <c:formatCode>General</c:formatCode>
                <c:ptCount val="17"/>
                <c:pt idx="0">
                  <c:v>-0.34618029997696498</c:v>
                </c:pt>
                <c:pt idx="1">
                  <c:v>-0.34618029997696498</c:v>
                </c:pt>
                <c:pt idx="2">
                  <c:v>-0.34618029997696498</c:v>
                </c:pt>
                <c:pt idx="3">
                  <c:v>-0.34618029997696498</c:v>
                </c:pt>
                <c:pt idx="4">
                  <c:v>-0.34618029997696498</c:v>
                </c:pt>
                <c:pt idx="5">
                  <c:v>-0.34618029997696498</c:v>
                </c:pt>
                <c:pt idx="6">
                  <c:v>-0.34618029997696498</c:v>
                </c:pt>
                <c:pt idx="7">
                  <c:v>-0.34618029997696498</c:v>
                </c:pt>
                <c:pt idx="8">
                  <c:v>-0.34618029997696498</c:v>
                </c:pt>
                <c:pt idx="9">
                  <c:v>-0.34618029997696498</c:v>
                </c:pt>
                <c:pt idx="10">
                  <c:v>-0.34618029997696498</c:v>
                </c:pt>
                <c:pt idx="11">
                  <c:v>-0.34618029997696498</c:v>
                </c:pt>
                <c:pt idx="12">
                  <c:v>-0.34618029997696498</c:v>
                </c:pt>
                <c:pt idx="13">
                  <c:v>-0.34618029997696498</c:v>
                </c:pt>
                <c:pt idx="14">
                  <c:v>-0.34618029997696498</c:v>
                </c:pt>
                <c:pt idx="15">
                  <c:v>-0.34618029997696498</c:v>
                </c:pt>
                <c:pt idx="16">
                  <c:v>-0.34618029997696498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5089728"/>
        <c:axId val="1425092992"/>
      </c:lineChart>
      <c:catAx>
        <c:axId val="14250897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092992"/>
        <c:crosses val="autoZero"/>
        <c:auto val="1"/>
        <c:lblAlgn val="ctr"/>
        <c:lblOffset val="100"/>
        <c:noMultiLvlLbl val="0"/>
      </c:catAx>
      <c:valAx>
        <c:axId val="142509299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08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83842501066699"/>
          <c:y val="0.93092521975140807"/>
          <c:w val="0.42323149978666025"/>
          <c:h val="6.2759405867480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'Question 19 - 21'!$C$2</c:f>
              <c:strCache>
                <c:ptCount val="1"/>
                <c:pt idx="0">
                  <c:v>Unit-II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19 - 21'!$C$3:$C$19</c:f>
              <c:numCache>
                <c:formatCode>0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'Question 19 - 21'!$J$2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19 - 21'!$J$3:$J$19</c:f>
              <c:numCache>
                <c:formatCode>0</c:formatCode>
                <c:ptCount val="17"/>
                <c:pt idx="0">
                  <c:v>1.2941176470588236</c:v>
                </c:pt>
                <c:pt idx="1">
                  <c:v>1.2941176470588236</c:v>
                </c:pt>
                <c:pt idx="2">
                  <c:v>1.2941176470588236</c:v>
                </c:pt>
                <c:pt idx="3">
                  <c:v>1.2941176470588236</c:v>
                </c:pt>
                <c:pt idx="4">
                  <c:v>1.2941176470588236</c:v>
                </c:pt>
                <c:pt idx="5">
                  <c:v>1.2941176470588236</c:v>
                </c:pt>
                <c:pt idx="6">
                  <c:v>1.2941176470588236</c:v>
                </c:pt>
                <c:pt idx="7">
                  <c:v>1.2941176470588236</c:v>
                </c:pt>
                <c:pt idx="8">
                  <c:v>1.2941176470588236</c:v>
                </c:pt>
                <c:pt idx="9">
                  <c:v>1.2941176470588236</c:v>
                </c:pt>
                <c:pt idx="10">
                  <c:v>1.2941176470588236</c:v>
                </c:pt>
                <c:pt idx="11">
                  <c:v>1.2941176470588236</c:v>
                </c:pt>
                <c:pt idx="12">
                  <c:v>1.2941176470588236</c:v>
                </c:pt>
                <c:pt idx="13">
                  <c:v>1.2941176470588236</c:v>
                </c:pt>
                <c:pt idx="14">
                  <c:v>1.2941176470588236</c:v>
                </c:pt>
                <c:pt idx="15">
                  <c:v>1.2941176470588236</c:v>
                </c:pt>
                <c:pt idx="16">
                  <c:v>1.2941176470588236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'Question 19 - 21'!$K$2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19 - 21'!$K$3:$K$19</c:f>
              <c:numCache>
                <c:formatCode>General</c:formatCode>
                <c:ptCount val="17"/>
                <c:pt idx="0">
                  <c:v>2.6589999999999998</c:v>
                </c:pt>
                <c:pt idx="1">
                  <c:v>2.6589999999999998</c:v>
                </c:pt>
                <c:pt idx="2">
                  <c:v>2.6589999999999998</c:v>
                </c:pt>
                <c:pt idx="3">
                  <c:v>2.6589999999999998</c:v>
                </c:pt>
                <c:pt idx="4">
                  <c:v>2.6589999999999998</c:v>
                </c:pt>
                <c:pt idx="5">
                  <c:v>2.6589999999999998</c:v>
                </c:pt>
                <c:pt idx="6">
                  <c:v>2.6589999999999998</c:v>
                </c:pt>
                <c:pt idx="7">
                  <c:v>2.6589999999999998</c:v>
                </c:pt>
                <c:pt idx="8">
                  <c:v>2.6589999999999998</c:v>
                </c:pt>
                <c:pt idx="9">
                  <c:v>2.6589999999999998</c:v>
                </c:pt>
                <c:pt idx="10">
                  <c:v>2.6589999999999998</c:v>
                </c:pt>
                <c:pt idx="11">
                  <c:v>2.6589999999999998</c:v>
                </c:pt>
                <c:pt idx="12">
                  <c:v>2.6589999999999998</c:v>
                </c:pt>
                <c:pt idx="13">
                  <c:v>2.6589999999999998</c:v>
                </c:pt>
                <c:pt idx="14">
                  <c:v>2.6589999999999998</c:v>
                </c:pt>
                <c:pt idx="15">
                  <c:v>2.6589999999999998</c:v>
                </c:pt>
                <c:pt idx="16">
                  <c:v>2.6589999999999998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'Question 19 - 21'!$L$2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'Question 19 - 21'!$L$3:$L$19</c:f>
              <c:numCache>
                <c:formatCode>General</c:formatCode>
                <c:ptCount val="17"/>
                <c:pt idx="0">
                  <c:v>-0.65900000000000003</c:v>
                </c:pt>
                <c:pt idx="1">
                  <c:v>-0.65900000000000003</c:v>
                </c:pt>
                <c:pt idx="2">
                  <c:v>-0.65900000000000003</c:v>
                </c:pt>
                <c:pt idx="3">
                  <c:v>-0.65900000000000003</c:v>
                </c:pt>
                <c:pt idx="4">
                  <c:v>-0.65900000000000003</c:v>
                </c:pt>
                <c:pt idx="5">
                  <c:v>-0.65900000000000003</c:v>
                </c:pt>
                <c:pt idx="6">
                  <c:v>-0.65900000000000003</c:v>
                </c:pt>
                <c:pt idx="7">
                  <c:v>-0.65900000000000003</c:v>
                </c:pt>
                <c:pt idx="8">
                  <c:v>-0.65900000000000003</c:v>
                </c:pt>
                <c:pt idx="9">
                  <c:v>-0.65900000000000003</c:v>
                </c:pt>
                <c:pt idx="10">
                  <c:v>-0.65900000000000003</c:v>
                </c:pt>
                <c:pt idx="11">
                  <c:v>-0.65900000000000003</c:v>
                </c:pt>
                <c:pt idx="12">
                  <c:v>-0.65900000000000003</c:v>
                </c:pt>
                <c:pt idx="13">
                  <c:v>-0.65900000000000003</c:v>
                </c:pt>
                <c:pt idx="14">
                  <c:v>-0.65900000000000003</c:v>
                </c:pt>
                <c:pt idx="15">
                  <c:v>-0.65900000000000003</c:v>
                </c:pt>
                <c:pt idx="16">
                  <c:v>-0.65900000000000003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0526256"/>
        <c:axId val="1510519728"/>
      </c:lineChart>
      <c:catAx>
        <c:axId val="15105262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519728"/>
        <c:crosses val="autoZero"/>
        <c:auto val="1"/>
        <c:lblAlgn val="ctr"/>
        <c:lblOffset val="100"/>
        <c:noMultiLvlLbl val="0"/>
      </c:catAx>
      <c:valAx>
        <c:axId val="15105197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526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166689</xdr:colOff>
      <xdr:row>25</xdr:row>
      <xdr:rowOff>202405</xdr:rowOff>
    </xdr:from>
    <xdr:to>
      <xdr:col>7</xdr:col>
      <xdr:colOff>285750</xdr:colOff>
      <xdr:row>45</xdr:row>
      <xdr:rowOff>107155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488156</xdr:colOff>
      <xdr:row>25</xdr:row>
      <xdr:rowOff>130969</xdr:rowOff>
    </xdr:from>
    <xdr:to>
      <xdr:col>15</xdr:col>
      <xdr:colOff>238125</xdr:colOff>
      <xdr:row>44</xdr:row>
      <xdr:rowOff>130969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14" zoomScale="80" zoomScaleNormal="80" workbookViewId="0">
      <selection activeCell="Q21" sqref="Q21"/>
    </sheetView>
  </sheetViews>
  <sheetFormatPr defaultColWidth="11" defaultRowHeight="15.75" x14ac:dyDescent="0.25"/>
  <cols>
    <col min="6" max="6" width="11.75" customWidth="1"/>
    <col min="7" max="7" width="11.625" customWidth="1"/>
  </cols>
  <sheetData>
    <row r="1" spans="1:12" ht="16.5" thickBot="1" x14ac:dyDescent="0.3">
      <c r="E1" s="74" t="s">
        <v>61</v>
      </c>
      <c r="F1" s="75"/>
      <c r="G1" s="76"/>
      <c r="J1" s="74" t="s">
        <v>62</v>
      </c>
      <c r="K1" s="75"/>
      <c r="L1" s="76"/>
    </row>
    <row r="2" spans="1:12" x14ac:dyDescent="0.25">
      <c r="A2" s="51" t="s">
        <v>0</v>
      </c>
      <c r="B2" s="52" t="s">
        <v>1</v>
      </c>
      <c r="C2" s="53" t="s">
        <v>2</v>
      </c>
      <c r="E2" s="59" t="s">
        <v>3</v>
      </c>
      <c r="F2" s="60" t="s">
        <v>4</v>
      </c>
      <c r="G2" s="61" t="s">
        <v>5</v>
      </c>
      <c r="J2" s="59" t="s">
        <v>3</v>
      </c>
      <c r="K2" s="60" t="s">
        <v>4</v>
      </c>
      <c r="L2" s="61" t="s">
        <v>5</v>
      </c>
    </row>
    <row r="3" spans="1:12" x14ac:dyDescent="0.25">
      <c r="A3" s="54" t="s">
        <v>6</v>
      </c>
      <c r="B3" s="2">
        <v>2</v>
      </c>
      <c r="C3" s="55">
        <v>1</v>
      </c>
      <c r="E3" s="62">
        <f>AVERAGE(B$3:B$19)</f>
        <v>1.6470588235294117</v>
      </c>
      <c r="F3">
        <f>D$23+(F$23*G$23)</f>
        <v>4.3461802999769645</v>
      </c>
      <c r="G3">
        <f>D$23-(F$23*G$23)</f>
        <v>-0.34618029997696498</v>
      </c>
      <c r="J3" s="73">
        <f>AVERAGE(C$3:C$19)</f>
        <v>1.2941176470588236</v>
      </c>
      <c r="K3" s="5">
        <f>I$23+(K$23*L$23)</f>
        <v>2.6589999999999998</v>
      </c>
      <c r="L3" s="63">
        <f>I$23-(K$23*L$23)</f>
        <v>-0.65900000000000003</v>
      </c>
    </row>
    <row r="4" spans="1:12" x14ac:dyDescent="0.25">
      <c r="A4" s="54" t="s">
        <v>7</v>
      </c>
      <c r="B4" s="2">
        <v>1</v>
      </c>
      <c r="C4" s="55">
        <v>2</v>
      </c>
      <c r="E4" s="62">
        <f t="shared" ref="E4:E19" si="0">AVERAGE(B$3:B$19)</f>
        <v>1.6470588235294117</v>
      </c>
      <c r="F4">
        <f t="shared" ref="F4:F19" si="1">D$23+(F$23*G$23)</f>
        <v>4.3461802999769645</v>
      </c>
      <c r="G4">
        <f t="shared" ref="G4:G19" si="2">D$23-(F$23*G$23)</f>
        <v>-0.34618029997696498</v>
      </c>
      <c r="J4" s="73">
        <f t="shared" ref="J4:J19" si="3">AVERAGE(C$3:C$19)</f>
        <v>1.2941176470588236</v>
      </c>
      <c r="K4" s="5">
        <f t="shared" ref="K4:K19" si="4">I$23+(K$23*L$23)</f>
        <v>2.6589999999999998</v>
      </c>
      <c r="L4" s="63">
        <f t="shared" ref="L4:L19" si="5">I$23-(K$23*L$23)</f>
        <v>-0.65900000000000003</v>
      </c>
    </row>
    <row r="5" spans="1:12" x14ac:dyDescent="0.25">
      <c r="A5" s="54" t="s">
        <v>8</v>
      </c>
      <c r="B5" s="2">
        <v>2</v>
      </c>
      <c r="C5" s="55">
        <v>3</v>
      </c>
      <c r="E5" s="62">
        <f t="shared" si="0"/>
        <v>1.6470588235294117</v>
      </c>
      <c r="F5">
        <f t="shared" si="1"/>
        <v>4.3461802999769645</v>
      </c>
      <c r="G5">
        <f t="shared" si="2"/>
        <v>-0.34618029997696498</v>
      </c>
      <c r="J5" s="73">
        <f t="shared" si="3"/>
        <v>1.2941176470588236</v>
      </c>
      <c r="K5" s="5">
        <f t="shared" si="4"/>
        <v>2.6589999999999998</v>
      </c>
      <c r="L5" s="63">
        <f t="shared" si="5"/>
        <v>-0.65900000000000003</v>
      </c>
    </row>
    <row r="6" spans="1:12" x14ac:dyDescent="0.25">
      <c r="A6" s="54" t="s">
        <v>9</v>
      </c>
      <c r="B6" s="2">
        <v>4</v>
      </c>
      <c r="C6" s="55">
        <v>2</v>
      </c>
      <c r="E6" s="62">
        <f t="shared" si="0"/>
        <v>1.6470588235294117</v>
      </c>
      <c r="F6">
        <f t="shared" si="1"/>
        <v>4.3461802999769645</v>
      </c>
      <c r="G6">
        <f t="shared" si="2"/>
        <v>-0.34618029997696498</v>
      </c>
      <c r="J6" s="73">
        <f t="shared" si="3"/>
        <v>1.2941176470588236</v>
      </c>
      <c r="K6" s="5">
        <f t="shared" si="4"/>
        <v>2.6589999999999998</v>
      </c>
      <c r="L6" s="63">
        <f t="shared" si="5"/>
        <v>-0.65900000000000003</v>
      </c>
    </row>
    <row r="7" spans="1:12" x14ac:dyDescent="0.25">
      <c r="A7" s="54" t="s">
        <v>10</v>
      </c>
      <c r="B7" s="2">
        <v>3</v>
      </c>
      <c r="C7" s="55">
        <v>1</v>
      </c>
      <c r="E7" s="62">
        <f t="shared" si="0"/>
        <v>1.6470588235294117</v>
      </c>
      <c r="F7">
        <f t="shared" si="1"/>
        <v>4.3461802999769645</v>
      </c>
      <c r="G7">
        <f t="shared" si="2"/>
        <v>-0.34618029997696498</v>
      </c>
      <c r="J7" s="73">
        <f t="shared" si="3"/>
        <v>1.2941176470588236</v>
      </c>
      <c r="K7" s="5">
        <f t="shared" si="4"/>
        <v>2.6589999999999998</v>
      </c>
      <c r="L7" s="63">
        <f t="shared" si="5"/>
        <v>-0.65900000000000003</v>
      </c>
    </row>
    <row r="8" spans="1:12" x14ac:dyDescent="0.25">
      <c r="A8" s="54" t="s">
        <v>11</v>
      </c>
      <c r="B8" s="2">
        <v>1</v>
      </c>
      <c r="C8" s="55">
        <v>0</v>
      </c>
      <c r="E8" s="62">
        <f t="shared" si="0"/>
        <v>1.6470588235294117</v>
      </c>
      <c r="F8">
        <f t="shared" si="1"/>
        <v>4.3461802999769645</v>
      </c>
      <c r="G8">
        <f t="shared" si="2"/>
        <v>-0.34618029997696498</v>
      </c>
      <c r="J8" s="73">
        <f t="shared" si="3"/>
        <v>1.2941176470588236</v>
      </c>
      <c r="K8" s="5">
        <f t="shared" si="4"/>
        <v>2.6589999999999998</v>
      </c>
      <c r="L8" s="63">
        <f t="shared" si="5"/>
        <v>-0.65900000000000003</v>
      </c>
    </row>
    <row r="9" spans="1:12" x14ac:dyDescent="0.25">
      <c r="A9" s="54" t="s">
        <v>12</v>
      </c>
      <c r="B9" s="2">
        <v>2</v>
      </c>
      <c r="C9" s="55">
        <v>2</v>
      </c>
      <c r="E9" s="62">
        <f t="shared" si="0"/>
        <v>1.6470588235294117</v>
      </c>
      <c r="F9">
        <f t="shared" si="1"/>
        <v>4.3461802999769645</v>
      </c>
      <c r="G9">
        <f t="shared" si="2"/>
        <v>-0.34618029997696498</v>
      </c>
      <c r="J9" s="73">
        <f t="shared" si="3"/>
        <v>1.2941176470588236</v>
      </c>
      <c r="K9" s="5">
        <f t="shared" si="4"/>
        <v>2.6589999999999998</v>
      </c>
      <c r="L9" s="63">
        <f t="shared" si="5"/>
        <v>-0.65900000000000003</v>
      </c>
    </row>
    <row r="10" spans="1:12" x14ac:dyDescent="0.25">
      <c r="A10" s="54" t="s">
        <v>13</v>
      </c>
      <c r="B10" s="2">
        <v>1</v>
      </c>
      <c r="C10" s="55">
        <v>0</v>
      </c>
      <c r="E10" s="62">
        <f t="shared" si="0"/>
        <v>1.6470588235294117</v>
      </c>
      <c r="F10">
        <f t="shared" si="1"/>
        <v>4.3461802999769645</v>
      </c>
      <c r="G10">
        <f t="shared" si="2"/>
        <v>-0.34618029997696498</v>
      </c>
      <c r="J10" s="73">
        <f t="shared" si="3"/>
        <v>1.2941176470588236</v>
      </c>
      <c r="K10" s="5">
        <f t="shared" si="4"/>
        <v>2.6589999999999998</v>
      </c>
      <c r="L10" s="63">
        <f t="shared" si="5"/>
        <v>-0.65900000000000003</v>
      </c>
    </row>
    <row r="11" spans="1:12" x14ac:dyDescent="0.25">
      <c r="A11" s="54" t="s">
        <v>14</v>
      </c>
      <c r="B11" s="2">
        <v>0</v>
      </c>
      <c r="C11" s="55">
        <v>1</v>
      </c>
      <c r="E11" s="62">
        <f t="shared" si="0"/>
        <v>1.6470588235294117</v>
      </c>
      <c r="F11">
        <f t="shared" si="1"/>
        <v>4.3461802999769645</v>
      </c>
      <c r="G11">
        <f t="shared" si="2"/>
        <v>-0.34618029997696498</v>
      </c>
      <c r="J11" s="73">
        <f t="shared" si="3"/>
        <v>1.2941176470588236</v>
      </c>
      <c r="K11" s="5">
        <f t="shared" si="4"/>
        <v>2.6589999999999998</v>
      </c>
      <c r="L11" s="63">
        <f t="shared" si="5"/>
        <v>-0.65900000000000003</v>
      </c>
    </row>
    <row r="12" spans="1:12" x14ac:dyDescent="0.25">
      <c r="A12" s="54" t="s">
        <v>15</v>
      </c>
      <c r="B12" s="2">
        <v>1</v>
      </c>
      <c r="C12" s="55">
        <v>3</v>
      </c>
      <c r="E12" s="62">
        <f t="shared" si="0"/>
        <v>1.6470588235294117</v>
      </c>
      <c r="F12">
        <f t="shared" si="1"/>
        <v>4.3461802999769645</v>
      </c>
      <c r="G12">
        <f t="shared" si="2"/>
        <v>-0.34618029997696498</v>
      </c>
      <c r="J12" s="73">
        <f t="shared" si="3"/>
        <v>1.2941176470588236</v>
      </c>
      <c r="K12" s="5">
        <f t="shared" si="4"/>
        <v>2.6589999999999998</v>
      </c>
      <c r="L12" s="63">
        <f t="shared" si="5"/>
        <v>-0.65900000000000003</v>
      </c>
    </row>
    <row r="13" spans="1:12" x14ac:dyDescent="0.25">
      <c r="A13" s="54" t="s">
        <v>16</v>
      </c>
      <c r="B13" s="2">
        <v>2</v>
      </c>
      <c r="C13" s="55">
        <v>2</v>
      </c>
      <c r="E13" s="62">
        <f t="shared" si="0"/>
        <v>1.6470588235294117</v>
      </c>
      <c r="F13">
        <f t="shared" si="1"/>
        <v>4.3461802999769645</v>
      </c>
      <c r="G13">
        <f t="shared" si="2"/>
        <v>-0.34618029997696498</v>
      </c>
      <c r="J13" s="73">
        <f t="shared" si="3"/>
        <v>1.2941176470588236</v>
      </c>
      <c r="K13" s="5">
        <f t="shared" si="4"/>
        <v>2.6589999999999998</v>
      </c>
      <c r="L13" s="63">
        <f t="shared" si="5"/>
        <v>-0.65900000000000003</v>
      </c>
    </row>
    <row r="14" spans="1:12" x14ac:dyDescent="0.25">
      <c r="A14" s="54" t="s">
        <v>17</v>
      </c>
      <c r="B14" s="2">
        <v>1</v>
      </c>
      <c r="C14" s="55">
        <v>0</v>
      </c>
      <c r="E14" s="62">
        <f t="shared" si="0"/>
        <v>1.6470588235294117</v>
      </c>
      <c r="F14">
        <f t="shared" si="1"/>
        <v>4.3461802999769645</v>
      </c>
      <c r="G14">
        <f t="shared" si="2"/>
        <v>-0.34618029997696498</v>
      </c>
      <c r="J14" s="73">
        <f t="shared" si="3"/>
        <v>1.2941176470588236</v>
      </c>
      <c r="K14" s="5">
        <f t="shared" si="4"/>
        <v>2.6589999999999998</v>
      </c>
      <c r="L14" s="63">
        <f t="shared" si="5"/>
        <v>-0.65900000000000003</v>
      </c>
    </row>
    <row r="15" spans="1:12" x14ac:dyDescent="0.25">
      <c r="A15" s="54" t="s">
        <v>18</v>
      </c>
      <c r="B15" s="2">
        <v>0</v>
      </c>
      <c r="C15" s="55">
        <v>1</v>
      </c>
      <c r="E15" s="62">
        <f t="shared" si="0"/>
        <v>1.6470588235294117</v>
      </c>
      <c r="F15">
        <f t="shared" si="1"/>
        <v>4.3461802999769645</v>
      </c>
      <c r="G15">
        <f t="shared" si="2"/>
        <v>-0.34618029997696498</v>
      </c>
      <c r="J15" s="73">
        <f t="shared" si="3"/>
        <v>1.2941176470588236</v>
      </c>
      <c r="K15" s="5">
        <f t="shared" si="4"/>
        <v>2.6589999999999998</v>
      </c>
      <c r="L15" s="63">
        <f t="shared" si="5"/>
        <v>-0.65900000000000003</v>
      </c>
    </row>
    <row r="16" spans="1:12" x14ac:dyDescent="0.25">
      <c r="A16" s="54" t="s">
        <v>19</v>
      </c>
      <c r="B16" s="2">
        <v>2</v>
      </c>
      <c r="C16" s="55">
        <v>2</v>
      </c>
      <c r="E16" s="62">
        <f t="shared" si="0"/>
        <v>1.6470588235294117</v>
      </c>
      <c r="F16">
        <f t="shared" si="1"/>
        <v>4.3461802999769645</v>
      </c>
      <c r="G16">
        <f t="shared" si="2"/>
        <v>-0.34618029997696498</v>
      </c>
      <c r="J16" s="73">
        <f t="shared" si="3"/>
        <v>1.2941176470588236</v>
      </c>
      <c r="K16" s="5">
        <f t="shared" si="4"/>
        <v>2.6589999999999998</v>
      </c>
      <c r="L16" s="63">
        <f t="shared" si="5"/>
        <v>-0.65900000000000003</v>
      </c>
    </row>
    <row r="17" spans="1:12" x14ac:dyDescent="0.25">
      <c r="A17" s="54" t="s">
        <v>20</v>
      </c>
      <c r="B17" s="2">
        <v>3</v>
      </c>
      <c r="C17" s="55">
        <v>1</v>
      </c>
      <c r="E17" s="62">
        <f t="shared" si="0"/>
        <v>1.6470588235294117</v>
      </c>
      <c r="F17">
        <f t="shared" si="1"/>
        <v>4.3461802999769645</v>
      </c>
      <c r="G17">
        <f t="shared" si="2"/>
        <v>-0.34618029997696498</v>
      </c>
      <c r="J17" s="73">
        <f t="shared" si="3"/>
        <v>1.2941176470588236</v>
      </c>
      <c r="K17" s="5">
        <f t="shared" si="4"/>
        <v>2.6589999999999998</v>
      </c>
      <c r="L17" s="63">
        <f t="shared" si="5"/>
        <v>-0.65900000000000003</v>
      </c>
    </row>
    <row r="18" spans="1:12" x14ac:dyDescent="0.25">
      <c r="A18" s="54" t="s">
        <v>21</v>
      </c>
      <c r="B18" s="2">
        <v>1</v>
      </c>
      <c r="C18" s="55">
        <v>0</v>
      </c>
      <c r="E18" s="62">
        <f t="shared" si="0"/>
        <v>1.6470588235294117</v>
      </c>
      <c r="F18">
        <f t="shared" si="1"/>
        <v>4.3461802999769645</v>
      </c>
      <c r="G18">
        <f t="shared" si="2"/>
        <v>-0.34618029997696498</v>
      </c>
      <c r="J18" s="73">
        <f t="shared" si="3"/>
        <v>1.2941176470588236</v>
      </c>
      <c r="K18" s="5">
        <f t="shared" si="4"/>
        <v>2.6589999999999998</v>
      </c>
      <c r="L18" s="63">
        <f t="shared" si="5"/>
        <v>-0.65900000000000003</v>
      </c>
    </row>
    <row r="19" spans="1:12" ht="16.5" thickBot="1" x14ac:dyDescent="0.3">
      <c r="A19" s="56" t="s">
        <v>22</v>
      </c>
      <c r="B19" s="57">
        <v>2</v>
      </c>
      <c r="C19" s="58">
        <v>1</v>
      </c>
      <c r="E19" s="62">
        <f t="shared" si="0"/>
        <v>1.6470588235294117</v>
      </c>
      <c r="F19">
        <f t="shared" si="1"/>
        <v>4.3461802999769645</v>
      </c>
      <c r="G19">
        <f t="shared" si="2"/>
        <v>-0.34618029997696498</v>
      </c>
      <c r="J19" s="73">
        <f t="shared" si="3"/>
        <v>1.2941176470588236</v>
      </c>
      <c r="K19" s="5">
        <f t="shared" si="4"/>
        <v>2.6589999999999998</v>
      </c>
      <c r="L19" s="63">
        <f t="shared" si="5"/>
        <v>-0.65900000000000003</v>
      </c>
    </row>
    <row r="20" spans="1:12" ht="16.5" thickBot="1" x14ac:dyDescent="0.3">
      <c r="A20" s="95"/>
      <c r="B20" s="96"/>
      <c r="C20" s="96"/>
    </row>
    <row r="21" spans="1:12" x14ac:dyDescent="0.25">
      <c r="A21" s="95"/>
      <c r="D21" s="72" t="s">
        <v>60</v>
      </c>
      <c r="E21" s="67"/>
      <c r="F21" s="67"/>
      <c r="G21" s="68"/>
      <c r="I21" s="72" t="s">
        <v>59</v>
      </c>
      <c r="J21" s="67"/>
      <c r="K21" s="67"/>
      <c r="L21" s="68"/>
    </row>
    <row r="22" spans="1:12" x14ac:dyDescent="0.25">
      <c r="D22" s="69" t="s">
        <v>3</v>
      </c>
      <c r="E22" s="1" t="s">
        <v>23</v>
      </c>
      <c r="F22" s="1"/>
      <c r="G22" s="64" t="s">
        <v>24</v>
      </c>
      <c r="I22" s="69" t="s">
        <v>3</v>
      </c>
      <c r="J22" s="1" t="s">
        <v>23</v>
      </c>
      <c r="K22" s="1"/>
      <c r="L22" s="64" t="s">
        <v>24</v>
      </c>
    </row>
    <row r="23" spans="1:12" ht="16.5" thickBot="1" x14ac:dyDescent="0.3">
      <c r="D23" s="70">
        <v>2</v>
      </c>
      <c r="E23" s="65"/>
      <c r="F23" s="65">
        <f>1.659</f>
        <v>1.659</v>
      </c>
      <c r="G23" s="66">
        <f>SQRT(D23)</f>
        <v>1.4142135623730951</v>
      </c>
      <c r="I23" s="70">
        <v>1</v>
      </c>
      <c r="J23" s="65"/>
      <c r="K23" s="65">
        <f>F23</f>
        <v>1.659</v>
      </c>
      <c r="L23" s="71">
        <f>SQRT(I23)</f>
        <v>1</v>
      </c>
    </row>
    <row r="25" spans="1:12" x14ac:dyDescent="0.25">
      <c r="D25" s="36" t="s">
        <v>63</v>
      </c>
      <c r="I25" s="36" t="s">
        <v>64</v>
      </c>
    </row>
    <row r="47" spans="2:2" x14ac:dyDescent="0.25">
      <c r="B47" s="92" t="s">
        <v>67</v>
      </c>
    </row>
  </sheetData>
  <mergeCells count="2">
    <mergeCell ref="E1:G1"/>
    <mergeCell ref="J1:L1"/>
  </mergeCells>
  <pageMargins left="0.75" right="0.75" top="1" bottom="1" header="0.5" footer="0.5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O21" sqref="O21"/>
    </sheetView>
  </sheetViews>
  <sheetFormatPr defaultRowHeight="12.75" x14ac:dyDescent="0.2"/>
  <cols>
    <col min="1" max="1" width="25.125" style="22" customWidth="1"/>
    <col min="2" max="256" width="9" style="22"/>
    <col min="257" max="257" width="25.125" style="22" customWidth="1"/>
    <col min="258" max="512" width="9" style="22"/>
    <col min="513" max="513" width="25.125" style="22" customWidth="1"/>
    <col min="514" max="768" width="9" style="22"/>
    <col min="769" max="769" width="25.125" style="22" customWidth="1"/>
    <col min="770" max="1024" width="9" style="22"/>
    <col min="1025" max="1025" width="25.125" style="22" customWidth="1"/>
    <col min="1026" max="1280" width="9" style="22"/>
    <col min="1281" max="1281" width="25.125" style="22" customWidth="1"/>
    <col min="1282" max="1536" width="9" style="22"/>
    <col min="1537" max="1537" width="25.125" style="22" customWidth="1"/>
    <col min="1538" max="1792" width="9" style="22"/>
    <col min="1793" max="1793" width="25.125" style="22" customWidth="1"/>
    <col min="1794" max="2048" width="9" style="22"/>
    <col min="2049" max="2049" width="25.125" style="22" customWidth="1"/>
    <col min="2050" max="2304" width="9" style="22"/>
    <col min="2305" max="2305" width="25.125" style="22" customWidth="1"/>
    <col min="2306" max="2560" width="9" style="22"/>
    <col min="2561" max="2561" width="25.125" style="22" customWidth="1"/>
    <col min="2562" max="2816" width="9" style="22"/>
    <col min="2817" max="2817" width="25.125" style="22" customWidth="1"/>
    <col min="2818" max="3072" width="9" style="22"/>
    <col min="3073" max="3073" width="25.125" style="22" customWidth="1"/>
    <col min="3074" max="3328" width="9" style="22"/>
    <col min="3329" max="3329" width="25.125" style="22" customWidth="1"/>
    <col min="3330" max="3584" width="9" style="22"/>
    <col min="3585" max="3585" width="25.125" style="22" customWidth="1"/>
    <col min="3586" max="3840" width="9" style="22"/>
    <col min="3841" max="3841" width="25.125" style="22" customWidth="1"/>
    <col min="3842" max="4096" width="9" style="22"/>
    <col min="4097" max="4097" width="25.125" style="22" customWidth="1"/>
    <col min="4098" max="4352" width="9" style="22"/>
    <col min="4353" max="4353" width="25.125" style="22" customWidth="1"/>
    <col min="4354" max="4608" width="9" style="22"/>
    <col min="4609" max="4609" width="25.125" style="22" customWidth="1"/>
    <col min="4610" max="4864" width="9" style="22"/>
    <col min="4865" max="4865" width="25.125" style="22" customWidth="1"/>
    <col min="4866" max="5120" width="9" style="22"/>
    <col min="5121" max="5121" width="25.125" style="22" customWidth="1"/>
    <col min="5122" max="5376" width="9" style="22"/>
    <col min="5377" max="5377" width="25.125" style="22" customWidth="1"/>
    <col min="5378" max="5632" width="9" style="22"/>
    <col min="5633" max="5633" width="25.125" style="22" customWidth="1"/>
    <col min="5634" max="5888" width="9" style="22"/>
    <col min="5889" max="5889" width="25.125" style="22" customWidth="1"/>
    <col min="5890" max="6144" width="9" style="22"/>
    <col min="6145" max="6145" width="25.125" style="22" customWidth="1"/>
    <col min="6146" max="6400" width="9" style="22"/>
    <col min="6401" max="6401" width="25.125" style="22" customWidth="1"/>
    <col min="6402" max="6656" width="9" style="22"/>
    <col min="6657" max="6657" width="25.125" style="22" customWidth="1"/>
    <col min="6658" max="6912" width="9" style="22"/>
    <col min="6913" max="6913" width="25.125" style="22" customWidth="1"/>
    <col min="6914" max="7168" width="9" style="22"/>
    <col min="7169" max="7169" width="25.125" style="22" customWidth="1"/>
    <col min="7170" max="7424" width="9" style="22"/>
    <col min="7425" max="7425" width="25.125" style="22" customWidth="1"/>
    <col min="7426" max="7680" width="9" style="22"/>
    <col min="7681" max="7681" width="25.125" style="22" customWidth="1"/>
    <col min="7682" max="7936" width="9" style="22"/>
    <col min="7937" max="7937" width="25.125" style="22" customWidth="1"/>
    <col min="7938" max="8192" width="9" style="22"/>
    <col min="8193" max="8193" width="25.125" style="22" customWidth="1"/>
    <col min="8194" max="8448" width="9" style="22"/>
    <col min="8449" max="8449" width="25.125" style="22" customWidth="1"/>
    <col min="8450" max="8704" width="9" style="22"/>
    <col min="8705" max="8705" width="25.125" style="22" customWidth="1"/>
    <col min="8706" max="8960" width="9" style="22"/>
    <col min="8961" max="8961" width="25.125" style="22" customWidth="1"/>
    <col min="8962" max="9216" width="9" style="22"/>
    <col min="9217" max="9217" width="25.125" style="22" customWidth="1"/>
    <col min="9218" max="9472" width="9" style="22"/>
    <col min="9473" max="9473" width="25.125" style="22" customWidth="1"/>
    <col min="9474" max="9728" width="9" style="22"/>
    <col min="9729" max="9729" width="25.125" style="22" customWidth="1"/>
    <col min="9730" max="9984" width="9" style="22"/>
    <col min="9985" max="9985" width="25.125" style="22" customWidth="1"/>
    <col min="9986" max="10240" width="9" style="22"/>
    <col min="10241" max="10241" width="25.125" style="22" customWidth="1"/>
    <col min="10242" max="10496" width="9" style="22"/>
    <col min="10497" max="10497" width="25.125" style="22" customWidth="1"/>
    <col min="10498" max="10752" width="9" style="22"/>
    <col min="10753" max="10753" width="25.125" style="22" customWidth="1"/>
    <col min="10754" max="11008" width="9" style="22"/>
    <col min="11009" max="11009" width="25.125" style="22" customWidth="1"/>
    <col min="11010" max="11264" width="9" style="22"/>
    <col min="11265" max="11265" width="25.125" style="22" customWidth="1"/>
    <col min="11266" max="11520" width="9" style="22"/>
    <col min="11521" max="11521" width="25.125" style="22" customWidth="1"/>
    <col min="11522" max="11776" width="9" style="22"/>
    <col min="11777" max="11777" width="25.125" style="22" customWidth="1"/>
    <col min="11778" max="12032" width="9" style="22"/>
    <col min="12033" max="12033" width="25.125" style="22" customWidth="1"/>
    <col min="12034" max="12288" width="9" style="22"/>
    <col min="12289" max="12289" width="25.125" style="22" customWidth="1"/>
    <col min="12290" max="12544" width="9" style="22"/>
    <col min="12545" max="12545" width="25.125" style="22" customWidth="1"/>
    <col min="12546" max="12800" width="9" style="22"/>
    <col min="12801" max="12801" width="25.125" style="22" customWidth="1"/>
    <col min="12802" max="13056" width="9" style="22"/>
    <col min="13057" max="13057" width="25.125" style="22" customWidth="1"/>
    <col min="13058" max="13312" width="9" style="22"/>
    <col min="13313" max="13313" width="25.125" style="22" customWidth="1"/>
    <col min="13314" max="13568" width="9" style="22"/>
    <col min="13569" max="13569" width="25.125" style="22" customWidth="1"/>
    <col min="13570" max="13824" width="9" style="22"/>
    <col min="13825" max="13825" width="25.125" style="22" customWidth="1"/>
    <col min="13826" max="14080" width="9" style="22"/>
    <col min="14081" max="14081" width="25.125" style="22" customWidth="1"/>
    <col min="14082" max="14336" width="9" style="22"/>
    <col min="14337" max="14337" width="25.125" style="22" customWidth="1"/>
    <col min="14338" max="14592" width="9" style="22"/>
    <col min="14593" max="14593" width="25.125" style="22" customWidth="1"/>
    <col min="14594" max="14848" width="9" style="22"/>
    <col min="14849" max="14849" width="25.125" style="22" customWidth="1"/>
    <col min="14850" max="15104" width="9" style="22"/>
    <col min="15105" max="15105" width="25.125" style="22" customWidth="1"/>
    <col min="15106" max="15360" width="9" style="22"/>
    <col min="15361" max="15361" width="25.125" style="22" customWidth="1"/>
    <col min="15362" max="15616" width="9" style="22"/>
    <col min="15617" max="15617" width="25.125" style="22" customWidth="1"/>
    <col min="15618" max="15872" width="9" style="22"/>
    <col min="15873" max="15873" width="25.125" style="22" customWidth="1"/>
    <col min="15874" max="16128" width="9" style="22"/>
    <col min="16129" max="16129" width="25.125" style="22" customWidth="1"/>
    <col min="16130" max="16384" width="9" style="22"/>
  </cols>
  <sheetData>
    <row r="1" spans="1:7" ht="13.5" thickBot="1" x14ac:dyDescent="0.25">
      <c r="A1" s="6" t="s">
        <v>25</v>
      </c>
      <c r="B1" s="7" t="s">
        <v>26</v>
      </c>
      <c r="C1" s="8" t="s">
        <v>27</v>
      </c>
      <c r="D1" s="9" t="s">
        <v>28</v>
      </c>
      <c r="E1" s="10"/>
      <c r="F1" s="10"/>
      <c r="G1" s="10"/>
    </row>
    <row r="2" spans="1:7" x14ac:dyDescent="0.2">
      <c r="A2" s="11" t="s">
        <v>29</v>
      </c>
      <c r="B2" s="12">
        <v>880</v>
      </c>
      <c r="C2" s="13">
        <v>883</v>
      </c>
      <c r="D2" s="13">
        <v>886</v>
      </c>
      <c r="E2" s="10"/>
      <c r="F2" s="10"/>
      <c r="G2" s="10"/>
    </row>
    <row r="3" spans="1:7" x14ac:dyDescent="0.2">
      <c r="A3" s="14" t="s">
        <v>30</v>
      </c>
      <c r="B3" s="15">
        <v>5583</v>
      </c>
      <c r="C3" s="16">
        <v>6312</v>
      </c>
      <c r="D3" s="16">
        <v>6129</v>
      </c>
      <c r="E3" s="10"/>
      <c r="F3" s="10"/>
      <c r="G3" s="10"/>
    </row>
    <row r="4" spans="1:7" x14ac:dyDescent="0.2">
      <c r="A4" s="14" t="s">
        <v>31</v>
      </c>
      <c r="B4" s="15">
        <v>75000</v>
      </c>
      <c r="C4" s="16">
        <v>77000</v>
      </c>
      <c r="D4" s="16">
        <v>80000</v>
      </c>
      <c r="E4" s="10"/>
      <c r="F4" s="10"/>
      <c r="G4" s="10"/>
    </row>
    <row r="5" spans="1:7" x14ac:dyDescent="0.2">
      <c r="A5" s="14" t="s">
        <v>32</v>
      </c>
      <c r="B5" s="15">
        <v>2750</v>
      </c>
      <c r="C5" s="16">
        <v>2900</v>
      </c>
      <c r="D5" s="16">
        <v>3100</v>
      </c>
      <c r="E5" s="10"/>
      <c r="F5" s="10"/>
      <c r="G5" s="10"/>
    </row>
    <row r="6" spans="1:7" ht="13.5" thickBot="1" x14ac:dyDescent="0.25">
      <c r="A6" s="17" t="s">
        <v>33</v>
      </c>
      <c r="B6" s="15">
        <v>6500</v>
      </c>
      <c r="C6" s="16">
        <v>6700</v>
      </c>
      <c r="D6" s="16">
        <v>7000</v>
      </c>
      <c r="E6" s="10"/>
      <c r="F6" s="10"/>
      <c r="G6" s="10"/>
    </row>
    <row r="7" spans="1:7" ht="13.5" thickBot="1" x14ac:dyDescent="0.25">
      <c r="A7" s="18"/>
      <c r="B7" s="18"/>
      <c r="C7" s="18"/>
      <c r="D7" s="18"/>
      <c r="E7" s="10"/>
      <c r="F7" s="10"/>
      <c r="G7" s="10"/>
    </row>
    <row r="8" spans="1:7" ht="13.5" thickBot="1" x14ac:dyDescent="0.25">
      <c r="A8" s="18"/>
      <c r="B8" s="19" t="s">
        <v>26</v>
      </c>
      <c r="C8" s="8" t="s">
        <v>27</v>
      </c>
      <c r="D8" s="9" t="s">
        <v>28</v>
      </c>
      <c r="E8" s="10"/>
      <c r="F8" s="10"/>
      <c r="G8" s="10"/>
    </row>
    <row r="9" spans="1:7" ht="39" thickBot="1" x14ac:dyDescent="0.25">
      <c r="A9" s="6" t="s">
        <v>34</v>
      </c>
      <c r="B9" s="20">
        <f>(B2*B3)/(B4+B5+B6)</f>
        <v>58.31501483679525</v>
      </c>
      <c r="C9" s="20">
        <f t="shared" ref="C9:D9" si="0">(C2*C3)/(C4+C5+C6)</f>
        <v>64.359076212471138</v>
      </c>
      <c r="D9" s="20">
        <f t="shared" si="0"/>
        <v>60.269633740288569</v>
      </c>
      <c r="E9" s="21"/>
      <c r="F9" s="10"/>
      <c r="G9" s="10"/>
    </row>
    <row r="11" spans="1:7" ht="15" x14ac:dyDescent="0.2">
      <c r="A11" s="93" t="s">
        <v>66</v>
      </c>
    </row>
    <row r="12" spans="1:7" ht="15" x14ac:dyDescent="0.25">
      <c r="A12" s="94" t="s">
        <v>65</v>
      </c>
      <c r="C12" s="10"/>
      <c r="D12" s="10"/>
    </row>
    <row r="24" spans="13:13" x14ac:dyDescent="0.2">
      <c r="M24" s="22" t="b">
        <f>B9=B1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Z18" sqref="Z18"/>
    </sheetView>
  </sheetViews>
  <sheetFormatPr defaultRowHeight="15.75" x14ac:dyDescent="0.25"/>
  <cols>
    <col min="1" max="1" width="17.25" customWidth="1"/>
    <col min="2" max="2" width="3" customWidth="1"/>
    <col min="3" max="8" width="2.375" customWidth="1"/>
    <col min="9" max="9" width="3.375" customWidth="1"/>
    <col min="10" max="15" width="2.375" customWidth="1"/>
    <col min="16" max="16" width="3.125" customWidth="1"/>
    <col min="17" max="22" width="2.375" customWidth="1"/>
  </cols>
  <sheetData>
    <row r="1" spans="1:22" x14ac:dyDescent="0.25">
      <c r="A1" s="34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16.5" thickBot="1" x14ac:dyDescent="0.3">
      <c r="A2" s="2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36" customFormat="1" ht="16.5" thickBot="1" x14ac:dyDescent="0.3">
      <c r="A3" s="35" t="s">
        <v>35</v>
      </c>
      <c r="B3" s="81" t="s">
        <v>36</v>
      </c>
      <c r="C3" s="82"/>
      <c r="D3" s="82"/>
      <c r="E3" s="82"/>
      <c r="F3" s="82"/>
      <c r="G3" s="82"/>
      <c r="H3" s="82"/>
      <c r="I3" s="83" t="s">
        <v>37</v>
      </c>
      <c r="J3" s="82"/>
      <c r="K3" s="82"/>
      <c r="L3" s="82"/>
      <c r="M3" s="82"/>
      <c r="N3" s="82"/>
      <c r="O3" s="84"/>
      <c r="P3" s="82" t="s">
        <v>38</v>
      </c>
      <c r="Q3" s="82"/>
      <c r="R3" s="82"/>
      <c r="S3" s="82"/>
      <c r="T3" s="82"/>
      <c r="U3" s="82"/>
      <c r="V3" s="85"/>
    </row>
    <row r="4" spans="1:22" s="36" customFormat="1" x14ac:dyDescent="0.25">
      <c r="A4" s="37"/>
      <c r="B4" s="38" t="s">
        <v>39</v>
      </c>
      <c r="C4" s="39" t="s">
        <v>40</v>
      </c>
      <c r="D4" s="39" t="s">
        <v>41</v>
      </c>
      <c r="E4" s="39" t="s">
        <v>42</v>
      </c>
      <c r="F4" s="39" t="s">
        <v>41</v>
      </c>
      <c r="G4" s="39" t="s">
        <v>43</v>
      </c>
      <c r="H4" s="39" t="s">
        <v>39</v>
      </c>
      <c r="I4" s="40" t="s">
        <v>39</v>
      </c>
      <c r="J4" s="39" t="s">
        <v>40</v>
      </c>
      <c r="K4" s="39" t="s">
        <v>41</v>
      </c>
      <c r="L4" s="39" t="s">
        <v>42</v>
      </c>
      <c r="M4" s="39" t="s">
        <v>41</v>
      </c>
      <c r="N4" s="39" t="s">
        <v>43</v>
      </c>
      <c r="O4" s="41" t="s">
        <v>39</v>
      </c>
      <c r="P4" s="39" t="s">
        <v>39</v>
      </c>
      <c r="Q4" s="39" t="s">
        <v>40</v>
      </c>
      <c r="R4" s="39" t="s">
        <v>41</v>
      </c>
      <c r="S4" s="39" t="s">
        <v>42</v>
      </c>
      <c r="T4" s="39" t="s">
        <v>41</v>
      </c>
      <c r="U4" s="39" t="s">
        <v>43</v>
      </c>
      <c r="V4" s="42" t="s">
        <v>39</v>
      </c>
    </row>
    <row r="5" spans="1:22" x14ac:dyDescent="0.25">
      <c r="A5" s="43" t="s">
        <v>44</v>
      </c>
      <c r="B5" s="33" t="s">
        <v>68</v>
      </c>
      <c r="C5" s="3">
        <v>1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26" t="s">
        <v>68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0</v>
      </c>
      <c r="P5" s="3" t="s">
        <v>68</v>
      </c>
      <c r="Q5" s="3">
        <v>1</v>
      </c>
      <c r="R5" s="3">
        <v>1</v>
      </c>
      <c r="S5" s="3">
        <v>0</v>
      </c>
      <c r="T5" s="3">
        <v>1</v>
      </c>
      <c r="U5" s="3">
        <v>1</v>
      </c>
      <c r="V5" s="3">
        <v>0</v>
      </c>
    </row>
    <row r="6" spans="1:22" x14ac:dyDescent="0.25">
      <c r="A6" s="43" t="s">
        <v>45</v>
      </c>
      <c r="B6" s="33" t="s">
        <v>68</v>
      </c>
      <c r="C6" s="3">
        <v>1</v>
      </c>
      <c r="D6" s="3">
        <v>0</v>
      </c>
      <c r="E6" s="3">
        <v>1</v>
      </c>
      <c r="F6" s="3">
        <v>0</v>
      </c>
      <c r="G6" s="3">
        <v>1</v>
      </c>
      <c r="H6" s="3">
        <v>1</v>
      </c>
      <c r="I6" s="26" t="s">
        <v>68</v>
      </c>
      <c r="J6" s="3">
        <v>1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 t="s">
        <v>68</v>
      </c>
      <c r="Q6" s="3">
        <v>1</v>
      </c>
      <c r="R6" s="3">
        <v>0</v>
      </c>
      <c r="S6" s="3">
        <v>1</v>
      </c>
      <c r="T6" s="3">
        <v>0</v>
      </c>
      <c r="U6" s="3">
        <v>1</v>
      </c>
      <c r="V6" s="3">
        <v>1</v>
      </c>
    </row>
    <row r="7" spans="1:22" x14ac:dyDescent="0.25">
      <c r="A7" s="43" t="s">
        <v>46</v>
      </c>
      <c r="B7" s="33" t="s">
        <v>68</v>
      </c>
      <c r="C7" s="3">
        <v>0</v>
      </c>
      <c r="D7" s="3">
        <v>1</v>
      </c>
      <c r="E7" s="3">
        <v>1</v>
      </c>
      <c r="F7" s="3">
        <v>1</v>
      </c>
      <c r="G7" s="3">
        <v>0</v>
      </c>
      <c r="H7" s="3">
        <v>1</v>
      </c>
      <c r="I7" s="26" t="s">
        <v>68</v>
      </c>
      <c r="J7" s="3">
        <v>0</v>
      </c>
      <c r="K7" s="3">
        <v>1</v>
      </c>
      <c r="L7" s="3">
        <v>1</v>
      </c>
      <c r="M7" s="3">
        <v>1</v>
      </c>
      <c r="N7" s="3">
        <v>0</v>
      </c>
      <c r="O7" s="3">
        <v>1</v>
      </c>
      <c r="P7" s="3" t="s">
        <v>68</v>
      </c>
      <c r="Q7" s="3">
        <v>0</v>
      </c>
      <c r="R7" s="3">
        <v>1</v>
      </c>
      <c r="S7" s="3">
        <v>1</v>
      </c>
      <c r="T7" s="3">
        <v>1</v>
      </c>
      <c r="U7" s="3">
        <v>0</v>
      </c>
      <c r="V7" s="3">
        <v>1</v>
      </c>
    </row>
    <row r="8" spans="1:22" x14ac:dyDescent="0.25">
      <c r="A8" s="43" t="s">
        <v>52</v>
      </c>
      <c r="B8" s="33" t="s">
        <v>68</v>
      </c>
      <c r="C8" s="3">
        <v>1</v>
      </c>
      <c r="D8" s="3">
        <v>1</v>
      </c>
      <c r="E8" s="3">
        <v>0</v>
      </c>
      <c r="F8" s="3">
        <v>1</v>
      </c>
      <c r="G8" s="3">
        <v>1</v>
      </c>
      <c r="H8" s="3">
        <v>0</v>
      </c>
      <c r="I8" s="26" t="s">
        <v>68</v>
      </c>
      <c r="J8" s="3">
        <v>1</v>
      </c>
      <c r="K8" s="3">
        <v>1</v>
      </c>
      <c r="L8" s="3">
        <v>0</v>
      </c>
      <c r="M8" s="3">
        <v>1</v>
      </c>
      <c r="N8" s="3">
        <v>1</v>
      </c>
      <c r="O8" s="3">
        <v>0</v>
      </c>
      <c r="P8" s="3" t="s">
        <v>68</v>
      </c>
      <c r="Q8" s="3">
        <v>1</v>
      </c>
      <c r="R8" s="3">
        <v>1</v>
      </c>
      <c r="S8" s="3">
        <v>0</v>
      </c>
      <c r="T8" s="3">
        <v>1</v>
      </c>
      <c r="U8" s="3">
        <v>1</v>
      </c>
      <c r="V8" s="3">
        <v>0</v>
      </c>
    </row>
    <row r="9" spans="1:22" x14ac:dyDescent="0.25">
      <c r="A9" s="43" t="s">
        <v>53</v>
      </c>
      <c r="B9" s="33" t="s">
        <v>68</v>
      </c>
      <c r="C9" s="3">
        <v>1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26" t="s">
        <v>68</v>
      </c>
      <c r="J9" s="3">
        <v>1</v>
      </c>
      <c r="K9" s="3">
        <v>0</v>
      </c>
      <c r="L9" s="3">
        <v>1</v>
      </c>
      <c r="M9" s="3">
        <v>0</v>
      </c>
      <c r="N9" s="3">
        <v>1</v>
      </c>
      <c r="O9" s="3">
        <v>1</v>
      </c>
      <c r="P9" s="3" t="s">
        <v>68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</row>
    <row r="10" spans="1:22" x14ac:dyDescent="0.25">
      <c r="A10" s="43" t="s">
        <v>43</v>
      </c>
      <c r="B10" s="33" t="s">
        <v>68</v>
      </c>
      <c r="C10" s="3">
        <v>0</v>
      </c>
      <c r="D10" s="3">
        <v>1</v>
      </c>
      <c r="E10" s="3">
        <v>1</v>
      </c>
      <c r="F10" s="3">
        <v>1</v>
      </c>
      <c r="G10" s="3">
        <v>0</v>
      </c>
      <c r="H10" s="3">
        <v>1</v>
      </c>
      <c r="I10" s="26" t="s">
        <v>68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 t="s">
        <v>68</v>
      </c>
      <c r="Q10" s="3">
        <v>0</v>
      </c>
      <c r="R10" s="3">
        <v>1</v>
      </c>
      <c r="S10" s="3">
        <v>1</v>
      </c>
      <c r="T10" s="3">
        <v>1</v>
      </c>
      <c r="U10" s="3">
        <v>0</v>
      </c>
      <c r="V10" s="3">
        <v>1</v>
      </c>
    </row>
    <row r="11" spans="1:22" x14ac:dyDescent="0.25">
      <c r="A11" s="43" t="s">
        <v>54</v>
      </c>
      <c r="B11" s="33" t="s">
        <v>68</v>
      </c>
      <c r="C11" s="3">
        <v>1</v>
      </c>
      <c r="D11" s="3">
        <v>0</v>
      </c>
      <c r="E11" s="3">
        <v>1</v>
      </c>
      <c r="F11" s="3">
        <v>0</v>
      </c>
      <c r="G11" s="3">
        <v>1</v>
      </c>
      <c r="H11" s="3">
        <v>1</v>
      </c>
      <c r="I11" s="26" t="s">
        <v>68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 t="s">
        <v>68</v>
      </c>
      <c r="Q11" s="3">
        <v>1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</row>
    <row r="12" spans="1:22" x14ac:dyDescent="0.25">
      <c r="A12" s="43" t="s">
        <v>55</v>
      </c>
      <c r="B12" s="33" t="s">
        <v>68</v>
      </c>
      <c r="C12" s="3">
        <v>1</v>
      </c>
      <c r="D12" s="3">
        <v>1</v>
      </c>
      <c r="E12" s="3">
        <v>0</v>
      </c>
      <c r="F12" s="3">
        <v>1</v>
      </c>
      <c r="G12" s="3">
        <v>0</v>
      </c>
      <c r="H12" s="3">
        <v>1</v>
      </c>
      <c r="I12" s="26" t="s">
        <v>68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 t="s">
        <v>68</v>
      </c>
      <c r="Q12" s="3">
        <v>1</v>
      </c>
      <c r="R12" s="3">
        <v>1</v>
      </c>
      <c r="S12" s="3">
        <v>0</v>
      </c>
      <c r="T12" s="3">
        <v>1</v>
      </c>
      <c r="U12" s="3">
        <v>0</v>
      </c>
      <c r="V12" s="3">
        <v>1</v>
      </c>
    </row>
    <row r="13" spans="1:22" ht="16.5" thickBot="1" x14ac:dyDescent="0.3">
      <c r="A13" s="43" t="s">
        <v>56</v>
      </c>
      <c r="B13" s="33" t="s">
        <v>68</v>
      </c>
      <c r="C13" s="3">
        <v>1</v>
      </c>
      <c r="D13" s="3">
        <v>0</v>
      </c>
      <c r="E13" s="3">
        <v>1</v>
      </c>
      <c r="F13" s="3">
        <v>1</v>
      </c>
      <c r="G13" s="3">
        <v>1</v>
      </c>
      <c r="H13" s="3">
        <v>0</v>
      </c>
      <c r="I13" s="26" t="s">
        <v>68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 t="s">
        <v>68</v>
      </c>
      <c r="Q13" s="3">
        <v>1</v>
      </c>
      <c r="R13" s="3">
        <v>0</v>
      </c>
      <c r="S13" s="3">
        <v>1</v>
      </c>
      <c r="T13" s="3">
        <v>1</v>
      </c>
      <c r="U13" s="3">
        <v>1</v>
      </c>
      <c r="V13" s="3">
        <v>0</v>
      </c>
    </row>
    <row r="14" spans="1:22" s="36" customFormat="1" ht="16.5" thickBot="1" x14ac:dyDescent="0.3">
      <c r="A14" s="44" t="s">
        <v>47</v>
      </c>
      <c r="B14" s="45" t="s">
        <v>69</v>
      </c>
      <c r="C14" s="46" t="s">
        <v>45</v>
      </c>
      <c r="D14" s="46" t="s">
        <v>44</v>
      </c>
      <c r="E14" s="46" t="s">
        <v>54</v>
      </c>
      <c r="F14" s="46" t="s">
        <v>56</v>
      </c>
      <c r="G14" s="46" t="s">
        <v>53</v>
      </c>
      <c r="H14" s="46" t="s">
        <v>55</v>
      </c>
      <c r="I14" s="47" t="s">
        <v>69</v>
      </c>
      <c r="J14" s="46" t="s">
        <v>45</v>
      </c>
      <c r="K14" s="46" t="s">
        <v>44</v>
      </c>
      <c r="L14" s="46" t="s">
        <v>54</v>
      </c>
      <c r="M14" s="46" t="s">
        <v>56</v>
      </c>
      <c r="N14" s="46" t="s">
        <v>53</v>
      </c>
      <c r="O14" s="46" t="s">
        <v>55</v>
      </c>
      <c r="P14" s="46" t="s">
        <v>69</v>
      </c>
      <c r="Q14" s="46" t="s">
        <v>45</v>
      </c>
      <c r="R14" s="46" t="s">
        <v>44</v>
      </c>
      <c r="S14" s="46" t="s">
        <v>54</v>
      </c>
      <c r="T14" s="46" t="s">
        <v>56</v>
      </c>
      <c r="U14" s="46" t="s">
        <v>53</v>
      </c>
      <c r="V14" s="46" t="s">
        <v>55</v>
      </c>
    </row>
    <row r="15" spans="1:22" x14ac:dyDescent="0.25">
      <c r="A15" s="80" t="s">
        <v>57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16.5" thickBot="1" x14ac:dyDescent="0.3"/>
    <row r="17" spans="1:9" x14ac:dyDescent="0.25">
      <c r="A17" s="27" t="s">
        <v>48</v>
      </c>
      <c r="B17" s="25"/>
      <c r="C17" s="25"/>
      <c r="D17" s="28"/>
      <c r="E17" s="86">
        <v>6</v>
      </c>
      <c r="F17" s="87"/>
      <c r="G17" s="87"/>
      <c r="H17" s="87"/>
      <c r="I17" s="88"/>
    </row>
    <row r="18" spans="1:9" x14ac:dyDescent="0.25">
      <c r="A18" s="29" t="s">
        <v>49</v>
      </c>
      <c r="B18" s="30"/>
      <c r="C18" s="30"/>
      <c r="D18" s="31"/>
      <c r="E18" s="89" t="s">
        <v>70</v>
      </c>
      <c r="F18" s="90"/>
      <c r="G18" s="90"/>
      <c r="H18" s="90"/>
      <c r="I18" s="91"/>
    </row>
    <row r="19" spans="1:9" x14ac:dyDescent="0.25">
      <c r="A19" s="29" t="s">
        <v>50</v>
      </c>
      <c r="B19" s="30"/>
      <c r="C19" s="30"/>
      <c r="D19" s="32"/>
      <c r="E19" s="89">
        <v>10</v>
      </c>
      <c r="F19" s="90"/>
      <c r="G19" s="90"/>
      <c r="H19" s="90"/>
      <c r="I19" s="91"/>
    </row>
    <row r="20" spans="1:9" ht="16.5" thickBot="1" x14ac:dyDescent="0.3">
      <c r="A20" s="48" t="s">
        <v>51</v>
      </c>
      <c r="B20" s="49"/>
      <c r="C20" s="49"/>
      <c r="D20" s="50"/>
      <c r="E20" s="77">
        <v>4</v>
      </c>
      <c r="F20" s="78"/>
      <c r="G20" s="78"/>
      <c r="H20" s="78"/>
      <c r="I20" s="79"/>
    </row>
  </sheetData>
  <mergeCells count="8">
    <mergeCell ref="E20:I20"/>
    <mergeCell ref="A15:V15"/>
    <mergeCell ref="B3:H3"/>
    <mergeCell ref="I3:O3"/>
    <mergeCell ref="P3:V3"/>
    <mergeCell ref="E17:I17"/>
    <mergeCell ref="E18:I18"/>
    <mergeCell ref="E19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19 - 21</vt:lpstr>
      <vt:lpstr>Question 22 + 23</vt:lpstr>
      <vt:lpstr>Question 24</vt:lpstr>
    </vt:vector>
  </TitlesOfParts>
  <Company>UAB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Mazurenko</dc:creator>
  <cp:lastModifiedBy>admin</cp:lastModifiedBy>
  <dcterms:created xsi:type="dcterms:W3CDTF">2012-12-01T20:14:50Z</dcterms:created>
  <dcterms:modified xsi:type="dcterms:W3CDTF">2019-12-13T07:02:00Z</dcterms:modified>
</cp:coreProperties>
</file>