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B64" i="1" l="1"/>
  <c r="B59" i="1"/>
  <c r="B54" i="1"/>
  <c r="B50" i="1"/>
  <c r="B46" i="1"/>
  <c r="B43" i="1"/>
  <c r="B38" i="1"/>
  <c r="B33" i="1"/>
  <c r="B29" i="1"/>
  <c r="B24" i="1"/>
  <c r="B20" i="1"/>
  <c r="B15" i="1"/>
  <c r="B10" i="1"/>
</calcChain>
</file>

<file path=xl/sharedStrings.xml><?xml version="1.0" encoding="utf-8"?>
<sst xmlns="http://schemas.openxmlformats.org/spreadsheetml/2006/main" count="69" uniqueCount="43">
  <si>
    <t>Home =</t>
  </si>
  <si>
    <t>Duration =</t>
  </si>
  <si>
    <t>30yr</t>
  </si>
  <si>
    <t>Interest =</t>
  </si>
  <si>
    <t>Down payment =</t>
  </si>
  <si>
    <t>a)</t>
  </si>
  <si>
    <t>Loan amount =</t>
  </si>
  <si>
    <t>415000 - (10%*415000)</t>
  </si>
  <si>
    <t>=</t>
  </si>
  <si>
    <t>415000 - 41500</t>
  </si>
  <si>
    <t>b)</t>
  </si>
  <si>
    <t>Monthly payment =</t>
  </si>
  <si>
    <t>(373500*4.125%)*[1+4.125/12]*^(12*30)</t>
  </si>
  <si>
    <t>12[(1+4.125/12)^(12*30) - 1]</t>
  </si>
  <si>
    <t>Number of payments =</t>
  </si>
  <si>
    <t xml:space="preserve"> </t>
  </si>
  <si>
    <t>c)</t>
  </si>
  <si>
    <t>Total cost</t>
  </si>
  <si>
    <t>$1810.17*360</t>
  </si>
  <si>
    <t>d)</t>
  </si>
  <si>
    <t>Interest paid</t>
  </si>
  <si>
    <t>651,660.03 - 415000</t>
  </si>
  <si>
    <t>e)</t>
  </si>
  <si>
    <t>278,160.03/360</t>
  </si>
  <si>
    <t>How much goes into monthly interest payments</t>
  </si>
  <si>
    <t>f)</t>
  </si>
  <si>
    <t>What% this interest represents</t>
  </si>
  <si>
    <t>(278,160.03/415000)*100</t>
  </si>
  <si>
    <t>gi)</t>
  </si>
  <si>
    <t>ii)</t>
  </si>
  <si>
    <t>(373500*4.125%)*[1+4.125/12]*^(12*15)</t>
  </si>
  <si>
    <t>12[(1+4.125/12)^(12*15) - 1]</t>
  </si>
  <si>
    <t>15yrs</t>
  </si>
  <si>
    <t>iii)</t>
  </si>
  <si>
    <t>Total cost =</t>
  </si>
  <si>
    <t>2,786.19*180</t>
  </si>
  <si>
    <t>iv)</t>
  </si>
  <si>
    <t>Interest paid =</t>
  </si>
  <si>
    <t>501,514 - 415000</t>
  </si>
  <si>
    <t>v)</t>
  </si>
  <si>
    <t>86,514/180</t>
  </si>
  <si>
    <t>vi)</t>
  </si>
  <si>
    <t>86,514/415000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</si>
</sst>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u/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6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9" fontId="2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5" fillId="0" borderId="1" xfId="0" applyFont="1" applyBorder="1"/>
    <xf numFmtId="8" fontId="4" fillId="0" borderId="0" xfId="0" applyNumberFormat="1" applyFont="1"/>
    <xf numFmtId="44" fontId="4" fillId="0" borderId="0" xfId="1" applyFont="1"/>
    <xf numFmtId="0" fontId="2" fillId="0" borderId="0" xfId="0" applyFont="1" applyAlignment="1">
      <alignment horizontal="left"/>
    </xf>
    <xf numFmtId="8" fontId="4" fillId="0" borderId="0" xfId="0" applyNumberFormat="1" applyFont="1" applyAlignment="1">
      <alignment horizontal="left"/>
    </xf>
    <xf numFmtId="44" fontId="4" fillId="0" borderId="0" xfId="1" applyFont="1" applyAlignment="1">
      <alignment horizontal="left"/>
    </xf>
    <xf numFmtId="0" fontId="6" fillId="0" borderId="0" xfId="0" applyFont="1"/>
    <xf numFmtId="10" fontId="4" fillId="0" borderId="0" xfId="2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51"/>
  <sheetViews>
    <sheetView tabSelected="1" topLeftCell="A49" workbookViewId="0">
      <selection activeCell="G9" sqref="G9"/>
    </sheetView>
  </sheetViews>
  <sheetFormatPr defaultRowHeight="15" x14ac:dyDescent="0.25"/>
  <cols>
    <col min="1" max="1" width="22.28515625" customWidth="1"/>
    <col min="2" max="2" width="14" bestFit="1" customWidth="1"/>
  </cols>
  <sheetData>
    <row r="1" spans="1:9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</row>
    <row r="2" spans="1:94" x14ac:dyDescent="0.25">
      <c r="A2" s="1" t="s">
        <v>0</v>
      </c>
      <c r="B2" s="2">
        <v>415000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</row>
    <row r="3" spans="1:94" x14ac:dyDescent="0.25">
      <c r="A3" s="1" t="s">
        <v>1</v>
      </c>
      <c r="B3" s="3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</row>
    <row r="4" spans="1:94" x14ac:dyDescent="0.25">
      <c r="A4" s="1" t="s">
        <v>3</v>
      </c>
      <c r="B4" s="3">
        <v>4.1250000000000002E-2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</row>
    <row r="5" spans="1:94" x14ac:dyDescent="0.25">
      <c r="A5" s="1" t="s">
        <v>4</v>
      </c>
      <c r="B5" s="4">
        <v>0.1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</row>
    <row r="6" spans="1:94" x14ac:dyDescent="0.25">
      <c r="A6" s="1" t="s">
        <v>14</v>
      </c>
      <c r="B6" s="11">
        <v>360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</row>
    <row r="7" spans="1:94" x14ac:dyDescent="0.25">
      <c r="A7" s="5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</row>
    <row r="8" spans="1:94" x14ac:dyDescent="0.25">
      <c r="A8" s="5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</row>
    <row r="9" spans="1:94" x14ac:dyDescent="0.25">
      <c r="A9" s="6" t="s">
        <v>8</v>
      </c>
      <c r="B9" s="1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</row>
    <row r="10" spans="1:94" x14ac:dyDescent="0.25">
      <c r="A10" s="6" t="s">
        <v>8</v>
      </c>
      <c r="B10" s="10">
        <f>415000-41500</f>
        <v>373500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</row>
    <row r="11" spans="1:94" x14ac:dyDescent="0.25">
      <c r="A11" s="5" t="s">
        <v>10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</row>
    <row r="12" spans="1:94" x14ac:dyDescent="0.25">
      <c r="A12" s="5" t="s">
        <v>11</v>
      </c>
      <c r="B12" s="7" t="s">
        <v>12</v>
      </c>
      <c r="C12" s="8"/>
      <c r="D12" s="7"/>
      <c r="E12" s="7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</row>
    <row r="13" spans="1:94" x14ac:dyDescent="0.25">
      <c r="A13" s="1"/>
      <c r="B13" s="1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</row>
    <row r="14" spans="1:9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</row>
    <row r="15" spans="1:94" x14ac:dyDescent="0.25">
      <c r="A15" s="6" t="s">
        <v>8</v>
      </c>
      <c r="B15" s="9">
        <f>-PMT(B4/12,B6,B10)</f>
        <v>1810.1667508800394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</row>
    <row r="16" spans="1:94" x14ac:dyDescent="0.25">
      <c r="A16" s="1"/>
      <c r="B16" s="1" t="s">
        <v>15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</row>
    <row r="17" spans="1:94" x14ac:dyDescent="0.25">
      <c r="A17" s="5" t="s">
        <v>16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</row>
    <row r="18" spans="1:94" x14ac:dyDescent="0.25">
      <c r="A18" s="5" t="s">
        <v>17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</row>
    <row r="19" spans="1:94" x14ac:dyDescent="0.25">
      <c r="A19" s="6" t="s">
        <v>8</v>
      </c>
      <c r="B19" s="1" t="s">
        <v>18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</row>
    <row r="20" spans="1:94" x14ac:dyDescent="0.25">
      <c r="A20" s="6" t="s">
        <v>8</v>
      </c>
      <c r="B20" s="9">
        <f>B15*B6</f>
        <v>651660.0303168142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</row>
    <row r="21" spans="1:94" x14ac:dyDescent="0.25">
      <c r="A21" s="5" t="s">
        <v>19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</row>
    <row r="22" spans="1:94" x14ac:dyDescent="0.25">
      <c r="A22" s="5" t="s">
        <v>20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</row>
    <row r="23" spans="1:94" x14ac:dyDescent="0.25">
      <c r="A23" s="6" t="s">
        <v>8</v>
      </c>
      <c r="B23" s="1" t="s">
        <v>21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</row>
    <row r="24" spans="1:94" x14ac:dyDescent="0.25">
      <c r="A24" s="6" t="s">
        <v>8</v>
      </c>
      <c r="B24" s="9">
        <f>B20-B10</f>
        <v>278160.0303168142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</row>
    <row r="25" spans="1:9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</row>
    <row r="26" spans="1:94" x14ac:dyDescent="0.25">
      <c r="A26" s="5" t="s">
        <v>22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</row>
    <row r="27" spans="1:94" x14ac:dyDescent="0.25">
      <c r="A27" s="5" t="s">
        <v>24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</row>
    <row r="28" spans="1:94" x14ac:dyDescent="0.25">
      <c r="A28" s="6" t="s">
        <v>8</v>
      </c>
      <c r="B28" s="1" t="s">
        <v>23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</row>
    <row r="29" spans="1:94" x14ac:dyDescent="0.25">
      <c r="A29" s="6" t="s">
        <v>8</v>
      </c>
      <c r="B29" s="10">
        <f>QUOTIENT(B24,B6)</f>
        <v>772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</row>
    <row r="30" spans="1:94" x14ac:dyDescent="0.25">
      <c r="A30" s="5" t="s">
        <v>25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</row>
    <row r="31" spans="1:94" x14ac:dyDescent="0.25">
      <c r="A31" s="5" t="s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</row>
    <row r="32" spans="1:94" x14ac:dyDescent="0.25">
      <c r="A32" s="6" t="s">
        <v>8</v>
      </c>
      <c r="B32" s="1" t="s">
        <v>27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</row>
    <row r="33" spans="1:94" x14ac:dyDescent="0.25">
      <c r="A33" s="6" t="s">
        <v>8</v>
      </c>
      <c r="B33" s="15">
        <f>B24/B2</f>
        <v>0.67026513329352821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</row>
    <row r="34" spans="1:9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</row>
    <row r="35" spans="1:94" x14ac:dyDescent="0.25">
      <c r="A35" s="5" t="s">
        <v>28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</row>
    <row r="36" spans="1:94" x14ac:dyDescent="0.25">
      <c r="A36" s="5" t="s">
        <v>6</v>
      </c>
      <c r="B36" s="1" t="s">
        <v>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</row>
    <row r="37" spans="1:94" x14ac:dyDescent="0.25">
      <c r="A37" s="1"/>
      <c r="B37" s="1" t="s">
        <v>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</row>
    <row r="38" spans="1:94" x14ac:dyDescent="0.25">
      <c r="A38" s="1"/>
      <c r="B38" s="13">
        <f>415000-41500</f>
        <v>373500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</row>
    <row r="39" spans="1:94" x14ac:dyDescent="0.25">
      <c r="A39" s="5" t="s">
        <v>29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</row>
    <row r="40" spans="1:94" x14ac:dyDescent="0.25">
      <c r="A40" s="5" t="s">
        <v>11</v>
      </c>
      <c r="B40" s="7" t="s">
        <v>30</v>
      </c>
      <c r="C40" s="7"/>
      <c r="D40" s="7"/>
      <c r="E40" s="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</row>
    <row r="41" spans="1:94" x14ac:dyDescent="0.25">
      <c r="A41" s="1"/>
      <c r="B41" s="1" t="s">
        <v>31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</row>
    <row r="42" spans="1:9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</row>
    <row r="43" spans="1:94" x14ac:dyDescent="0.25">
      <c r="A43" s="11" t="s">
        <v>14</v>
      </c>
      <c r="B43" s="11">
        <f>15*12</f>
        <v>180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</row>
    <row r="44" spans="1:94" x14ac:dyDescent="0.25">
      <c r="A44" s="1" t="s">
        <v>1</v>
      </c>
      <c r="B44" s="11" t="s">
        <v>32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</row>
    <row r="45" spans="1:94" x14ac:dyDescent="0.25">
      <c r="A45" s="1" t="s">
        <v>11</v>
      </c>
      <c r="B45" s="1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</row>
    <row r="46" spans="1:94" x14ac:dyDescent="0.25">
      <c r="A46" s="6" t="s">
        <v>8</v>
      </c>
      <c r="B46" s="12">
        <f>-PMT(B4/12,B43,B38)</f>
        <v>2786.1889130231557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</row>
    <row r="47" spans="1:9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</row>
    <row r="48" spans="1:94" x14ac:dyDescent="0.25">
      <c r="A48" s="5" t="s">
        <v>33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</row>
    <row r="49" spans="1:94" x14ac:dyDescent="0.25">
      <c r="A49" s="5" t="s">
        <v>34</v>
      </c>
      <c r="B49" s="1" t="s">
        <v>35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</row>
    <row r="50" spans="1:94" x14ac:dyDescent="0.25">
      <c r="A50" s="6" t="s">
        <v>8</v>
      </c>
      <c r="B50" s="9">
        <f>B46*B43</f>
        <v>501514.004344168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</row>
    <row r="51" spans="1:9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1:94" x14ac:dyDescent="0.25">
      <c r="A52" s="5" t="s">
        <v>36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</row>
    <row r="53" spans="1:94" x14ac:dyDescent="0.25">
      <c r="A53" s="1" t="s">
        <v>37</v>
      </c>
      <c r="B53" s="1" t="s">
        <v>38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1:94" x14ac:dyDescent="0.25">
      <c r="A54" s="6" t="s">
        <v>8</v>
      </c>
      <c r="B54" s="9">
        <f>B50-B2</f>
        <v>86514.004344168003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</row>
    <row r="55" spans="1:9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</row>
    <row r="56" spans="1:94" x14ac:dyDescent="0.25">
      <c r="A56" s="14" t="s">
        <v>39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</row>
    <row r="57" spans="1:94" x14ac:dyDescent="0.25">
      <c r="A57" s="5" t="s">
        <v>24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  <row r="58" spans="1:94" x14ac:dyDescent="0.25">
      <c r="A58" s="6" t="s">
        <v>8</v>
      </c>
      <c r="B58" s="1" t="s">
        <v>40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</row>
    <row r="59" spans="1:94" x14ac:dyDescent="0.25">
      <c r="A59" s="6" t="s">
        <v>8</v>
      </c>
      <c r="B59" s="9">
        <f>B54/180</f>
        <v>480.63335746760004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</row>
    <row r="60" spans="1:9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</row>
    <row r="61" spans="1:94" x14ac:dyDescent="0.25">
      <c r="A61" s="1" t="s">
        <v>41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</row>
    <row r="62" spans="1:94" x14ac:dyDescent="0.25">
      <c r="A62" s="5" t="s">
        <v>26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1:94" x14ac:dyDescent="0.25">
      <c r="A63" s="6" t="s">
        <v>8</v>
      </c>
      <c r="B63" s="1" t="s">
        <v>42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1:94" x14ac:dyDescent="0.25">
      <c r="A64" s="6" t="s">
        <v>8</v>
      </c>
      <c r="B64" s="15">
        <f>B54/B2</f>
        <v>0.20846748034739276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1:9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1:9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1:9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1:9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1:9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1:9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1:9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1:9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1:9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</row>
    <row r="74" spans="1:9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</row>
    <row r="75" spans="1:9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</row>
    <row r="76" spans="1:9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</row>
    <row r="77" spans="1:9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</row>
    <row r="78" spans="1:9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</row>
    <row r="79" spans="1:9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</row>
    <row r="80" spans="1:94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</row>
    <row r="81" spans="1:94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</row>
    <row r="82" spans="1:94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</row>
    <row r="83" spans="1:94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</row>
    <row r="84" spans="1:94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</row>
    <row r="85" spans="1:94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</row>
    <row r="86" spans="1:94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</row>
    <row r="87" spans="1:94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</row>
    <row r="88" spans="1:94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</row>
    <row r="89" spans="1:94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</row>
    <row r="90" spans="1:94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</row>
    <row r="91" spans="1:94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</row>
    <row r="92" spans="1:94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</row>
    <row r="93" spans="1:94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</row>
    <row r="94" spans="1:94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</row>
    <row r="95" spans="1:94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</row>
    <row r="96" spans="1:94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</row>
    <row r="97" spans="1:94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</row>
    <row r="98" spans="1:94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</row>
    <row r="99" spans="1:94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</row>
    <row r="100" spans="1:94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</row>
    <row r="101" spans="1:94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</row>
    <row r="102" spans="1:94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</row>
    <row r="103" spans="1:94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</row>
    <row r="104" spans="1:94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</row>
    <row r="105" spans="1:94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</row>
    <row r="106" spans="1:94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</row>
    <row r="107" spans="1:94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</row>
    <row r="108" spans="1:94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</row>
    <row r="109" spans="1:94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</row>
    <row r="110" spans="1:94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</row>
    <row r="111" spans="1:94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</row>
    <row r="112" spans="1:94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</row>
    <row r="113" spans="1:94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</row>
    <row r="114" spans="1:94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</row>
    <row r="115" spans="1:94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</row>
    <row r="116" spans="1:94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</row>
    <row r="117" spans="1:94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</row>
    <row r="118" spans="1:94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</row>
    <row r="119" spans="1:94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</row>
    <row r="120" spans="1:94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</row>
    <row r="121" spans="1:94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</row>
    <row r="122" spans="1:94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</row>
    <row r="123" spans="1:94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</row>
    <row r="124" spans="1:94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</row>
    <row r="125" spans="1:94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</row>
    <row r="126" spans="1:94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</row>
    <row r="127" spans="1:94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</row>
    <row r="128" spans="1:94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</row>
    <row r="129" spans="1:94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</row>
    <row r="130" spans="1:94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</row>
    <row r="131" spans="1:94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</row>
    <row r="132" spans="1:94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</row>
    <row r="133" spans="1:94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</row>
    <row r="134" spans="1:94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</row>
    <row r="135" spans="1:94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</row>
    <row r="136" spans="1:94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</row>
    <row r="137" spans="1:94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</row>
    <row r="138" spans="1:94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</row>
    <row r="139" spans="1:94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</row>
    <row r="140" spans="1:94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</row>
    <row r="141" spans="1:94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</row>
    <row r="142" spans="1:94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</row>
    <row r="143" spans="1:94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</row>
    <row r="144" spans="1:94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</row>
    <row r="145" spans="1:94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</row>
    <row r="146" spans="1:94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</row>
    <row r="147" spans="1:94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</row>
    <row r="148" spans="1:94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</row>
    <row r="149" spans="1:94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</row>
    <row r="150" spans="1:94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</row>
    <row r="151" spans="1:94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2020-03-30T09:50:25Z</dcterms:modified>
</cp:coreProperties>
</file>