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ptop\Documents\Work\"/>
    </mc:Choice>
  </mc:AlternateContent>
  <bookViews>
    <workbookView xWindow="0" yWindow="0" windowWidth="20490" windowHeight="8340" activeTab="3"/>
  </bookViews>
  <sheets>
    <sheet name="Data entered" sheetId="2" r:id="rId1"/>
    <sheet name="B4 Solver" sheetId="6" r:id="rId2"/>
    <sheet name="Maximizing" sheetId="1" r:id="rId3"/>
    <sheet name="1#b" sheetId="7" r:id="rId4"/>
    <sheet name="Sheet8" sheetId="8" r:id="rId5"/>
  </sheets>
  <definedNames>
    <definedName name="solver_adj" localSheetId="3" hidden="1">'1#b'!$B$23:$G$23</definedName>
    <definedName name="solver_adj" localSheetId="4" hidden="1">Sheet8!$B$23:$G$23</definedName>
    <definedName name="solver_cvg" localSheetId="3" hidden="1">0.0001</definedName>
    <definedName name="solver_cvg" localSheetId="2" hidden="1">0.0001</definedName>
    <definedName name="solver_cvg" localSheetId="4" hidden="1">0.0001</definedName>
    <definedName name="solver_drv" localSheetId="3" hidden="1">2</definedName>
    <definedName name="solver_drv" localSheetId="2" hidden="1">1</definedName>
    <definedName name="solver_drv" localSheetId="4" hidden="1">1</definedName>
    <definedName name="solver_eng" localSheetId="3" hidden="1">1</definedName>
    <definedName name="solver_eng" localSheetId="2" hidden="1">2</definedName>
    <definedName name="solver_eng" localSheetId="4" hidden="1">2</definedName>
    <definedName name="solver_est" localSheetId="3" hidden="1">1</definedName>
    <definedName name="solver_est" localSheetId="2" hidden="1">1</definedName>
    <definedName name="solver_est" localSheetId="4" hidden="1">1</definedName>
    <definedName name="solver_itr" localSheetId="3" hidden="1">2147483647</definedName>
    <definedName name="solver_itr" localSheetId="2" hidden="1">2147483647</definedName>
    <definedName name="solver_itr" localSheetId="4" hidden="1">2147483647</definedName>
    <definedName name="solver_lhs1" localSheetId="3" hidden="1">'1#b'!$B$23:$G$23</definedName>
    <definedName name="solver_lhs1" localSheetId="2" hidden="1">Maximizing!$B$23:$G$23</definedName>
    <definedName name="solver_lhs1" localSheetId="4" hidden="1">Sheet8!$B$23:$G$23</definedName>
    <definedName name="solver_lhs2" localSheetId="3" hidden="1">'1#b'!$H$14</definedName>
    <definedName name="solver_lhs2" localSheetId="2" hidden="1">Maximizing!$H$4:$H$19</definedName>
    <definedName name="solver_lhs2" localSheetId="4" hidden="1">Sheet8!$H$4:$H$19</definedName>
    <definedName name="solver_lhs3" localSheetId="3" hidden="1">'1#b'!$H$4:$H$19</definedName>
    <definedName name="solver_mip" localSheetId="3" hidden="1">2147483647</definedName>
    <definedName name="solver_mip" localSheetId="2" hidden="1">2147483647</definedName>
    <definedName name="solver_mip" localSheetId="4" hidden="1">2147483647</definedName>
    <definedName name="solver_mni" localSheetId="3" hidden="1">30</definedName>
    <definedName name="solver_mni" localSheetId="2" hidden="1">30</definedName>
    <definedName name="solver_mni" localSheetId="4" hidden="1">30</definedName>
    <definedName name="solver_mrt" localSheetId="3" hidden="1">0.075</definedName>
    <definedName name="solver_mrt" localSheetId="2" hidden="1">0.075</definedName>
    <definedName name="solver_mrt" localSheetId="4" hidden="1">0.075</definedName>
    <definedName name="solver_msl" localSheetId="3" hidden="1">2</definedName>
    <definedName name="solver_msl" localSheetId="2" hidden="1">2</definedName>
    <definedName name="solver_msl" localSheetId="4" hidden="1">2</definedName>
    <definedName name="solver_neg" localSheetId="3" hidden="1">1</definedName>
    <definedName name="solver_neg" localSheetId="2" hidden="1">1</definedName>
    <definedName name="solver_neg" localSheetId="4" hidden="1">1</definedName>
    <definedName name="solver_nod" localSheetId="3" hidden="1">2147483647</definedName>
    <definedName name="solver_nod" localSheetId="2" hidden="1">2147483647</definedName>
    <definedName name="solver_nod" localSheetId="4" hidden="1">2147483647</definedName>
    <definedName name="solver_num" localSheetId="3" hidden="1">3</definedName>
    <definedName name="solver_num" localSheetId="2" hidden="1">2</definedName>
    <definedName name="solver_num" localSheetId="4" hidden="1">2</definedName>
    <definedName name="solver_nwt" localSheetId="3" hidden="1">1</definedName>
    <definedName name="solver_nwt" localSheetId="2" hidden="1">1</definedName>
    <definedName name="solver_nwt" localSheetId="4" hidden="1">1</definedName>
    <definedName name="solver_opt" localSheetId="3" hidden="1">'1#b'!$H$21</definedName>
    <definedName name="solver_opt" localSheetId="2" hidden="1">Maximizing!$H$21</definedName>
    <definedName name="solver_opt" localSheetId="4" hidden="1">Sheet8!$H$21</definedName>
    <definedName name="solver_pre" localSheetId="3" hidden="1">0.000001</definedName>
    <definedName name="solver_pre" localSheetId="2" hidden="1">0.000001</definedName>
    <definedName name="solver_pre" localSheetId="4" hidden="1">0.000001</definedName>
    <definedName name="solver_rbv" localSheetId="3" hidden="1">2</definedName>
    <definedName name="solver_rbv" localSheetId="2" hidden="1">1</definedName>
    <definedName name="solver_rbv" localSheetId="4" hidden="1">1</definedName>
    <definedName name="solver_rel1" localSheetId="3" hidden="1">3</definedName>
    <definedName name="solver_rel1" localSheetId="2" hidden="1">3</definedName>
    <definedName name="solver_rel1" localSheetId="4" hidden="1">3</definedName>
    <definedName name="solver_rel2" localSheetId="3" hidden="1">2</definedName>
    <definedName name="solver_rel2" localSheetId="2" hidden="1">1</definedName>
    <definedName name="solver_rel2" localSheetId="4" hidden="1">3</definedName>
    <definedName name="solver_rel3" localSheetId="3" hidden="1">1</definedName>
    <definedName name="solver_rhs1" localSheetId="3" hidden="1">100</definedName>
    <definedName name="solver_rhs1" localSheetId="2" hidden="1">100</definedName>
    <definedName name="solver_rhs1" localSheetId="4" hidden="1">100</definedName>
    <definedName name="solver_rhs2" localSheetId="3" hidden="1">'1#b'!$J$14</definedName>
    <definedName name="solver_rhs2" localSheetId="2" hidden="1">Maximizing!$J$4:$J$19</definedName>
    <definedName name="solver_rhs2" localSheetId="4" hidden="1">Sheet8!$J$4:$J$19</definedName>
    <definedName name="solver_rhs3" localSheetId="3" hidden="1">'1#b'!$J$4:$J$19</definedName>
    <definedName name="solver_rlx" localSheetId="3" hidden="1">2</definedName>
    <definedName name="solver_rlx" localSheetId="2" hidden="1">2</definedName>
    <definedName name="solver_rlx" localSheetId="4" hidden="1">2</definedName>
    <definedName name="solver_rsd" localSheetId="3" hidden="1">0</definedName>
    <definedName name="solver_rsd" localSheetId="2" hidden="1">0</definedName>
    <definedName name="solver_rsd" localSheetId="4" hidden="1">0</definedName>
    <definedName name="solver_scl" localSheetId="3" hidden="1">2</definedName>
    <definedName name="solver_scl" localSheetId="2" hidden="1">1</definedName>
    <definedName name="solver_scl" localSheetId="4" hidden="1">1</definedName>
    <definedName name="solver_sho" localSheetId="3" hidden="1">2</definedName>
    <definedName name="solver_sho" localSheetId="2" hidden="1">2</definedName>
    <definedName name="solver_sho" localSheetId="4" hidden="1">2</definedName>
    <definedName name="solver_ssz" localSheetId="3" hidden="1">100</definedName>
    <definedName name="solver_ssz" localSheetId="2" hidden="1">100</definedName>
    <definedName name="solver_ssz" localSheetId="4" hidden="1">100</definedName>
    <definedName name="solver_tim" localSheetId="3" hidden="1">2147483647</definedName>
    <definedName name="solver_tim" localSheetId="2" hidden="1">2147483647</definedName>
    <definedName name="solver_tim" localSheetId="4" hidden="1">2147483647</definedName>
    <definedName name="solver_tol" localSheetId="3" hidden="1">0.01</definedName>
    <definedName name="solver_tol" localSheetId="2" hidden="1">0.01</definedName>
    <definedName name="solver_tol" localSheetId="4" hidden="1">0.01</definedName>
    <definedName name="solver_typ" localSheetId="3" hidden="1">1</definedName>
    <definedName name="solver_typ" localSheetId="2" hidden="1">1</definedName>
    <definedName name="solver_typ" localSheetId="4" hidden="1">2</definedName>
    <definedName name="solver_val" localSheetId="3" hidden="1">0</definedName>
    <definedName name="solver_val" localSheetId="2" hidden="1">0</definedName>
    <definedName name="solver_val" localSheetId="4" hidden="1">0</definedName>
    <definedName name="solver_ver" localSheetId="3" hidden="1">3</definedName>
    <definedName name="solver_ver" localSheetId="2" hidden="1">3</definedName>
    <definedName name="solver_ver" localSheetId="4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8" l="1"/>
  <c r="H18" i="8"/>
  <c r="H17" i="8"/>
  <c r="H16" i="8"/>
  <c r="H15" i="8"/>
  <c r="H14" i="8"/>
  <c r="H13" i="8"/>
  <c r="H12" i="8"/>
  <c r="H11" i="8"/>
  <c r="H10" i="8"/>
  <c r="H9" i="8"/>
  <c r="H8" i="8"/>
  <c r="H7" i="8"/>
  <c r="H6" i="8"/>
  <c r="H5" i="8"/>
  <c r="H4" i="8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4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18" i="1"/>
  <c r="H16" i="1"/>
  <c r="H4" i="1"/>
  <c r="H5" i="1"/>
  <c r="H6" i="1"/>
  <c r="H7" i="1"/>
  <c r="H8" i="1"/>
  <c r="H9" i="1"/>
  <c r="H10" i="1"/>
  <c r="H11" i="1"/>
  <c r="H12" i="1"/>
  <c r="H13" i="1"/>
  <c r="H14" i="1"/>
  <c r="H15" i="1"/>
  <c r="H17" i="1"/>
  <c r="H19" i="1"/>
  <c r="E21" i="1"/>
  <c r="H21" i="1"/>
  <c r="H21" i="6"/>
  <c r="H21" i="7"/>
  <c r="H21" i="8"/>
</calcChain>
</file>

<file path=xl/sharedStrings.xml><?xml version="1.0" encoding="utf-8"?>
<sst xmlns="http://schemas.openxmlformats.org/spreadsheetml/2006/main" count="193" uniqueCount="29">
  <si>
    <t>Chamomile (CH)</t>
  </si>
  <si>
    <t xml:space="preserve">Hibiscus (HB) </t>
  </si>
  <si>
    <t>Spearmint (SP)</t>
  </si>
  <si>
    <t>Lemon Grass (LG)</t>
  </si>
  <si>
    <t>Tilla Flower (TF)</t>
  </si>
  <si>
    <t>Blackberry Leaves (BL)</t>
  </si>
  <si>
    <t>Rose Hips (RP)</t>
  </si>
  <si>
    <t>Peppermint (PP)</t>
  </si>
  <si>
    <t>Orange Peel (OP)</t>
  </si>
  <si>
    <t>Eleuthero (EL)</t>
  </si>
  <si>
    <t>Tangerine (TG)</t>
  </si>
  <si>
    <t>Acai Berry (AB)</t>
  </si>
  <si>
    <t>Mango (MG)</t>
  </si>
  <si>
    <t>Ginger (GI)</t>
  </si>
  <si>
    <t>Cinnamon (CI)</t>
  </si>
  <si>
    <t>Vanilla Bean (VB)</t>
  </si>
  <si>
    <t>Never Awake (NA)</t>
  </si>
  <si>
    <t xml:space="preserve">Peppermint Patty (PP) </t>
  </si>
  <si>
    <t>Head Rush (HR)</t>
  </si>
  <si>
    <t>State of Bliss (SB)</t>
  </si>
  <si>
    <t>Hibernation (HB)</t>
  </si>
  <si>
    <t xml:space="preserve">cost per gram </t>
  </si>
  <si>
    <t>Terrific Amazing Morning TM</t>
  </si>
  <si>
    <t>Grams in inventory</t>
  </si>
  <si>
    <t>&lt;=</t>
  </si>
  <si>
    <t>Results</t>
  </si>
  <si>
    <t>Profit</t>
  </si>
  <si>
    <t xml:space="preserve">Profit Maximazation </t>
  </si>
  <si>
    <t xml:space="preserve">Cost Minimization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</si>
</sst>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0"/>
  <sheetViews>
    <sheetView workbookViewId="0">
      <selection activeCell="A3" sqref="A3"/>
    </sheetView>
  </sheetViews>
  <sheetFormatPr defaultRowHeight="15" x14ac:dyDescent="0.25"/>
  <cols>
    <col min="1" max="1" width="21.140625" customWidth="1"/>
    <col min="2" max="2" width="11.7109375" customWidth="1"/>
    <col min="3" max="3" width="10.5703125" customWidth="1"/>
    <col min="4" max="4" width="11.7109375" customWidth="1"/>
    <col min="5" max="6" width="11.140625" customWidth="1"/>
    <col min="7" max="7" width="10.42578125" customWidth="1"/>
  </cols>
  <sheetData>
    <row r="3" spans="1:7" ht="60" x14ac:dyDescent="0.25">
      <c r="A3" s="1"/>
      <c r="B3" s="1" t="s">
        <v>16</v>
      </c>
      <c r="C3" s="1" t="s">
        <v>17</v>
      </c>
      <c r="D3" s="1" t="s">
        <v>18</v>
      </c>
      <c r="E3" s="1" t="s">
        <v>20</v>
      </c>
      <c r="F3" s="1" t="s">
        <v>19</v>
      </c>
      <c r="G3" s="1" t="s">
        <v>22</v>
      </c>
    </row>
    <row r="5" spans="1:7" x14ac:dyDescent="0.25">
      <c r="A5" t="s">
        <v>1</v>
      </c>
      <c r="D5">
        <v>23</v>
      </c>
      <c r="F5">
        <v>16</v>
      </c>
      <c r="G5">
        <v>20</v>
      </c>
    </row>
    <row r="6" spans="1:7" x14ac:dyDescent="0.25">
      <c r="A6" t="s">
        <v>0</v>
      </c>
      <c r="B6">
        <v>25</v>
      </c>
      <c r="E6">
        <v>13</v>
      </c>
    </row>
    <row r="7" spans="1:7" x14ac:dyDescent="0.25">
      <c r="A7" t="s">
        <v>2</v>
      </c>
      <c r="B7">
        <v>23</v>
      </c>
    </row>
    <row r="8" spans="1:7" x14ac:dyDescent="0.25">
      <c r="A8" t="s">
        <v>3</v>
      </c>
      <c r="B8">
        <v>19</v>
      </c>
      <c r="C8">
        <v>16</v>
      </c>
      <c r="E8">
        <v>10</v>
      </c>
    </row>
    <row r="9" spans="1:7" x14ac:dyDescent="0.25">
      <c r="A9" t="s">
        <v>4</v>
      </c>
      <c r="B9">
        <v>15</v>
      </c>
    </row>
    <row r="10" spans="1:7" x14ac:dyDescent="0.25">
      <c r="A10" t="s">
        <v>5</v>
      </c>
      <c r="B10">
        <v>14</v>
      </c>
      <c r="C10">
        <v>14</v>
      </c>
      <c r="F10">
        <v>21</v>
      </c>
      <c r="G10">
        <v>15</v>
      </c>
    </row>
    <row r="11" spans="1:7" x14ac:dyDescent="0.25">
      <c r="A11" t="s">
        <v>6</v>
      </c>
      <c r="D11">
        <v>24</v>
      </c>
      <c r="F11">
        <v>15</v>
      </c>
      <c r="G11">
        <v>20</v>
      </c>
    </row>
    <row r="12" spans="1:7" x14ac:dyDescent="0.25">
      <c r="A12" t="s">
        <v>7</v>
      </c>
      <c r="C12">
        <v>30</v>
      </c>
      <c r="D12">
        <v>28</v>
      </c>
      <c r="E12">
        <v>25</v>
      </c>
    </row>
    <row r="13" spans="1:7" x14ac:dyDescent="0.25">
      <c r="A13" t="s">
        <v>15</v>
      </c>
    </row>
    <row r="14" spans="1:7" x14ac:dyDescent="0.25">
      <c r="A14" t="s">
        <v>8</v>
      </c>
      <c r="D14">
        <v>24</v>
      </c>
      <c r="F14">
        <v>16</v>
      </c>
      <c r="G14">
        <v>17</v>
      </c>
    </row>
    <row r="15" spans="1:7" x14ac:dyDescent="0.25">
      <c r="A15" t="s">
        <v>9</v>
      </c>
      <c r="E15">
        <v>26</v>
      </c>
    </row>
    <row r="16" spans="1:7" x14ac:dyDescent="0.25">
      <c r="A16" t="s">
        <v>14</v>
      </c>
    </row>
    <row r="17" spans="1:7" x14ac:dyDescent="0.25">
      <c r="A17" t="s">
        <v>13</v>
      </c>
      <c r="E17">
        <v>16</v>
      </c>
    </row>
    <row r="18" spans="1:7" x14ac:dyDescent="0.25">
      <c r="A18" t="s">
        <v>10</v>
      </c>
      <c r="F18">
        <v>13</v>
      </c>
    </row>
    <row r="19" spans="1:7" x14ac:dyDescent="0.25">
      <c r="A19" t="s">
        <v>11</v>
      </c>
      <c r="G19">
        <v>15</v>
      </c>
    </row>
    <row r="20" spans="1:7" x14ac:dyDescent="0.25">
      <c r="A20" t="s">
        <v>12</v>
      </c>
      <c r="G20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D25" sqref="D25"/>
    </sheetView>
  </sheetViews>
  <sheetFormatPr defaultRowHeight="15" x14ac:dyDescent="0.25"/>
  <sheetData>
    <row r="1" spans="1:12" x14ac:dyDescent="0.25">
      <c r="B1" s="6" t="s">
        <v>27</v>
      </c>
    </row>
    <row r="2" spans="1:12" ht="60" x14ac:dyDescent="0.25">
      <c r="A2" s="1"/>
      <c r="B2" s="1" t="s">
        <v>16</v>
      </c>
      <c r="C2" s="1" t="s">
        <v>17</v>
      </c>
      <c r="D2" s="1" t="s">
        <v>18</v>
      </c>
      <c r="E2" s="1" t="s">
        <v>20</v>
      </c>
      <c r="F2" s="1" t="s">
        <v>19</v>
      </c>
      <c r="G2" s="1" t="s">
        <v>22</v>
      </c>
      <c r="H2" s="1"/>
      <c r="I2" s="1"/>
      <c r="J2" s="1" t="s">
        <v>23</v>
      </c>
      <c r="K2" s="1" t="s">
        <v>21</v>
      </c>
      <c r="L2" s="1"/>
    </row>
    <row r="3" spans="1:12" ht="15.75" thickBot="1" x14ac:dyDescent="0.3"/>
    <row r="4" spans="1:12" ht="15.75" thickBot="1" x14ac:dyDescent="0.3">
      <c r="A4" t="s">
        <v>1</v>
      </c>
      <c r="D4">
        <v>23</v>
      </c>
      <c r="F4">
        <v>16</v>
      </c>
      <c r="G4">
        <v>20</v>
      </c>
      <c r="H4">
        <f>SUMPRODUCT(B4:G4,$B$23:$G$23)</f>
        <v>13976</v>
      </c>
      <c r="I4" s="5" t="s">
        <v>24</v>
      </c>
      <c r="J4" s="2">
        <v>23025</v>
      </c>
      <c r="K4">
        <v>0.05</v>
      </c>
    </row>
    <row r="5" spans="1:12" ht="15.75" thickBot="1" x14ac:dyDescent="0.3">
      <c r="A5" t="s">
        <v>0</v>
      </c>
      <c r="B5">
        <v>25</v>
      </c>
      <c r="E5">
        <v>13</v>
      </c>
      <c r="H5">
        <f t="shared" ref="H5:H19" si="0">SUMPRODUCT(B5:G5,$B$23:$G$23)</f>
        <v>24100</v>
      </c>
      <c r="I5" s="5" t="s">
        <v>24</v>
      </c>
      <c r="J5" s="3">
        <v>33000</v>
      </c>
      <c r="K5">
        <v>0.05</v>
      </c>
    </row>
    <row r="6" spans="1:12" ht="15.75" thickBot="1" x14ac:dyDescent="0.3">
      <c r="A6" t="s">
        <v>2</v>
      </c>
      <c r="B6">
        <v>23</v>
      </c>
      <c r="H6">
        <f t="shared" si="0"/>
        <v>19780</v>
      </c>
      <c r="I6" s="5" t="s">
        <v>24</v>
      </c>
      <c r="J6" s="3">
        <v>30454</v>
      </c>
      <c r="K6">
        <v>0.06</v>
      </c>
    </row>
    <row r="7" spans="1:12" ht="15.75" thickBot="1" x14ac:dyDescent="0.3">
      <c r="A7" t="s">
        <v>3</v>
      </c>
      <c r="B7">
        <v>19</v>
      </c>
      <c r="C7">
        <v>16</v>
      </c>
      <c r="E7">
        <v>10</v>
      </c>
      <c r="H7">
        <f t="shared" si="0"/>
        <v>24788</v>
      </c>
      <c r="I7" s="5" t="s">
        <v>24</v>
      </c>
      <c r="J7" s="3">
        <v>20500</v>
      </c>
      <c r="K7">
        <v>0.06</v>
      </c>
    </row>
    <row r="8" spans="1:12" ht="15.75" thickBot="1" x14ac:dyDescent="0.3">
      <c r="A8" t="s">
        <v>4</v>
      </c>
      <c r="B8">
        <v>15</v>
      </c>
      <c r="H8">
        <f t="shared" si="0"/>
        <v>12900</v>
      </c>
      <c r="I8" s="5" t="s">
        <v>24</v>
      </c>
      <c r="J8" s="3">
        <v>18500</v>
      </c>
      <c r="K8">
        <v>0.08</v>
      </c>
    </row>
    <row r="9" spans="1:12" ht="15.75" thickBot="1" x14ac:dyDescent="0.3">
      <c r="A9" t="s">
        <v>5</v>
      </c>
      <c r="B9">
        <v>14</v>
      </c>
      <c r="C9">
        <v>14</v>
      </c>
      <c r="F9">
        <v>21</v>
      </c>
      <c r="G9">
        <v>15</v>
      </c>
      <c r="H9">
        <f t="shared" si="0"/>
        <v>27738</v>
      </c>
      <c r="I9" s="5" t="s">
        <v>24</v>
      </c>
      <c r="J9" s="3">
        <v>27350</v>
      </c>
      <c r="K9">
        <v>0.04</v>
      </c>
    </row>
    <row r="10" spans="1:12" ht="15.75" thickBot="1" x14ac:dyDescent="0.3">
      <c r="A10" t="s">
        <v>6</v>
      </c>
      <c r="D10">
        <v>24</v>
      </c>
      <c r="F10">
        <v>15</v>
      </c>
      <c r="G10">
        <v>20</v>
      </c>
      <c r="H10">
        <f t="shared" si="0"/>
        <v>13840</v>
      </c>
      <c r="I10" s="5" t="s">
        <v>24</v>
      </c>
      <c r="J10" s="3">
        <v>25000</v>
      </c>
      <c r="K10">
        <v>0.04</v>
      </c>
    </row>
    <row r="11" spans="1:12" ht="15.75" thickBot="1" x14ac:dyDescent="0.3">
      <c r="A11" t="s">
        <v>7</v>
      </c>
      <c r="C11">
        <v>30</v>
      </c>
      <c r="D11">
        <v>28</v>
      </c>
      <c r="E11">
        <v>25</v>
      </c>
      <c r="H11">
        <f t="shared" si="0"/>
        <v>22690</v>
      </c>
      <c r="I11" s="5" t="s">
        <v>24</v>
      </c>
      <c r="J11" s="3">
        <v>22700</v>
      </c>
      <c r="K11">
        <v>0.03</v>
      </c>
    </row>
    <row r="12" spans="1:12" ht="15.75" thickBot="1" x14ac:dyDescent="0.3">
      <c r="A12" t="s">
        <v>15</v>
      </c>
      <c r="H12">
        <f t="shared" si="0"/>
        <v>0</v>
      </c>
      <c r="I12" s="5" t="s">
        <v>24</v>
      </c>
      <c r="J12" s="3">
        <v>10000</v>
      </c>
      <c r="K12">
        <v>0.06</v>
      </c>
    </row>
    <row r="13" spans="1:12" ht="15.75" thickBot="1" x14ac:dyDescent="0.3">
      <c r="A13" t="s">
        <v>8</v>
      </c>
      <c r="D13">
        <v>24</v>
      </c>
      <c r="F13">
        <v>16</v>
      </c>
      <c r="G13">
        <v>17</v>
      </c>
      <c r="H13">
        <f t="shared" si="0"/>
        <v>13576</v>
      </c>
      <c r="I13" s="5" t="s">
        <v>24</v>
      </c>
      <c r="J13" s="3">
        <v>11600</v>
      </c>
      <c r="K13">
        <v>0.04</v>
      </c>
    </row>
    <row r="14" spans="1:12" ht="15.75" thickBot="1" x14ac:dyDescent="0.3">
      <c r="A14" t="s">
        <v>9</v>
      </c>
      <c r="E14">
        <v>26</v>
      </c>
      <c r="H14">
        <f t="shared" si="0"/>
        <v>5200</v>
      </c>
      <c r="I14" s="5" t="s">
        <v>24</v>
      </c>
      <c r="J14" s="4">
        <v>5210</v>
      </c>
      <c r="K14">
        <v>0.11</v>
      </c>
    </row>
    <row r="15" spans="1:12" ht="15.75" thickBot="1" x14ac:dyDescent="0.3">
      <c r="A15" t="s">
        <v>14</v>
      </c>
      <c r="H15">
        <f t="shared" si="0"/>
        <v>0</v>
      </c>
      <c r="I15" s="5" t="s">
        <v>24</v>
      </c>
      <c r="J15" s="3">
        <v>50000</v>
      </c>
      <c r="K15">
        <v>0.03</v>
      </c>
    </row>
    <row r="16" spans="1:12" ht="15.75" thickBot="1" x14ac:dyDescent="0.3">
      <c r="A16" t="s">
        <v>13</v>
      </c>
      <c r="E16">
        <v>16</v>
      </c>
      <c r="H16">
        <f>SUMPRODUCT(B16:G16,$B$23:$G$23)</f>
        <v>3200</v>
      </c>
      <c r="I16" s="5" t="s">
        <v>24</v>
      </c>
      <c r="J16" s="3">
        <v>13500</v>
      </c>
      <c r="K16">
        <v>0.04</v>
      </c>
    </row>
    <row r="17" spans="1:11" ht="15.75" thickBot="1" x14ac:dyDescent="0.3">
      <c r="A17" t="s">
        <v>10</v>
      </c>
      <c r="F17">
        <v>13</v>
      </c>
      <c r="H17">
        <f t="shared" si="0"/>
        <v>4368</v>
      </c>
      <c r="I17" s="5" t="s">
        <v>24</v>
      </c>
      <c r="J17" s="3">
        <v>7500</v>
      </c>
      <c r="K17">
        <v>0.04</v>
      </c>
    </row>
    <row r="18" spans="1:11" ht="15.75" thickBot="1" x14ac:dyDescent="0.3">
      <c r="A18" t="s">
        <v>11</v>
      </c>
      <c r="G18">
        <v>15</v>
      </c>
      <c r="H18">
        <f>SUMPRODUCT(B18:G18,$B$23:$G$23)</f>
        <v>3000</v>
      </c>
      <c r="I18" s="5" t="s">
        <v>24</v>
      </c>
      <c r="J18" s="3">
        <v>10000</v>
      </c>
      <c r="K18">
        <v>0.06</v>
      </c>
    </row>
    <row r="19" spans="1:11" ht="15.75" thickBot="1" x14ac:dyDescent="0.3">
      <c r="A19" t="s">
        <v>12</v>
      </c>
      <c r="G19">
        <v>23</v>
      </c>
      <c r="H19">
        <f t="shared" si="0"/>
        <v>4600</v>
      </c>
      <c r="I19" s="5" t="s">
        <v>24</v>
      </c>
      <c r="J19" s="3">
        <v>4500</v>
      </c>
      <c r="K19">
        <v>0.06</v>
      </c>
    </row>
    <row r="21" spans="1:11" x14ac:dyDescent="0.25">
      <c r="A21" t="s">
        <v>26</v>
      </c>
      <c r="B21">
        <v>0.27</v>
      </c>
      <c r="C21">
        <v>3.08</v>
      </c>
      <c r="D21">
        <v>1.59</v>
      </c>
      <c r="E21">
        <v>0</v>
      </c>
      <c r="F21">
        <v>2.1</v>
      </c>
      <c r="G21">
        <v>0.82</v>
      </c>
      <c r="H21">
        <f ca="1">'B4 Solver'!K23=$H$21</f>
        <v>0</v>
      </c>
    </row>
    <row r="23" spans="1:11" x14ac:dyDescent="0.25">
      <c r="A23" s="6" t="s">
        <v>25</v>
      </c>
      <c r="B23">
        <v>860</v>
      </c>
      <c r="C23">
        <v>403</v>
      </c>
      <c r="D23">
        <v>200</v>
      </c>
      <c r="E23">
        <v>200</v>
      </c>
      <c r="F23">
        <v>336</v>
      </c>
      <c r="G23">
        <v>200</v>
      </c>
      <c r="H23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3"/>
  <sheetViews>
    <sheetView zoomScale="90" zoomScaleNormal="90" workbookViewId="0">
      <selection activeCell="E27" sqref="E27"/>
    </sheetView>
  </sheetViews>
  <sheetFormatPr defaultRowHeight="15" x14ac:dyDescent="0.25"/>
  <cols>
    <col min="1" max="1" width="23" customWidth="1"/>
    <col min="2" max="2" width="11.140625" customWidth="1"/>
    <col min="3" max="3" width="11.42578125" customWidth="1"/>
    <col min="4" max="4" width="13" customWidth="1"/>
    <col min="5" max="5" width="11.28515625" customWidth="1"/>
    <col min="6" max="6" width="12.42578125" customWidth="1"/>
    <col min="7" max="7" width="11.85546875" customWidth="1"/>
    <col min="8" max="8" width="8.7109375" customWidth="1"/>
    <col min="9" max="9" width="5.7109375" customWidth="1"/>
  </cols>
  <sheetData>
    <row r="2" spans="1:11" s="1" customFormat="1" ht="69.75" customHeight="1" x14ac:dyDescent="0.25">
      <c r="B2" s="1" t="s">
        <v>16</v>
      </c>
      <c r="C2" s="1" t="s">
        <v>17</v>
      </c>
      <c r="D2" s="1" t="s">
        <v>18</v>
      </c>
      <c r="E2" s="1" t="s">
        <v>20</v>
      </c>
      <c r="F2" s="1" t="s">
        <v>19</v>
      </c>
      <c r="G2" s="1" t="s">
        <v>22</v>
      </c>
      <c r="J2" s="1" t="s">
        <v>23</v>
      </c>
      <c r="K2" s="1" t="s">
        <v>21</v>
      </c>
    </row>
    <row r="3" spans="1:11" ht="15.75" thickBot="1" x14ac:dyDescent="0.3"/>
    <row r="4" spans="1:11" ht="15.75" thickBot="1" x14ac:dyDescent="0.3">
      <c r="A4" t="s">
        <v>1</v>
      </c>
      <c r="D4">
        <v>23</v>
      </c>
      <c r="F4">
        <v>16</v>
      </c>
      <c r="G4">
        <v>20</v>
      </c>
      <c r="H4">
        <f>SUMPRODUCT(B4:G4,$B$23:$G$23)</f>
        <v>5900</v>
      </c>
      <c r="I4" s="5" t="s">
        <v>24</v>
      </c>
      <c r="J4" s="2">
        <v>23025</v>
      </c>
      <c r="K4">
        <v>0.05</v>
      </c>
    </row>
    <row r="5" spans="1:11" ht="15.75" thickBot="1" x14ac:dyDescent="0.3">
      <c r="A5" t="s">
        <v>0</v>
      </c>
      <c r="B5">
        <v>25</v>
      </c>
      <c r="E5">
        <v>13</v>
      </c>
      <c r="H5">
        <f t="shared" ref="H5:H19" si="0">SUMPRODUCT(B5:G5,$B$23:$G$23)</f>
        <v>3800</v>
      </c>
      <c r="I5" s="5" t="s">
        <v>24</v>
      </c>
      <c r="J5" s="3">
        <v>33000</v>
      </c>
      <c r="K5">
        <v>0.05</v>
      </c>
    </row>
    <row r="6" spans="1:11" ht="15.75" thickBot="1" x14ac:dyDescent="0.3">
      <c r="A6" t="s">
        <v>2</v>
      </c>
      <c r="B6">
        <v>23</v>
      </c>
      <c r="H6">
        <f t="shared" si="0"/>
        <v>2300</v>
      </c>
      <c r="I6" s="5" t="s">
        <v>24</v>
      </c>
      <c r="J6" s="3">
        <v>30454</v>
      </c>
      <c r="K6">
        <v>0.06</v>
      </c>
    </row>
    <row r="7" spans="1:11" ht="15.75" thickBot="1" x14ac:dyDescent="0.3">
      <c r="A7" t="s">
        <v>3</v>
      </c>
      <c r="B7">
        <v>19</v>
      </c>
      <c r="C7">
        <v>16</v>
      </c>
      <c r="E7">
        <v>10</v>
      </c>
      <c r="H7">
        <f t="shared" si="0"/>
        <v>4500</v>
      </c>
      <c r="I7" s="5" t="s">
        <v>24</v>
      </c>
      <c r="J7" s="3">
        <v>20500</v>
      </c>
      <c r="K7">
        <v>0.06</v>
      </c>
    </row>
    <row r="8" spans="1:11" ht="15.75" thickBot="1" x14ac:dyDescent="0.3">
      <c r="A8" t="s">
        <v>4</v>
      </c>
      <c r="B8">
        <v>15</v>
      </c>
      <c r="H8">
        <f t="shared" si="0"/>
        <v>1500</v>
      </c>
      <c r="I8" s="5" t="s">
        <v>24</v>
      </c>
      <c r="J8" s="3">
        <v>18500</v>
      </c>
      <c r="K8">
        <v>0.08</v>
      </c>
    </row>
    <row r="9" spans="1:11" ht="15.75" thickBot="1" x14ac:dyDescent="0.3">
      <c r="A9" t="s">
        <v>5</v>
      </c>
      <c r="B9">
        <v>14</v>
      </c>
      <c r="C9">
        <v>14</v>
      </c>
      <c r="F9">
        <v>21</v>
      </c>
      <c r="G9">
        <v>15</v>
      </c>
      <c r="H9">
        <f t="shared" si="0"/>
        <v>6400</v>
      </c>
      <c r="I9" s="5" t="s">
        <v>24</v>
      </c>
      <c r="J9" s="3">
        <v>27350</v>
      </c>
      <c r="K9">
        <v>0.04</v>
      </c>
    </row>
    <row r="10" spans="1:11" ht="15.75" thickBot="1" x14ac:dyDescent="0.3">
      <c r="A10" t="s">
        <v>6</v>
      </c>
      <c r="D10">
        <v>24</v>
      </c>
      <c r="F10">
        <v>15</v>
      </c>
      <c r="G10">
        <v>20</v>
      </c>
      <c r="H10">
        <f t="shared" si="0"/>
        <v>5900</v>
      </c>
      <c r="I10" s="5" t="s">
        <v>24</v>
      </c>
      <c r="J10" s="3">
        <v>25000</v>
      </c>
      <c r="K10">
        <v>0.04</v>
      </c>
    </row>
    <row r="11" spans="1:11" ht="15.75" thickBot="1" x14ac:dyDescent="0.3">
      <c r="A11" t="s">
        <v>7</v>
      </c>
      <c r="C11">
        <v>30</v>
      </c>
      <c r="D11">
        <v>28</v>
      </c>
      <c r="E11">
        <v>25</v>
      </c>
      <c r="H11" s="6">
        <f t="shared" si="0"/>
        <v>8300</v>
      </c>
      <c r="I11" s="5" t="s">
        <v>24</v>
      </c>
      <c r="J11" s="3">
        <v>22700</v>
      </c>
      <c r="K11">
        <v>0.03</v>
      </c>
    </row>
    <row r="12" spans="1:11" ht="15.75" thickBot="1" x14ac:dyDescent="0.3">
      <c r="A12" t="s">
        <v>15</v>
      </c>
      <c r="H12">
        <f t="shared" si="0"/>
        <v>0</v>
      </c>
      <c r="I12" s="5" t="s">
        <v>24</v>
      </c>
      <c r="J12" s="3">
        <v>10000</v>
      </c>
      <c r="K12">
        <v>0.06</v>
      </c>
    </row>
    <row r="13" spans="1:11" ht="15.75" thickBot="1" x14ac:dyDescent="0.3">
      <c r="A13" t="s">
        <v>8</v>
      </c>
      <c r="D13">
        <v>24</v>
      </c>
      <c r="F13">
        <v>16</v>
      </c>
      <c r="G13">
        <v>17</v>
      </c>
      <c r="H13">
        <f t="shared" si="0"/>
        <v>5700</v>
      </c>
      <c r="I13" s="5" t="s">
        <v>24</v>
      </c>
      <c r="J13" s="3">
        <v>11600</v>
      </c>
      <c r="K13">
        <v>0.04</v>
      </c>
    </row>
    <row r="14" spans="1:11" ht="15.75" thickBot="1" x14ac:dyDescent="0.3">
      <c r="A14" t="s">
        <v>9</v>
      </c>
      <c r="E14">
        <v>26</v>
      </c>
      <c r="H14">
        <f t="shared" si="0"/>
        <v>2600</v>
      </c>
      <c r="I14" s="5" t="s">
        <v>24</v>
      </c>
      <c r="J14" s="4">
        <v>5210</v>
      </c>
      <c r="K14">
        <v>0.11</v>
      </c>
    </row>
    <row r="15" spans="1:11" ht="15.75" thickBot="1" x14ac:dyDescent="0.3">
      <c r="A15" t="s">
        <v>14</v>
      </c>
      <c r="H15">
        <f t="shared" si="0"/>
        <v>0</v>
      </c>
      <c r="I15" s="5" t="s">
        <v>24</v>
      </c>
      <c r="J15" s="3">
        <v>50000</v>
      </c>
      <c r="K15">
        <v>0.03</v>
      </c>
    </row>
    <row r="16" spans="1:11" ht="15.75" thickBot="1" x14ac:dyDescent="0.3">
      <c r="A16" t="s">
        <v>13</v>
      </c>
      <c r="E16">
        <v>16</v>
      </c>
      <c r="H16">
        <f>SUMPRODUCT(B16:G16,$B$23:$G$23)</f>
        <v>1600</v>
      </c>
      <c r="I16" s="5" t="s">
        <v>24</v>
      </c>
      <c r="J16" s="3">
        <v>13500</v>
      </c>
      <c r="K16">
        <v>0.04</v>
      </c>
    </row>
    <row r="17" spans="1:11" ht="15.75" thickBot="1" x14ac:dyDescent="0.3">
      <c r="A17" t="s">
        <v>10</v>
      </c>
      <c r="F17">
        <v>13</v>
      </c>
      <c r="H17">
        <f t="shared" si="0"/>
        <v>1300</v>
      </c>
      <c r="I17" s="5" t="s">
        <v>24</v>
      </c>
      <c r="J17" s="3">
        <v>7500</v>
      </c>
      <c r="K17">
        <v>0.04</v>
      </c>
    </row>
    <row r="18" spans="1:11" ht="15.75" thickBot="1" x14ac:dyDescent="0.3">
      <c r="A18" t="s">
        <v>11</v>
      </c>
      <c r="G18">
        <v>15</v>
      </c>
      <c r="H18">
        <f>SUMPRODUCT(B18:G18,$B$23:$G$23)</f>
        <v>1500</v>
      </c>
      <c r="I18" s="5" t="s">
        <v>24</v>
      </c>
      <c r="J18" s="3">
        <v>10000</v>
      </c>
      <c r="K18">
        <v>0.06</v>
      </c>
    </row>
    <row r="19" spans="1:11" ht="15.75" thickBot="1" x14ac:dyDescent="0.3">
      <c r="A19" t="s">
        <v>12</v>
      </c>
      <c r="G19">
        <v>23</v>
      </c>
      <c r="H19">
        <f t="shared" si="0"/>
        <v>2300</v>
      </c>
      <c r="I19" s="5" t="s">
        <v>24</v>
      </c>
      <c r="J19" s="3">
        <v>4500</v>
      </c>
      <c r="K19">
        <v>0.06</v>
      </c>
    </row>
    <row r="21" spans="1:11" x14ac:dyDescent="0.25">
      <c r="A21" t="s">
        <v>26</v>
      </c>
      <c r="B21">
        <v>0.27</v>
      </c>
      <c r="C21">
        <v>3.08</v>
      </c>
      <c r="D21">
        <v>1.59</v>
      </c>
      <c r="E21">
        <f ca="1">$H$21</f>
        <v>2300</v>
      </c>
      <c r="F21">
        <v>2.1</v>
      </c>
      <c r="G21">
        <v>0.82</v>
      </c>
      <c r="H21">
        <f ca="1">$H$21</f>
        <v>0</v>
      </c>
    </row>
    <row r="23" spans="1:11" x14ac:dyDescent="0.25">
      <c r="A23" s="6" t="s">
        <v>25</v>
      </c>
      <c r="B23">
        <v>100</v>
      </c>
      <c r="C23">
        <v>100</v>
      </c>
      <c r="D23">
        <v>100</v>
      </c>
      <c r="E23">
        <v>100</v>
      </c>
      <c r="F23">
        <v>100</v>
      </c>
      <c r="G23">
        <v>100</v>
      </c>
      <c r="H23" s="5"/>
    </row>
  </sheetData>
  <scenarios current="0">
    <scenario name="H4U" count="6" user="James Mulwa" comment="Created by James Mulwa on 11/9/2018">
      <inputCells r="B23" val="100"/>
      <inputCells r="C23" val="100"/>
      <inputCells r="D23" val="100"/>
      <inputCells r="E23" val="100"/>
      <inputCells r="F23" val="100"/>
      <inputCells r="G23" val="100"/>
    </scenario>
  </scenario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D2" sqref="D2"/>
    </sheetView>
  </sheetViews>
  <sheetFormatPr defaultRowHeight="15" x14ac:dyDescent="0.25"/>
  <sheetData>
    <row r="1" spans="1:12" x14ac:dyDescent="0.25">
      <c r="B1" s="6" t="s">
        <v>28</v>
      </c>
    </row>
    <row r="2" spans="1:12" ht="60" x14ac:dyDescent="0.25">
      <c r="A2" s="1"/>
      <c r="B2" s="1" t="s">
        <v>16</v>
      </c>
      <c r="C2" s="1" t="s">
        <v>17</v>
      </c>
      <c r="D2" s="1" t="s">
        <v>18</v>
      </c>
      <c r="E2" s="1" t="s">
        <v>20</v>
      </c>
      <c r="F2" s="1" t="s">
        <v>19</v>
      </c>
      <c r="G2" s="1" t="s">
        <v>22</v>
      </c>
      <c r="H2" s="1"/>
      <c r="I2" s="1"/>
      <c r="J2" s="1" t="s">
        <v>23</v>
      </c>
      <c r="K2" s="1" t="s">
        <v>21</v>
      </c>
      <c r="L2" s="1"/>
    </row>
    <row r="3" spans="1:12" ht="15.75" thickBot="1" x14ac:dyDescent="0.3"/>
    <row r="4" spans="1:12" ht="15.75" thickBot="1" x14ac:dyDescent="0.3">
      <c r="A4" t="s">
        <v>1</v>
      </c>
      <c r="D4">
        <v>23</v>
      </c>
      <c r="F4">
        <v>16</v>
      </c>
      <c r="G4">
        <v>20</v>
      </c>
      <c r="H4">
        <f>SUMPRODUCT(B4:G4,$B$23:$G$23)</f>
        <v>8877.2752845163377</v>
      </c>
      <c r="I4" s="5" t="s">
        <v>24</v>
      </c>
      <c r="J4" s="2">
        <v>23025</v>
      </c>
      <c r="K4">
        <v>0.05</v>
      </c>
    </row>
    <row r="5" spans="1:12" ht="15.75" thickBot="1" x14ac:dyDescent="0.3">
      <c r="A5" t="s">
        <v>0</v>
      </c>
      <c r="B5">
        <v>25</v>
      </c>
      <c r="E5">
        <v>13</v>
      </c>
      <c r="H5">
        <f t="shared" ref="H5:H19" si="0">SUMPRODUCT(B5:G5,$B$23:$G$23)</f>
        <v>20594.489780990923</v>
      </c>
      <c r="I5" s="5" t="s">
        <v>24</v>
      </c>
      <c r="J5" s="3">
        <v>33000</v>
      </c>
      <c r="K5">
        <v>0.05</v>
      </c>
    </row>
    <row r="6" spans="1:12" ht="15.75" thickBot="1" x14ac:dyDescent="0.3">
      <c r="A6" t="s">
        <v>2</v>
      </c>
      <c r="B6">
        <v>23</v>
      </c>
      <c r="H6">
        <f t="shared" si="0"/>
        <v>16550.330598511649</v>
      </c>
      <c r="I6" s="5" t="s">
        <v>24</v>
      </c>
      <c r="J6" s="3">
        <v>30454</v>
      </c>
      <c r="K6">
        <v>0.06</v>
      </c>
    </row>
    <row r="7" spans="1:12" ht="15.75" thickBot="1" x14ac:dyDescent="0.3">
      <c r="A7" t="s">
        <v>3</v>
      </c>
      <c r="B7">
        <v>19</v>
      </c>
      <c r="C7">
        <v>16</v>
      </c>
      <c r="E7">
        <v>10</v>
      </c>
      <c r="H7">
        <f t="shared" si="0"/>
        <v>20136.076569217435</v>
      </c>
      <c r="I7" s="5" t="s">
        <v>24</v>
      </c>
      <c r="J7" s="3">
        <v>20500</v>
      </c>
      <c r="K7">
        <v>0.06</v>
      </c>
    </row>
    <row r="8" spans="1:12" ht="15.75" thickBot="1" x14ac:dyDescent="0.3">
      <c r="A8" t="s">
        <v>4</v>
      </c>
      <c r="B8">
        <v>15</v>
      </c>
      <c r="H8">
        <f t="shared" si="0"/>
        <v>10793.693868594553</v>
      </c>
      <c r="I8" s="5" t="s">
        <v>24</v>
      </c>
      <c r="J8" s="3">
        <v>18500</v>
      </c>
      <c r="K8">
        <v>0.08</v>
      </c>
    </row>
    <row r="9" spans="1:12" ht="15.75" thickBot="1" x14ac:dyDescent="0.3">
      <c r="A9" t="s">
        <v>5</v>
      </c>
      <c r="B9">
        <v>14</v>
      </c>
      <c r="C9">
        <v>14</v>
      </c>
      <c r="F9">
        <v>21</v>
      </c>
      <c r="G9">
        <v>15</v>
      </c>
      <c r="H9">
        <f t="shared" si="0"/>
        <v>20428.164361331485</v>
      </c>
      <c r="I9" s="5" t="s">
        <v>24</v>
      </c>
      <c r="J9" s="3">
        <v>27350</v>
      </c>
      <c r="K9">
        <v>0.04</v>
      </c>
    </row>
    <row r="10" spans="1:12" ht="15.75" thickBot="1" x14ac:dyDescent="0.3">
      <c r="A10" t="s">
        <v>6</v>
      </c>
      <c r="D10">
        <v>24</v>
      </c>
      <c r="F10">
        <v>15</v>
      </c>
      <c r="G10">
        <v>20</v>
      </c>
      <c r="H10">
        <f t="shared" si="0"/>
        <v>8776.4880653741056</v>
      </c>
      <c r="I10" s="5" t="s">
        <v>24</v>
      </c>
      <c r="J10" s="3">
        <v>25000</v>
      </c>
      <c r="K10">
        <v>0.04</v>
      </c>
    </row>
    <row r="11" spans="1:12" ht="15.75" thickBot="1" x14ac:dyDescent="0.3">
      <c r="A11" t="s">
        <v>7</v>
      </c>
      <c r="C11">
        <v>30</v>
      </c>
      <c r="D11">
        <v>28</v>
      </c>
      <c r="E11">
        <v>25</v>
      </c>
      <c r="H11">
        <f t="shared" si="0"/>
        <v>17152.294572722883</v>
      </c>
      <c r="I11" s="5" t="s">
        <v>24</v>
      </c>
      <c r="J11" s="3">
        <v>22700</v>
      </c>
      <c r="K11">
        <v>0.03</v>
      </c>
    </row>
    <row r="12" spans="1:12" ht="15.75" thickBot="1" x14ac:dyDescent="0.3">
      <c r="A12" t="s">
        <v>15</v>
      </c>
      <c r="H12">
        <f t="shared" si="0"/>
        <v>0</v>
      </c>
      <c r="I12" s="5" t="s">
        <v>24</v>
      </c>
      <c r="J12" s="3">
        <v>10000</v>
      </c>
      <c r="K12">
        <v>0.06</v>
      </c>
    </row>
    <row r="13" spans="1:12" ht="15.75" thickBot="1" x14ac:dyDescent="0.3">
      <c r="A13" t="s">
        <v>8</v>
      </c>
      <c r="D13">
        <v>24</v>
      </c>
      <c r="F13">
        <v>16</v>
      </c>
      <c r="G13">
        <v>17</v>
      </c>
      <c r="H13">
        <f t="shared" si="0"/>
        <v>8712.2670737019944</v>
      </c>
      <c r="I13" s="5" t="s">
        <v>24</v>
      </c>
      <c r="J13" s="3">
        <v>11600</v>
      </c>
      <c r="K13">
        <v>0.04</v>
      </c>
    </row>
    <row r="14" spans="1:12" ht="15.75" thickBot="1" x14ac:dyDescent="0.3">
      <c r="A14" t="s">
        <v>9</v>
      </c>
      <c r="E14">
        <v>26</v>
      </c>
      <c r="H14">
        <f t="shared" si="0"/>
        <v>5210</v>
      </c>
      <c r="I14" s="5" t="s">
        <v>24</v>
      </c>
      <c r="J14" s="4">
        <v>5210</v>
      </c>
      <c r="K14">
        <v>0.11</v>
      </c>
    </row>
    <row r="15" spans="1:12" ht="15.75" thickBot="1" x14ac:dyDescent="0.3">
      <c r="A15" t="s">
        <v>14</v>
      </c>
      <c r="H15">
        <f t="shared" si="0"/>
        <v>0</v>
      </c>
      <c r="I15" s="5" t="s">
        <v>24</v>
      </c>
      <c r="J15" s="3">
        <v>50000</v>
      </c>
      <c r="K15">
        <v>0.03</v>
      </c>
    </row>
    <row r="16" spans="1:12" ht="15.75" thickBot="1" x14ac:dyDescent="0.3">
      <c r="A16" t="s">
        <v>13</v>
      </c>
      <c r="E16">
        <v>16</v>
      </c>
      <c r="H16">
        <f>SUMPRODUCT(B16:G16,$B$23:$G$23)</f>
        <v>3206.1538461538462</v>
      </c>
      <c r="I16" s="5" t="s">
        <v>24</v>
      </c>
      <c r="J16" s="3">
        <v>13500</v>
      </c>
      <c r="K16">
        <v>0.04</v>
      </c>
    </row>
    <row r="17" spans="1:11" ht="15.75" thickBot="1" x14ac:dyDescent="0.3">
      <c r="A17" t="s">
        <v>10</v>
      </c>
      <c r="F17">
        <v>13</v>
      </c>
      <c r="H17">
        <f t="shared" si="0"/>
        <v>3065.1271082625508</v>
      </c>
      <c r="I17" s="5" t="s">
        <v>24</v>
      </c>
      <c r="J17" s="3">
        <v>7500</v>
      </c>
      <c r="K17">
        <v>0.04</v>
      </c>
    </row>
    <row r="18" spans="1:11" ht="15.75" thickBot="1" x14ac:dyDescent="0.3">
      <c r="A18" t="s">
        <v>11</v>
      </c>
      <c r="G18">
        <v>15</v>
      </c>
      <c r="H18">
        <f>SUMPRODUCT(B18:G18,$B$23:$G$23)</f>
        <v>1500</v>
      </c>
      <c r="I18" s="5" t="s">
        <v>24</v>
      </c>
      <c r="J18" s="3">
        <v>10000</v>
      </c>
      <c r="K18">
        <v>0.06</v>
      </c>
    </row>
    <row r="19" spans="1:11" ht="15.75" thickBot="1" x14ac:dyDescent="0.3">
      <c r="A19" t="s">
        <v>12</v>
      </c>
      <c r="G19">
        <v>23</v>
      </c>
      <c r="H19">
        <f t="shared" si="0"/>
        <v>2300</v>
      </c>
      <c r="I19" s="5" t="s">
        <v>24</v>
      </c>
      <c r="J19" s="3">
        <v>4500</v>
      </c>
      <c r="K19">
        <v>0.06</v>
      </c>
    </row>
    <row r="21" spans="1:11" x14ac:dyDescent="0.25">
      <c r="A21" t="s">
        <v>26</v>
      </c>
      <c r="B21">
        <v>0.27</v>
      </c>
      <c r="C21">
        <v>3.08</v>
      </c>
      <c r="D21">
        <v>1.59</v>
      </c>
      <c r="E21">
        <v>0</v>
      </c>
      <c r="F21">
        <v>2.1</v>
      </c>
      <c r="G21">
        <v>0.82</v>
      </c>
      <c r="H21">
        <f ca="1">$H$21</f>
        <v>0</v>
      </c>
    </row>
    <row r="23" spans="1:11" x14ac:dyDescent="0.25">
      <c r="A23" s="6" t="s">
        <v>25</v>
      </c>
      <c r="B23">
        <v>719.5795912396369</v>
      </c>
      <c r="C23">
        <v>278.76363636363635</v>
      </c>
      <c r="D23">
        <v>134.99178918565744</v>
      </c>
      <c r="E23">
        <v>200.38461538461539</v>
      </c>
      <c r="F23">
        <v>235.77900832788853</v>
      </c>
      <c r="G23">
        <v>100</v>
      </c>
      <c r="H23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1" sqref="B1"/>
    </sheetView>
  </sheetViews>
  <sheetFormatPr defaultRowHeight="15" x14ac:dyDescent="0.25"/>
  <sheetData>
    <row r="1" spans="1:12" x14ac:dyDescent="0.25">
      <c r="B1" s="6" t="s">
        <v>28</v>
      </c>
    </row>
    <row r="2" spans="1:12" ht="60" x14ac:dyDescent="0.25">
      <c r="A2" s="1"/>
      <c r="B2" s="1" t="s">
        <v>16</v>
      </c>
      <c r="C2" s="1" t="s">
        <v>17</v>
      </c>
      <c r="D2" s="1" t="s">
        <v>18</v>
      </c>
      <c r="E2" s="1" t="s">
        <v>20</v>
      </c>
      <c r="F2" s="1" t="s">
        <v>19</v>
      </c>
      <c r="G2" s="1" t="s">
        <v>22</v>
      </c>
      <c r="H2" s="1"/>
      <c r="I2" s="1"/>
      <c r="J2" s="1" t="s">
        <v>23</v>
      </c>
      <c r="K2" s="1" t="s">
        <v>21</v>
      </c>
      <c r="L2" s="1"/>
    </row>
    <row r="3" spans="1:12" ht="15.75" thickBot="1" x14ac:dyDescent="0.3"/>
    <row r="4" spans="1:12" ht="15.75" thickBot="1" x14ac:dyDescent="0.3">
      <c r="A4" t="s">
        <v>1</v>
      </c>
      <c r="D4">
        <v>23</v>
      </c>
      <c r="F4">
        <v>16</v>
      </c>
      <c r="G4">
        <v>20</v>
      </c>
      <c r="H4">
        <f>SUMPRODUCT(B4:G4,$B$23:$G$23)</f>
        <v>25517.777777777777</v>
      </c>
      <c r="I4" s="5" t="s">
        <v>24</v>
      </c>
      <c r="J4" s="2">
        <v>23025</v>
      </c>
      <c r="K4">
        <v>0.05</v>
      </c>
    </row>
    <row r="5" spans="1:12" ht="15.75" thickBot="1" x14ac:dyDescent="0.3">
      <c r="A5" t="s">
        <v>0</v>
      </c>
      <c r="B5">
        <v>25</v>
      </c>
      <c r="E5">
        <v>13</v>
      </c>
      <c r="H5">
        <f t="shared" ref="H5:H19" si="0">SUMPRODUCT(B5:G5,$B$23:$G$23)</f>
        <v>44070.92391304348</v>
      </c>
      <c r="I5" s="5" t="s">
        <v>24</v>
      </c>
      <c r="J5" s="3">
        <v>33000</v>
      </c>
      <c r="K5">
        <v>0.05</v>
      </c>
    </row>
    <row r="6" spans="1:12" ht="15.75" thickBot="1" x14ac:dyDescent="0.3">
      <c r="A6" t="s">
        <v>2</v>
      </c>
      <c r="B6">
        <v>23</v>
      </c>
      <c r="H6">
        <f t="shared" si="0"/>
        <v>30454.000000000004</v>
      </c>
      <c r="I6" s="5" t="s">
        <v>24</v>
      </c>
      <c r="J6" s="3">
        <v>30454</v>
      </c>
      <c r="K6">
        <v>0.06</v>
      </c>
    </row>
    <row r="7" spans="1:12" ht="15.75" thickBot="1" x14ac:dyDescent="0.3">
      <c r="A7" t="s">
        <v>3</v>
      </c>
      <c r="B7">
        <v>19</v>
      </c>
      <c r="C7">
        <v>16</v>
      </c>
      <c r="E7">
        <v>10</v>
      </c>
      <c r="H7">
        <f t="shared" si="0"/>
        <v>35195.15217391304</v>
      </c>
      <c r="I7" s="5" t="s">
        <v>24</v>
      </c>
      <c r="J7" s="3">
        <v>20500</v>
      </c>
      <c r="K7">
        <v>0.06</v>
      </c>
    </row>
    <row r="8" spans="1:12" ht="15.75" thickBot="1" x14ac:dyDescent="0.3">
      <c r="A8" t="s">
        <v>4</v>
      </c>
      <c r="B8">
        <v>15</v>
      </c>
      <c r="H8">
        <f t="shared" si="0"/>
        <v>19861.304347826088</v>
      </c>
      <c r="I8" s="5" t="s">
        <v>24</v>
      </c>
      <c r="J8" s="3">
        <v>18500</v>
      </c>
      <c r="K8">
        <v>0.08</v>
      </c>
    </row>
    <row r="9" spans="1:12" ht="15.75" thickBot="1" x14ac:dyDescent="0.3">
      <c r="A9" t="s">
        <v>5</v>
      </c>
      <c r="B9">
        <v>14</v>
      </c>
      <c r="C9">
        <v>14</v>
      </c>
      <c r="F9">
        <v>21</v>
      </c>
      <c r="G9">
        <v>15</v>
      </c>
      <c r="H9">
        <f t="shared" si="0"/>
        <v>42910.55072463768</v>
      </c>
      <c r="I9" s="5" t="s">
        <v>24</v>
      </c>
      <c r="J9" s="3">
        <v>27350</v>
      </c>
      <c r="K9">
        <v>0.04</v>
      </c>
    </row>
    <row r="10" spans="1:12" ht="15.75" thickBot="1" x14ac:dyDescent="0.3">
      <c r="A10" t="s">
        <v>6</v>
      </c>
      <c r="D10">
        <v>24</v>
      </c>
      <c r="F10">
        <v>15</v>
      </c>
      <c r="G10">
        <v>20</v>
      </c>
      <c r="H10">
        <f t="shared" si="0"/>
        <v>25000</v>
      </c>
      <c r="I10" s="5" t="s">
        <v>24</v>
      </c>
      <c r="J10" s="3">
        <v>25000</v>
      </c>
      <c r="K10">
        <v>0.04</v>
      </c>
    </row>
    <row r="11" spans="1:12" ht="15.75" thickBot="1" x14ac:dyDescent="0.3">
      <c r="A11" t="s">
        <v>7</v>
      </c>
      <c r="C11">
        <v>30</v>
      </c>
      <c r="D11">
        <v>28</v>
      </c>
      <c r="E11">
        <v>25</v>
      </c>
      <c r="H11">
        <f t="shared" si="0"/>
        <v>26893.75</v>
      </c>
      <c r="I11" s="5" t="s">
        <v>24</v>
      </c>
      <c r="J11" s="3">
        <v>22700</v>
      </c>
      <c r="K11">
        <v>0.03</v>
      </c>
    </row>
    <row r="12" spans="1:12" ht="15.75" thickBot="1" x14ac:dyDescent="0.3">
      <c r="A12" t="s">
        <v>15</v>
      </c>
      <c r="H12">
        <f t="shared" si="0"/>
        <v>0</v>
      </c>
      <c r="I12" s="5" t="s">
        <v>24</v>
      </c>
      <c r="J12" s="3">
        <v>10000</v>
      </c>
      <c r="K12">
        <v>0.06</v>
      </c>
    </row>
    <row r="13" spans="1:12" ht="15.75" thickBot="1" x14ac:dyDescent="0.3">
      <c r="A13" t="s">
        <v>8</v>
      </c>
      <c r="D13">
        <v>24</v>
      </c>
      <c r="F13">
        <v>16</v>
      </c>
      <c r="G13">
        <v>17</v>
      </c>
      <c r="H13">
        <f t="shared" si="0"/>
        <v>23617.777777777777</v>
      </c>
      <c r="I13" s="5" t="s">
        <v>24</v>
      </c>
      <c r="J13" s="3">
        <v>11600</v>
      </c>
      <c r="K13">
        <v>0.04</v>
      </c>
    </row>
    <row r="14" spans="1:12" ht="15.75" thickBot="1" x14ac:dyDescent="0.3">
      <c r="A14" t="s">
        <v>9</v>
      </c>
      <c r="E14">
        <v>26</v>
      </c>
      <c r="H14">
        <f t="shared" si="0"/>
        <v>21937.5</v>
      </c>
      <c r="I14" s="5" t="s">
        <v>24</v>
      </c>
      <c r="J14" s="4">
        <v>5210</v>
      </c>
      <c r="K14">
        <v>0.11</v>
      </c>
    </row>
    <row r="15" spans="1:12" ht="15.75" thickBot="1" x14ac:dyDescent="0.3">
      <c r="A15" t="s">
        <v>14</v>
      </c>
      <c r="H15">
        <f t="shared" si="0"/>
        <v>0</v>
      </c>
      <c r="I15" s="5" t="s">
        <v>24</v>
      </c>
      <c r="J15" s="3">
        <v>50000</v>
      </c>
      <c r="K15">
        <v>0.03</v>
      </c>
    </row>
    <row r="16" spans="1:12" ht="15.75" thickBot="1" x14ac:dyDescent="0.3">
      <c r="A16" t="s">
        <v>13</v>
      </c>
      <c r="E16">
        <v>16</v>
      </c>
      <c r="H16">
        <f>SUMPRODUCT(B16:G16,$B$23:$G$23)</f>
        <v>13500</v>
      </c>
      <c r="I16" s="5" t="s">
        <v>24</v>
      </c>
      <c r="J16" s="3">
        <v>13500</v>
      </c>
      <c r="K16">
        <v>0.04</v>
      </c>
    </row>
    <row r="17" spans="1:11" ht="15.75" thickBot="1" x14ac:dyDescent="0.3">
      <c r="A17" t="s">
        <v>10</v>
      </c>
      <c r="F17">
        <v>13</v>
      </c>
      <c r="H17">
        <f t="shared" si="0"/>
        <v>8031.1111111111113</v>
      </c>
      <c r="I17" s="5" t="s">
        <v>24</v>
      </c>
      <c r="J17" s="3">
        <v>7500</v>
      </c>
      <c r="K17">
        <v>0.04</v>
      </c>
    </row>
    <row r="18" spans="1:11" ht="15.75" thickBot="1" x14ac:dyDescent="0.3">
      <c r="A18" t="s">
        <v>11</v>
      </c>
      <c r="G18">
        <v>15</v>
      </c>
      <c r="H18">
        <f>SUMPRODUCT(B18:G18,$B$23:$G$23)</f>
        <v>10000</v>
      </c>
      <c r="I18" s="5" t="s">
        <v>24</v>
      </c>
      <c r="J18" s="3">
        <v>10000</v>
      </c>
      <c r="K18">
        <v>0.06</v>
      </c>
    </row>
    <row r="19" spans="1:11" ht="15.75" thickBot="1" x14ac:dyDescent="0.3">
      <c r="A19" t="s">
        <v>12</v>
      </c>
      <c r="G19">
        <v>23</v>
      </c>
      <c r="H19">
        <f t="shared" si="0"/>
        <v>15333.333333333332</v>
      </c>
      <c r="I19" s="5" t="s">
        <v>24</v>
      </c>
      <c r="J19" s="3">
        <v>4500</v>
      </c>
      <c r="K19">
        <v>0.06</v>
      </c>
    </row>
    <row r="21" spans="1:11" x14ac:dyDescent="0.25">
      <c r="A21" t="s">
        <v>26</v>
      </c>
      <c r="B21">
        <v>0.27</v>
      </c>
      <c r="C21">
        <v>3.08</v>
      </c>
      <c r="D21">
        <v>1.59</v>
      </c>
      <c r="E21">
        <v>0</v>
      </c>
      <c r="F21">
        <v>2.1</v>
      </c>
      <c r="G21">
        <v>0.82</v>
      </c>
      <c r="H21">
        <f ca="1">'B4 Solver'!K23=$H$21</f>
        <v>0</v>
      </c>
    </row>
    <row r="23" spans="1:11" x14ac:dyDescent="0.25">
      <c r="A23" s="6" t="s">
        <v>25</v>
      </c>
      <c r="B23">
        <v>1324.0869565217392</v>
      </c>
      <c r="C23">
        <v>100</v>
      </c>
      <c r="D23">
        <v>100</v>
      </c>
      <c r="E23">
        <v>843.75</v>
      </c>
      <c r="F23">
        <v>617.77777777777783</v>
      </c>
      <c r="G23">
        <v>666.66666666666663</v>
      </c>
      <c r="H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 entered</vt:lpstr>
      <vt:lpstr>B4 Solver</vt:lpstr>
      <vt:lpstr>Maximizing</vt:lpstr>
      <vt:lpstr>1#b</vt:lpstr>
      <vt:lpstr>Sheet8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Mulwa</dc:creator>
  <cp:lastModifiedBy>James Mulwa</cp:lastModifiedBy>
  <dcterms:created xsi:type="dcterms:W3CDTF">2018-11-09T10:46:11Z</dcterms:created>
  <dcterms:modified xsi:type="dcterms:W3CDTF">2018-11-09T15:00:31Z</dcterms:modified>
</cp:coreProperties>
</file>