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elseafleck/Downloads/"/>
    </mc:Choice>
  </mc:AlternateContent>
  <xr:revisionPtr revIDLastSave="0" documentId="13_ncr:1_{C8FD9C4C-0BB5-BB4F-B365-7CE7B92D2CB2}" xr6:coauthVersionLast="45" xr6:coauthVersionMax="45" xr10:uidLastSave="{00000000-0000-0000-0000-000000000000}"/>
  <bookViews>
    <workbookView xWindow="0" yWindow="460" windowWidth="14860" windowHeight="15900" activeTab="3" xr2:uid="{91147D75-910A-40EC-B519-BB54F1A6B4CC}"/>
  </bookViews>
  <sheets>
    <sheet name="Q1" sheetId="12" r:id="rId1"/>
    <sheet name="Q2" sheetId="16" r:id="rId2"/>
    <sheet name="Q3" sheetId="17" r:id="rId3"/>
    <sheet name="Q4-7" sheetId="7" r:id="rId4"/>
    <sheet name="Q8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4" i="17" l="1"/>
  <c r="L10" i="17"/>
  <c r="C16" i="12"/>
  <c r="B16" i="12"/>
  <c r="C7" i="17" l="1"/>
  <c r="E7" i="17"/>
  <c r="D7" i="17"/>
  <c r="E6" i="17"/>
  <c r="E5" i="17"/>
</calcChain>
</file>

<file path=xl/sharedStrings.xml><?xml version="1.0" encoding="utf-8"?>
<sst xmlns="http://schemas.openxmlformats.org/spreadsheetml/2006/main" count="137" uniqueCount="129">
  <si>
    <t>Price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</si>
  <si>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</si>
  <si>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</si>
  <si>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</si>
  <si>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</si>
  <si>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</si>
  <si>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</si>
  <si>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</si>
  <si>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Total</t>
  </si>
  <si>
    <t>df</t>
  </si>
  <si>
    <t>t Stat</t>
  </si>
  <si>
    <t>Year</t>
  </si>
  <si>
    <t>Month</t>
  </si>
  <si>
    <t>Obs</t>
  </si>
  <si>
    <t>Dividend</t>
  </si>
  <si>
    <t>Mean</t>
  </si>
  <si>
    <t>Variance</t>
  </si>
  <si>
    <t>t-Test: Two-Sample Assuming Unequal Variances</t>
  </si>
  <si>
    <t>Hypothesized Mean Difference</t>
  </si>
  <si>
    <t>P(T&lt;=t) two-tail</t>
  </si>
  <si>
    <t>t Critical two-tail</t>
  </si>
  <si>
    <t># of Patients</t>
  </si>
  <si>
    <t>A study was conducted with 50 women with gestational diabetes and 75 nondiabetic pregnant women.</t>
  </si>
  <si>
    <t>One-sample t-test</t>
  </si>
  <si>
    <t>Independent samples t-test</t>
  </si>
  <si>
    <t>Paired t-test</t>
  </si>
  <si>
    <t>Analysis of Variance (ANOVA)</t>
  </si>
  <si>
    <t>(40 pts)</t>
  </si>
  <si>
    <r>
      <t>E.</t>
    </r>
    <r>
      <rPr>
        <sz val="11"/>
        <color theme="1"/>
        <rFont val="Calibri"/>
        <family val="2"/>
      </rPr>
      <t>ε</t>
    </r>
  </si>
  <si>
    <t>Logistic Regression</t>
  </si>
  <si>
    <t>z-test</t>
  </si>
  <si>
    <t>List of Potential Tests</t>
  </si>
  <si>
    <t>Chi-square Test of Independence</t>
  </si>
  <si>
    <t>Simple Linear Regression</t>
  </si>
  <si>
    <t>Multiple Linear Regression</t>
  </si>
  <si>
    <t>True State of Disease</t>
  </si>
  <si>
    <t>Yes</t>
  </si>
  <si>
    <t>No</t>
  </si>
  <si>
    <t>Decision based on Test</t>
  </si>
  <si>
    <t>Positive</t>
  </si>
  <si>
    <t>Negative</t>
  </si>
  <si>
    <t xml:space="preserve">a) How many patients who had a positive test result had the disease? </t>
  </si>
  <si>
    <t>b) What is the probability of having the disease?</t>
  </si>
  <si>
    <t>c) Calculate the sensitivity of the test.</t>
  </si>
  <si>
    <t>d) Calculate the probability of getting a false negative test for any randomly selected patient.</t>
  </si>
  <si>
    <r>
      <t xml:space="preserve">e) How would I determine the probability that I have the disease given that I tested positive p(D|T)?  
</t>
    </r>
    <r>
      <rPr>
        <b/>
        <sz val="11"/>
        <color theme="1"/>
        <rFont val="Calibri"/>
        <family val="2"/>
        <scheme val="minor"/>
      </rPr>
      <t>DO NOT</t>
    </r>
    <r>
      <rPr>
        <sz val="11"/>
        <color theme="1"/>
        <rFont val="Calibri"/>
        <family val="2"/>
        <scheme val="minor"/>
      </rPr>
      <t xml:space="preserve"> actually do the calculation.  State what you would use, why, and provide the generic formula.</t>
    </r>
  </si>
  <si>
    <t>(5 pts)</t>
  </si>
  <si>
    <t>d.  Does the experience level of surgeon, surgery location, and comorbidity influence post surgical complications?</t>
  </si>
  <si>
    <t>A sample of 100 surgeries for a specific procedure is obtained, along with the number of the same procedure done in the past year by surgeon, surgery location (Ambulatory Surgery Center/Hospital), whether the patient had two specific comorbid conditions, and whether the patient had post surgical complications (Yes if complication/No if no complication).</t>
  </si>
  <si>
    <t>Your fitness center starts a version of the Biggest Loser.  They enroll 30 participants and measure weight loss every other week over a 10 week period.  Weight loss is defined as pounds lost in two week period.  Age is categorized into 4 groups.  Fitness activity is measured as number of hours spent exercising per two week period.</t>
  </si>
  <si>
    <t>a.  Create one appropriate graph to compare the number of patients in the emergency room by year.  What do you notice between the two years?</t>
  </si>
  <si>
    <t>b.  You want to answer the question:  Is there a difference in the average number of patients being seen in the emergency room between 2018 and 2019?</t>
  </si>
  <si>
    <t>A.x</t>
  </si>
  <si>
    <t>B.y</t>
  </si>
  <si>
    <r>
      <t>C.</t>
    </r>
    <r>
      <rPr>
        <sz val="11"/>
        <color theme="1"/>
        <rFont val="Calibri"/>
        <family val="2"/>
      </rPr>
      <t>β</t>
    </r>
    <r>
      <rPr>
        <vertAlign val="subscript"/>
        <sz val="11"/>
        <color theme="1"/>
        <rFont val="Calibri"/>
        <family val="2"/>
        <scheme val="minor"/>
      </rPr>
      <t>0</t>
    </r>
  </si>
  <si>
    <r>
      <t>D.</t>
    </r>
    <r>
      <rPr>
        <sz val="11"/>
        <color theme="1"/>
        <rFont val="Calibri"/>
        <family val="2"/>
      </rPr>
      <t>β</t>
    </r>
    <r>
      <rPr>
        <vertAlign val="subscript"/>
        <sz val="11"/>
        <color theme="1"/>
        <rFont val="Calibri"/>
        <family val="2"/>
        <scheme val="minor"/>
      </rPr>
      <t>1</t>
    </r>
  </si>
  <si>
    <t>Step 1: State the null (H0) and alternative (Ha) hypotheses</t>
  </si>
  <si>
    <t>Step 2: State the level of significance</t>
  </si>
  <si>
    <t>Step 3: Determine the appropriate test and formulate the decision rule (when to reject the null hypothesis)</t>
  </si>
  <si>
    <t>Perform the appropriate hypothesis test using the 4 Step Hypothesis Testing discussed in Lesson 9 Slides using the Data Analysis results below.</t>
  </si>
  <si>
    <t>relate your conclusion back to the question asked) based on your decision.</t>
  </si>
  <si>
    <t>Step 4: Calculate from sample and make conclusion based on results (relate your conclusion back to the question asked based on your statistical decision).</t>
  </si>
  <si>
    <t>1 a-b.  You want to go to your boss and ask for additional staff in your emergency room.  You have noticed an increase in patients in the ER since the previous year.</t>
  </si>
  <si>
    <t>You decide to explore this question using a sample of data.</t>
  </si>
  <si>
    <t>a.  Create a scatterplot of dividend and stock price per share for the 30 companies given with appropriate labels.</t>
  </si>
  <si>
    <t xml:space="preserve">c.  How strong is the relationship between stock prices and annual dividends?  </t>
  </si>
  <si>
    <t>d.  Does correlation analysis provide evidence for causation?  Explain your answer.</t>
  </si>
  <si>
    <t xml:space="preserve">b.  Using the output results from the table below, is there a correlation between the two variables?  Explain how you determined your answer.    </t>
  </si>
  <si>
    <t>2 a-d.  You wonder if there is some relationship between stock prices and annual dividends.</t>
  </si>
  <si>
    <r>
      <t>3 a-e.</t>
    </r>
    <r>
      <rPr>
        <sz val="7"/>
        <color theme="1"/>
        <rFont val="Calibri"/>
        <family val="2"/>
        <scheme val="minor"/>
      </rPr>
      <t xml:space="preserve">     </t>
    </r>
    <r>
      <rPr>
        <sz val="12"/>
        <color theme="1"/>
        <rFont val="Calibri"/>
        <family val="2"/>
        <scheme val="minor"/>
      </rPr>
      <t>A blood test to diagnose a disease was performed on a number of patients. Given the following data:</t>
    </r>
  </si>
  <si>
    <t xml:space="preserve">4.  In the multiple regression equation what is the regression coefficient for the independent variable?       </t>
  </si>
  <si>
    <t>5.  Explain the regression technique of ordinary least squares.</t>
  </si>
  <si>
    <t>6.  Given the logistic regression output, for answering the question, "Is Body Mass Index (BMI) a good predictor for Diabetes?" 
What is the increase in odd for having diabetes if BMI increases by 1?</t>
  </si>
  <si>
    <t>7.  What is the true state of the population and what decision was made in a Type 1 error.  Give a concrete example.</t>
  </si>
  <si>
    <t>a.  Do women diagnosed with gestational diabetes consume fewer grams of carbohydrates each day than other pregnant women?</t>
  </si>
  <si>
    <t xml:space="preserve">b.  Does age and fitness activity influence weight loss? </t>
  </si>
  <si>
    <t>c.  Is there a difference in the support for Donald Trump among women in 2016 vs 2020 election?</t>
  </si>
  <si>
    <t>Women Intend to Vote for Trump?</t>
  </si>
  <si>
    <t xml:space="preserve">Two poll results were compared from 2016 amd 2020. </t>
  </si>
  <si>
    <t>2016 Poll</t>
  </si>
  <si>
    <t>2020 Poll</t>
  </si>
  <si>
    <t>8 a-d.  What would be the best test for the scenario? State the test and why. (20 pts)</t>
  </si>
  <si>
    <t>(30 pts)</t>
  </si>
  <si>
    <t xml:space="preserve">You have set α at 0.05.  </t>
  </si>
  <si>
    <t>You collect data by month for the two years to compare.  Assume that the number of patients are normally distributed.</t>
  </si>
  <si>
    <t>p-value--&gt;</t>
  </si>
  <si>
    <r>
      <t>t</t>
    </r>
    <r>
      <rPr>
        <vertAlign val="subscript"/>
        <sz val="10"/>
        <rFont val="Arial"/>
        <family val="2"/>
      </rPr>
      <t xml:space="preserve">cv </t>
    </r>
    <r>
      <rPr>
        <sz val="10"/>
        <rFont val="Arial"/>
        <family val="2"/>
      </rPr>
      <t>--&gt;</t>
    </r>
  </si>
  <si>
    <t>Pg.155</t>
  </si>
  <si>
    <t>S=P/N</t>
  </si>
  <si>
    <t xml:space="preserve">independence </t>
  </si>
  <si>
    <t>mutual exclusively</t>
  </si>
  <si>
    <t xml:space="preserve">E=positive results </t>
  </si>
  <si>
    <t>positive/total</t>
  </si>
  <si>
    <t>false neg/total</t>
  </si>
  <si>
    <t>equals percent</t>
  </si>
  <si>
    <t>p(t/D)</t>
  </si>
  <si>
    <t xml:space="preserve">false positive/positive </t>
  </si>
  <si>
    <t>ZTEST</t>
  </si>
  <si>
    <t xml:space="preserve">These samples are not tested twice, independently selected. </t>
  </si>
  <si>
    <t>Due to comparing 2 means.</t>
  </si>
  <si>
    <t xml:space="preserve">Independent Samples T test </t>
  </si>
  <si>
    <t>Anova</t>
  </si>
  <si>
    <t xml:space="preserve">Anova because there will be 4 different groups being compared. </t>
  </si>
  <si>
    <t>A</t>
  </si>
  <si>
    <t>B</t>
  </si>
  <si>
    <t>The purpose of this test is to determine whether the means of the populations from which the samples were drawn are the same.</t>
  </si>
  <si>
    <t xml:space="preserve">simple linear regression: because it will allowus to comparem two quanitative varables. </t>
  </si>
  <si>
    <t xml:space="preserve">MULTIPLE LINEAR REGRESSION due to using several explanatory variable to obtain the results. </t>
  </si>
  <si>
    <t>C.</t>
  </si>
  <si>
    <t>Logisitic Regression?</t>
  </si>
  <si>
    <t>YES</t>
  </si>
  <si>
    <t>A two-tailed T-test for independent samples is most appropriate in evaluating the difference in the average number of patients being 2 separate years.</t>
  </si>
  <si>
    <t>Ha: The mean number of patients being seen in 2019 is more than 2018.</t>
  </si>
  <si>
    <t>This T-test is a hypothesis testing tool utilized to determine whether there is a significant difference in the means of two groups “which may be related in certain features,” providing insight into whether the null hypothesis may or may not be rejected (Kenton, 2020</t>
  </si>
  <si>
    <t>H0: The mean number of patients being seen in 2018 has no significant differnce.</t>
  </si>
  <si>
    <t xml:space="preserve">In 2019 the ER has seen more patients every month than 2018. </t>
  </si>
  <si>
    <t>Listed below to the right</t>
  </si>
  <si>
    <t>also 1 when comparing zero to one.</t>
  </si>
  <si>
    <t>P=0.5</t>
  </si>
  <si>
    <t>S-1056</t>
  </si>
  <si>
    <t>E-749</t>
  </si>
  <si>
    <t xml:space="preserve">S/E=probability of testing positive and being in a true state of the disease. </t>
  </si>
  <si>
    <t>Then x 100 if changing to %)</t>
  </si>
  <si>
    <t>D=disease</t>
  </si>
  <si>
    <t>T= postive test</t>
  </si>
  <si>
    <t xml:space="preserve">˜D=absence </t>
  </si>
  <si>
    <t xml:space="preserve">˜T=negative test </t>
  </si>
  <si>
    <t xml:space="preserve">IV: Dividend </t>
  </si>
  <si>
    <t xml:space="preserve">DV: Stock Prices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</si>
</sst>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7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u/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color rgb="FFFF0000"/>
      <name val="Arial"/>
      <family val="2"/>
    </font>
    <font>
      <sz val="10"/>
      <color theme="1"/>
      <name val="Arial"/>
      <family val="2"/>
    </font>
    <font>
      <vertAlign val="subscript"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43" fontId="7" fillId="0" borderId="0" applyFont="0" applyFill="0" applyBorder="0" applyAlignment="0" applyProtection="0"/>
  </cellStyleXfs>
  <cellXfs count="61">
    <xf numFmtId="0" fontId="0" fillId="0" borderId="0" xfId="0"/>
    <xf numFmtId="0" fontId="3" fillId="0" borderId="0" xfId="1" applyFont="1"/>
    <xf numFmtId="0" fontId="3" fillId="0" borderId="0" xfId="1"/>
    <xf numFmtId="0" fontId="3" fillId="0" borderId="0" xfId="1" applyAlignment="1">
      <alignment horizontal="center"/>
    </xf>
    <xf numFmtId="0" fontId="3" fillId="0" borderId="0" xfId="1" applyNumberFormat="1" applyAlignment="1">
      <alignment horizontal="center"/>
    </xf>
    <xf numFmtId="0" fontId="3" fillId="0" borderId="0" xfId="1" applyNumberFormat="1" applyProtection="1">
      <protection locked="0"/>
    </xf>
    <xf numFmtId="0" fontId="3" fillId="0" borderId="0" xfId="1" applyNumberFormat="1" applyFont="1" applyProtection="1">
      <protection locked="0"/>
    </xf>
    <xf numFmtId="0" fontId="0" fillId="0" borderId="0" xfId="0" applyBorder="1"/>
    <xf numFmtId="0" fontId="0" fillId="0" borderId="4" xfId="0" applyBorder="1"/>
    <xf numFmtId="0" fontId="0" fillId="0" borderId="2" xfId="0" applyBorder="1"/>
    <xf numFmtId="0" fontId="3" fillId="0" borderId="0" xfId="1" applyFill="1"/>
    <xf numFmtId="0" fontId="3" fillId="0" borderId="0" xfId="1" applyAlignment="1">
      <alignment horizontal="left"/>
    </xf>
    <xf numFmtId="0" fontId="3" fillId="0" borderId="0" xfId="1" applyNumberFormat="1" applyFill="1" applyAlignment="1">
      <alignment horizontal="center"/>
    </xf>
    <xf numFmtId="0" fontId="3" fillId="0" borderId="0" xfId="1" applyFill="1" applyAlignment="1">
      <alignment horizontal="center"/>
    </xf>
    <xf numFmtId="0" fontId="0" fillId="0" borderId="0" xfId="0" applyFill="1"/>
    <xf numFmtId="0" fontId="4" fillId="0" borderId="0" xfId="1" applyFont="1" applyAlignment="1">
      <alignment horizontal="center"/>
    </xf>
    <xf numFmtId="0" fontId="0" fillId="0" borderId="0" xfId="0" applyFont="1"/>
    <xf numFmtId="0" fontId="10" fillId="0" borderId="0" xfId="1" applyFont="1"/>
    <xf numFmtId="0" fontId="2" fillId="0" borderId="3" xfId="0" applyFont="1" applyBorder="1" applyAlignment="1">
      <alignment horizontal="centerContinuous"/>
    </xf>
    <xf numFmtId="0" fontId="0" fillId="0" borderId="1" xfId="0" applyBorder="1"/>
    <xf numFmtId="0" fontId="2" fillId="0" borderId="3" xfId="0" applyFont="1" applyBorder="1" applyAlignment="1">
      <alignment horizontal="center"/>
    </xf>
    <xf numFmtId="0" fontId="0" fillId="0" borderId="5" xfId="0" applyBorder="1"/>
    <xf numFmtId="0" fontId="11" fillId="3" borderId="6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vertical="center" wrapText="1"/>
    </xf>
    <xf numFmtId="0" fontId="12" fillId="4" borderId="5" xfId="0" applyFont="1" applyFill="1" applyBorder="1" applyAlignment="1">
      <alignment horizontal="right" vertical="center" wrapText="1"/>
    </xf>
    <xf numFmtId="0" fontId="11" fillId="3" borderId="7" xfId="0" applyFont="1" applyFill="1" applyBorder="1" applyAlignment="1">
      <alignment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vertical="center" wrapText="1"/>
    </xf>
    <xf numFmtId="0" fontId="11" fillId="3" borderId="5" xfId="0" applyFont="1" applyFill="1" applyBorder="1" applyAlignment="1">
      <alignment vertical="center" wrapText="1"/>
    </xf>
    <xf numFmtId="0" fontId="12" fillId="4" borderId="5" xfId="0" applyFont="1" applyFill="1" applyBorder="1" applyAlignment="1">
      <alignment horizontal="center" vertical="center" wrapText="1"/>
    </xf>
    <xf numFmtId="164" fontId="12" fillId="4" borderId="5" xfId="2" applyNumberFormat="1" applyFont="1" applyFill="1" applyBorder="1" applyAlignment="1">
      <alignment horizontal="right" vertical="center" wrapText="1"/>
    </xf>
    <xf numFmtId="0" fontId="0" fillId="0" borderId="0" xfId="0" applyAlignment="1">
      <alignment vertical="top"/>
    </xf>
    <xf numFmtId="0" fontId="8" fillId="0" borderId="0" xfId="0" applyFont="1"/>
    <xf numFmtId="0" fontId="4" fillId="0" borderId="0" xfId="1" applyFont="1"/>
    <xf numFmtId="0" fontId="3" fillId="0" borderId="0" xfId="1" applyFont="1" applyAlignment="1">
      <alignment horizontal="left" wrapText="1"/>
    </xf>
    <xf numFmtId="0" fontId="3" fillId="0" borderId="0" xfId="1" applyProtection="1">
      <protection locked="0"/>
    </xf>
    <xf numFmtId="0" fontId="13" fillId="0" borderId="0" xfId="1" applyFont="1"/>
    <xf numFmtId="0" fontId="3" fillId="0" borderId="0" xfId="1" applyFont="1" applyAlignment="1">
      <alignment horizontal="left" wrapText="1"/>
    </xf>
    <xf numFmtId="0" fontId="3" fillId="0" borderId="0" xfId="1" applyFont="1" applyAlignment="1">
      <alignment horizontal="left"/>
    </xf>
    <xf numFmtId="0" fontId="0" fillId="0" borderId="2" xfId="0" applyBorder="1" applyAlignment="1">
      <alignment horizontal="center"/>
    </xf>
    <xf numFmtId="0" fontId="14" fillId="0" borderId="0" xfId="0" applyFont="1"/>
    <xf numFmtId="0" fontId="4" fillId="0" borderId="0" xfId="1" applyFont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5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14" fillId="0" borderId="0" xfId="0" applyFont="1" applyAlignment="1">
      <alignment horizontal="left" wrapText="1"/>
    </xf>
    <xf numFmtId="0" fontId="3" fillId="0" borderId="0" xfId="1" applyFont="1" applyAlignment="1">
      <alignment horizontal="left" wrapText="1"/>
    </xf>
    <xf numFmtId="0" fontId="0" fillId="0" borderId="2" xfId="0" applyBorder="1" applyAlignment="1">
      <alignment horizontal="center"/>
    </xf>
    <xf numFmtId="0" fontId="3" fillId="2" borderId="0" xfId="1" applyFill="1"/>
    <xf numFmtId="0" fontId="3" fillId="2" borderId="0" xfId="1" applyFont="1" applyFill="1" applyAlignment="1">
      <alignment horizontal="left" wrapText="1"/>
    </xf>
    <xf numFmtId="0" fontId="4" fillId="2" borderId="0" xfId="1" applyFont="1" applyFill="1" applyAlignment="1">
      <alignment horizontal="left" wrapText="1"/>
    </xf>
    <xf numFmtId="0" fontId="14" fillId="2" borderId="0" xfId="0" applyFont="1" applyFill="1"/>
    <xf numFmtId="16" fontId="3" fillId="0" borderId="0" xfId="1" applyNumberFormat="1"/>
    <xf numFmtId="16" fontId="3" fillId="0" borderId="0" xfId="1" applyNumberFormat="1" applyAlignment="1">
      <alignment horizontal="center"/>
    </xf>
    <xf numFmtId="0" fontId="0" fillId="2" borderId="0" xfId="0" applyFill="1" applyAlignment="1">
      <alignment vertical="center"/>
    </xf>
    <xf numFmtId="9" fontId="0" fillId="0" borderId="0" xfId="0" applyNumberFormat="1"/>
    <xf numFmtId="43" fontId="0" fillId="0" borderId="0" xfId="0" applyNumberFormat="1"/>
    <xf numFmtId="43" fontId="0" fillId="2" borderId="0" xfId="0" applyNumberFormat="1" applyFill="1"/>
    <xf numFmtId="0" fontId="0" fillId="2" borderId="0" xfId="0" applyFill="1"/>
    <xf numFmtId="9" fontId="0" fillId="2" borderId="0" xfId="0" applyNumberFormat="1" applyFill="1"/>
  </cellXfs>
  <cellStyles count="3">
    <cellStyle name="Comma" xfId="2" builtinId="3"/>
    <cellStyle name="Normal" xfId="0" builtinId="0"/>
    <cellStyle name="Normal 2" xfId="1" xr:uid="{66DA0D62-CBE3-4FD3-B81B-3D3BD37C7B1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'Q1'!$B$3</c:f>
              <c:strCache>
                <c:ptCount val="1"/>
                <c:pt idx="0">
                  <c:v>2018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'Q1'!$A$4:$A$15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'Q1'!$B$4:$B$15</c:f>
              <c:numCache>
                <c:formatCode>General</c:formatCode>
                <c:ptCount val="12"/>
                <c:pt idx="0">
                  <c:v>4825</c:v>
                </c:pt>
                <c:pt idx="1">
                  <c:v>4752</c:v>
                </c:pt>
                <c:pt idx="2">
                  <c:v>5041</c:v>
                </c:pt>
                <c:pt idx="3">
                  <c:v>5312</c:v>
                </c:pt>
                <c:pt idx="4">
                  <c:v>5300</c:v>
                </c:pt>
                <c:pt idx="5">
                  <c:v>5232</c:v>
                </c:pt>
                <c:pt idx="6">
                  <c:v>5151</c:v>
                </c:pt>
                <c:pt idx="7">
                  <c:v>5585</c:v>
                </c:pt>
                <c:pt idx="8">
                  <c:v>5520</c:v>
                </c:pt>
                <c:pt idx="9">
                  <c:v>5136</c:v>
                </c:pt>
                <c:pt idx="10">
                  <c:v>5077</c:v>
                </c:pt>
                <c:pt idx="11">
                  <c:v>4958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05A-3E47-8C1F-AAECA777316A}"/>
            </c:ext>
          </c:extLst>
        </c:ser>
        <c:ser>
          <c:idx val="1"/>
          <c:order val="1"/>
          <c:tx>
            <c:strRef>
              <c:f>'Q1'!$C$3</c:f>
              <c:strCache>
                <c:ptCount val="1"/>
                <c:pt idx="0">
                  <c:v>2019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'Q1'!$A$4:$A$15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'Q1'!$C$4:$C$15</c:f>
              <c:numCache>
                <c:formatCode>General</c:formatCode>
                <c:ptCount val="12"/>
                <c:pt idx="0">
                  <c:v>5262</c:v>
                </c:pt>
                <c:pt idx="1">
                  <c:v>5435</c:v>
                </c:pt>
                <c:pt idx="2">
                  <c:v>5481</c:v>
                </c:pt>
                <c:pt idx="3">
                  <c:v>6081</c:v>
                </c:pt>
                <c:pt idx="4">
                  <c:v>5936</c:v>
                </c:pt>
                <c:pt idx="5">
                  <c:v>5627</c:v>
                </c:pt>
                <c:pt idx="6">
                  <c:v>5856</c:v>
                </c:pt>
                <c:pt idx="7">
                  <c:v>5763</c:v>
                </c:pt>
                <c:pt idx="8">
                  <c:v>5955</c:v>
                </c:pt>
                <c:pt idx="9">
                  <c:v>5787</c:v>
                </c:pt>
                <c:pt idx="10">
                  <c:v>5474</c:v>
                </c:pt>
                <c:pt idx="11">
                  <c:v>5699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05A-3E47-8C1F-AAECA77731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29538880"/>
        <c:axId val="723993008"/>
      </c:lineChart>
      <c:catAx>
        <c:axId val="729538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23993008"/>
        <c:crosses val="autoZero"/>
        <c:auto val="1"/>
        <c:lblAlgn val="ctr"/>
        <c:lblOffset val="100"/>
        <c:noMultiLvlLbl val="0"/>
      </c:catAx>
      <c:valAx>
        <c:axId val="7239930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295388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'Q2'!$B$2:$B$31</c:f>
              <c:numCache>
                <c:formatCode>General</c:formatCode>
                <c:ptCount val="30"/>
                <c:pt idx="0">
                  <c:v>16.100000000000001</c:v>
                </c:pt>
                <c:pt idx="1">
                  <c:v>3.36</c:v>
                </c:pt>
                <c:pt idx="2">
                  <c:v>13.28</c:v>
                </c:pt>
                <c:pt idx="3">
                  <c:v>6.77</c:v>
                </c:pt>
                <c:pt idx="4">
                  <c:v>8.4600000000000009</c:v>
                </c:pt>
                <c:pt idx="5">
                  <c:v>10.54</c:v>
                </c:pt>
                <c:pt idx="6">
                  <c:v>6.33</c:v>
                </c:pt>
                <c:pt idx="7">
                  <c:v>7.96</c:v>
                </c:pt>
                <c:pt idx="8">
                  <c:v>8.9499999999999993</c:v>
                </c:pt>
                <c:pt idx="9">
                  <c:v>11.54</c:v>
                </c:pt>
                <c:pt idx="10">
                  <c:v>8.0299999999999994</c:v>
                </c:pt>
                <c:pt idx="11">
                  <c:v>7.97</c:v>
                </c:pt>
                <c:pt idx="12">
                  <c:v>10.43</c:v>
                </c:pt>
                <c:pt idx="13">
                  <c:v>12.6</c:v>
                </c:pt>
                <c:pt idx="14">
                  <c:v>9.5299999999999994</c:v>
                </c:pt>
                <c:pt idx="15">
                  <c:v>7.62</c:v>
                </c:pt>
                <c:pt idx="16">
                  <c:v>11.11</c:v>
                </c:pt>
                <c:pt idx="17">
                  <c:v>10.220000000000001</c:v>
                </c:pt>
                <c:pt idx="18">
                  <c:v>9.61</c:v>
                </c:pt>
                <c:pt idx="19">
                  <c:v>20.100000000000001</c:v>
                </c:pt>
                <c:pt idx="20">
                  <c:v>7.99</c:v>
                </c:pt>
                <c:pt idx="21">
                  <c:v>13.76</c:v>
                </c:pt>
                <c:pt idx="22">
                  <c:v>17.559999999999999</c:v>
                </c:pt>
                <c:pt idx="23">
                  <c:v>17.649999999999999</c:v>
                </c:pt>
                <c:pt idx="24">
                  <c:v>5.46</c:v>
                </c:pt>
                <c:pt idx="25">
                  <c:v>14.3</c:v>
                </c:pt>
                <c:pt idx="26">
                  <c:v>24.42</c:v>
                </c:pt>
                <c:pt idx="27">
                  <c:v>3.24</c:v>
                </c:pt>
                <c:pt idx="28">
                  <c:v>16.5</c:v>
                </c:pt>
                <c:pt idx="29">
                  <c:v>9.19</c:v>
                </c:pt>
              </c:numCache>
            </c:numRef>
          </c:xVal>
          <c:yVal>
            <c:numRef>
              <c:f>'Q2'!$C$2:$C$31</c:f>
              <c:numCache>
                <c:formatCode>General</c:formatCode>
                <c:ptCount val="30"/>
                <c:pt idx="0">
                  <c:v>64.66</c:v>
                </c:pt>
                <c:pt idx="1">
                  <c:v>22.01</c:v>
                </c:pt>
                <c:pt idx="2">
                  <c:v>54.41</c:v>
                </c:pt>
                <c:pt idx="3">
                  <c:v>35.86</c:v>
                </c:pt>
                <c:pt idx="4">
                  <c:v>36.119999999999997</c:v>
                </c:pt>
                <c:pt idx="5">
                  <c:v>64.95</c:v>
                </c:pt>
                <c:pt idx="6">
                  <c:v>40.85</c:v>
                </c:pt>
                <c:pt idx="7">
                  <c:v>41.65</c:v>
                </c:pt>
                <c:pt idx="8">
                  <c:v>43.44</c:v>
                </c:pt>
                <c:pt idx="9">
                  <c:v>72.900000000000006</c:v>
                </c:pt>
                <c:pt idx="10">
                  <c:v>51.99</c:v>
                </c:pt>
                <c:pt idx="11">
                  <c:v>59.51</c:v>
                </c:pt>
                <c:pt idx="12">
                  <c:v>58.3</c:v>
                </c:pt>
                <c:pt idx="13">
                  <c:v>57.4</c:v>
                </c:pt>
                <c:pt idx="14">
                  <c:v>57.06</c:v>
                </c:pt>
                <c:pt idx="15">
                  <c:v>36.159999999999997</c:v>
                </c:pt>
                <c:pt idx="16">
                  <c:v>53.73</c:v>
                </c:pt>
                <c:pt idx="17">
                  <c:v>51.1</c:v>
                </c:pt>
                <c:pt idx="18">
                  <c:v>49.08</c:v>
                </c:pt>
                <c:pt idx="19">
                  <c:v>66.430000000000007</c:v>
                </c:pt>
                <c:pt idx="20">
                  <c:v>43.57</c:v>
                </c:pt>
                <c:pt idx="21">
                  <c:v>64.739999999999995</c:v>
                </c:pt>
                <c:pt idx="22">
                  <c:v>80</c:v>
                </c:pt>
                <c:pt idx="23">
                  <c:v>67.91</c:v>
                </c:pt>
                <c:pt idx="24">
                  <c:v>31.39</c:v>
                </c:pt>
                <c:pt idx="25">
                  <c:v>71.180000000000007</c:v>
                </c:pt>
                <c:pt idx="26">
                  <c:v>69.56</c:v>
                </c:pt>
                <c:pt idx="27">
                  <c:v>20.5</c:v>
                </c:pt>
                <c:pt idx="28">
                  <c:v>64.010000000000005</c:v>
                </c:pt>
                <c:pt idx="29">
                  <c:v>60.6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A8C-3D46-8799-F9D1B21CC1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29540656"/>
        <c:axId val="727568320"/>
      </c:scatterChart>
      <c:valAx>
        <c:axId val="7295406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27568320"/>
        <c:crosses val="autoZero"/>
        <c:crossBetween val="midCat"/>
      </c:valAx>
      <c:valAx>
        <c:axId val="7275683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2954065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346364</xdr:colOff>
      <xdr:row>27</xdr:row>
      <xdr:rowOff>192424</xdr:rowOff>
    </xdr:from>
    <xdr:to>
      <xdr:col>17</xdr:col>
      <xdr:colOff>179597</xdr:colOff>
      <xdr:row>43</xdr:row>
      <xdr:rowOff>64140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5C1CC35-0A8D-0D4C-9227-DE58606BE30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444500</xdr:colOff>
      <xdr:row>9</xdr:row>
      <xdr:rowOff>25400</xdr:rowOff>
    </xdr:from>
    <xdr:to>
      <xdr:col>12</xdr:col>
      <xdr:colOff>304800</xdr:colOff>
      <xdr:row>18</xdr:row>
      <xdr:rowOff>25400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76E4653-ED22-564B-A7E1-C12590F9022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161925</xdr:colOff>
      <xdr:row>1</xdr:row>
      <xdr:rowOff>25400</xdr:rowOff>
    </xdr:from>
    <xdr:ext cx="1651093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9799038B-967C-4F36-B675-76BD887B24CC}"/>
                </a:ext>
              </a:extLst>
            </xdr:cNvPr>
            <xdr:cNvSpPr txBox="1"/>
          </xdr:nvSpPr>
          <xdr:spPr>
            <a:xfrm>
              <a:off x="161925" y="209550"/>
              <a:ext cx="1651093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𝑦</m:t>
                    </m:r>
                    <m:r>
                      <a:rPr lang="en-US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=</m:t>
                    </m:r>
                    <m:r>
                      <a:rPr lang="en-US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𝛽</m:t>
                    </m:r>
                    <m:r>
                      <a:rPr lang="en-US" sz="1100" b="0" i="1" baseline="-2500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0</m:t>
                    </m:r>
                    <m:r>
                      <a:rPr lang="en-US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+</m:t>
                    </m:r>
                    <m:r>
                      <a:rPr lang="en-US" sz="110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𝛽</m:t>
                    </m:r>
                    <m:r>
                      <a:rPr lang="en-US" sz="1100" b="0" i="1" baseline="-2500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1</m:t>
                    </m:r>
                    <m:r>
                      <a:rPr lang="en-US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𝑥</m:t>
                    </m:r>
                    <m:r>
                      <a:rPr lang="en-US" sz="1100" b="0" i="1" baseline="-2500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1</m:t>
                    </m:r>
                    <m:r>
                      <a:rPr lang="en-US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+ </m:t>
                    </m:r>
                    <m:r>
                      <a:rPr lang="en-US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𝛽</m:t>
                    </m:r>
                    <m:r>
                      <a:rPr lang="en-US" sz="1100" b="0" i="1" baseline="-2500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2</m:t>
                    </m:r>
                    <m:r>
                      <a:rPr lang="en-US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𝑥</m:t>
                    </m:r>
                    <m:r>
                      <a:rPr lang="en-US" sz="1100" b="0" i="1" baseline="-2500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2</m:t>
                    </m:r>
                    <m:r>
                      <a:rPr lang="en-US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+ </m:t>
                    </m:r>
                    <m:r>
                      <a:rPr lang="en-US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𝜀</m:t>
                    </m:r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9799038B-967C-4F36-B675-76BD887B24CC}"/>
                </a:ext>
              </a:extLst>
            </xdr:cNvPr>
            <xdr:cNvSpPr txBox="1"/>
          </xdr:nvSpPr>
          <xdr:spPr>
            <a:xfrm>
              <a:off x="161925" y="209550"/>
              <a:ext cx="1651093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𝑦=𝛽</a:t>
              </a:r>
              <a:r>
                <a:rPr lang="en-US" sz="1100" b="0" i="0" baseline="-25000">
                  <a:latin typeface="Cambria Math" panose="02040503050406030204" pitchFamily="18" charset="0"/>
                  <a:ea typeface="Cambria Math" panose="02040503050406030204" pitchFamily="18" charset="0"/>
                </a:rPr>
                <a:t>0</a:t>
              </a: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+</a:t>
              </a:r>
              <a:r>
                <a:rPr lang="en-US" sz="1100" i="0">
                  <a:latin typeface="Cambria Math" panose="02040503050406030204" pitchFamily="18" charset="0"/>
                  <a:ea typeface="Cambria Math" panose="02040503050406030204" pitchFamily="18" charset="0"/>
                </a:rPr>
                <a:t>𝛽</a:t>
              </a:r>
              <a:r>
                <a:rPr lang="en-US" sz="1100" b="0" i="0" baseline="-25000">
                  <a:latin typeface="Cambria Math" panose="02040503050406030204" pitchFamily="18" charset="0"/>
                  <a:ea typeface="Cambria Math" panose="02040503050406030204" pitchFamily="18" charset="0"/>
                </a:rPr>
                <a:t>1</a:t>
              </a: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𝑥</a:t>
              </a:r>
              <a:r>
                <a:rPr lang="en-US" sz="1100" b="0" i="0" baseline="-25000">
                  <a:latin typeface="Cambria Math" panose="02040503050406030204" pitchFamily="18" charset="0"/>
                  <a:ea typeface="Cambria Math" panose="02040503050406030204" pitchFamily="18" charset="0"/>
                </a:rPr>
                <a:t>1</a:t>
              </a: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+ 𝛽</a:t>
              </a:r>
              <a:r>
                <a:rPr lang="en-US" sz="1100" b="0" i="0" baseline="-25000">
                  <a:latin typeface="Cambria Math" panose="02040503050406030204" pitchFamily="18" charset="0"/>
                  <a:ea typeface="Cambria Math" panose="02040503050406030204" pitchFamily="18" charset="0"/>
                </a:rPr>
                <a:t>2</a:t>
              </a: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𝑥</a:t>
              </a:r>
              <a:r>
                <a:rPr lang="en-US" sz="1100" b="0" i="0" baseline="-25000">
                  <a:latin typeface="Cambria Math" panose="02040503050406030204" pitchFamily="18" charset="0"/>
                  <a:ea typeface="Cambria Math" panose="02040503050406030204" pitchFamily="18" charset="0"/>
                </a:rPr>
                <a:t>2</a:t>
              </a: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+ 𝜀</a:t>
              </a:r>
              <a:endParaRPr lang="en-US" sz="1100"/>
            </a:p>
          </xdr:txBody>
        </xdr:sp>
      </mc:Fallback>
    </mc:AlternateContent>
    <xdr:clientData/>
  </xdr:oneCellAnchor>
  <xdr:twoCellAnchor editAs="oneCell">
    <xdr:from>
      <xdr:col>0</xdr:col>
      <xdr:colOff>190501</xdr:colOff>
      <xdr:row>21</xdr:row>
      <xdr:rowOff>180</xdr:rowOff>
    </xdr:from>
    <xdr:to>
      <xdr:col>8</xdr:col>
      <xdr:colOff>546101</xdr:colOff>
      <xdr:row>25</xdr:row>
      <xdr:rowOff>120509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66C51FA-27E0-4A57-8571-AD6D8D9B94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1" y="5473880"/>
          <a:ext cx="5308600" cy="8569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4241B-3138-46D1-97A8-24BDDF76D6B6}">
  <dimension ref="A1:AG109"/>
  <sheetViews>
    <sheetView topLeftCell="C18" zoomScale="92" workbookViewId="0">
      <selection activeCell="I40" sqref="I40"/>
    </sheetView>
  </sheetViews>
  <sheetFormatPr baseColWidth="10" defaultColWidth="9.1640625" defaultRowHeight="13" x14ac:dyDescent="0.15"/>
  <cols>
    <col min="1" max="1" width="6.1640625" style="2" bestFit="1" customWidth="1"/>
    <col min="2" max="2" width="8.83203125" style="2" bestFit="1" customWidth="1"/>
    <col min="3" max="4" width="8.83203125" style="2" customWidth="1"/>
    <col min="5" max="5" width="9.1640625" style="2"/>
    <col min="6" max="6" width="9.83203125" style="2" bestFit="1" customWidth="1"/>
    <col min="7" max="7" width="28.5" style="2" customWidth="1"/>
    <col min="8" max="8" width="10.5" style="2" customWidth="1"/>
    <col min="9" max="9" width="13.5" style="2" customWidth="1"/>
    <col min="10" max="10" width="11" style="2" bestFit="1" customWidth="1"/>
    <col min="11" max="13" width="9.1640625" style="2"/>
    <col min="14" max="14" width="14.83203125" style="2" customWidth="1"/>
    <col min="15" max="16384" width="9.1640625" style="2"/>
  </cols>
  <sheetData>
    <row r="1" spans="1:33" ht="15" x14ac:dyDescent="0.2">
      <c r="B1" s="42" t="s">
        <v>21</v>
      </c>
      <c r="C1" s="42"/>
      <c r="D1" s="3"/>
      <c r="E1" s="2" t="s">
        <v>27</v>
      </c>
      <c r="F1" s="2" t="s">
        <v>62</v>
      </c>
      <c r="V1"/>
      <c r="W1"/>
      <c r="X1"/>
      <c r="Y1"/>
      <c r="Z1"/>
      <c r="AA1"/>
      <c r="AB1"/>
      <c r="AC1"/>
      <c r="AD1"/>
      <c r="AE1"/>
      <c r="AF1"/>
      <c r="AG1"/>
    </row>
    <row r="2" spans="1:33" ht="15" x14ac:dyDescent="0.2">
      <c r="B2" s="42" t="s">
        <v>11</v>
      </c>
      <c r="C2" s="42"/>
      <c r="D2" s="3"/>
      <c r="F2" s="2" t="s">
        <v>84</v>
      </c>
      <c r="V2"/>
      <c r="W2"/>
      <c r="X2"/>
      <c r="Y2"/>
      <c r="Z2"/>
      <c r="AA2"/>
      <c r="AB2"/>
      <c r="AC2"/>
      <c r="AD2"/>
      <c r="AE2"/>
      <c r="AF2"/>
      <c r="AG2"/>
    </row>
    <row r="3" spans="1:33" ht="15" x14ac:dyDescent="0.2">
      <c r="A3" s="15" t="s">
        <v>12</v>
      </c>
      <c r="B3" s="15">
        <v>2018</v>
      </c>
      <c r="C3" s="15">
        <v>2019</v>
      </c>
      <c r="D3" s="3"/>
      <c r="F3" s="2" t="s">
        <v>83</v>
      </c>
      <c r="V3"/>
      <c r="W3"/>
      <c r="X3"/>
      <c r="Y3"/>
      <c r="Z3"/>
      <c r="AA3"/>
      <c r="AB3"/>
      <c r="AC3"/>
      <c r="AD3"/>
      <c r="AE3"/>
      <c r="AF3"/>
      <c r="AG3"/>
    </row>
    <row r="4" spans="1:33" ht="15" x14ac:dyDescent="0.2">
      <c r="A4" s="4">
        <v>1</v>
      </c>
      <c r="B4" s="3">
        <v>4825</v>
      </c>
      <c r="C4" s="3">
        <v>5262</v>
      </c>
      <c r="D4" s="3"/>
      <c r="V4"/>
      <c r="W4"/>
      <c r="X4"/>
      <c r="Y4"/>
      <c r="Z4"/>
      <c r="AA4"/>
      <c r="AB4"/>
      <c r="AC4"/>
      <c r="AD4"/>
      <c r="AE4"/>
      <c r="AF4"/>
      <c r="AG4"/>
    </row>
    <row r="5" spans="1:33" ht="15" x14ac:dyDescent="0.2">
      <c r="A5" s="4">
        <v>2</v>
      </c>
      <c r="B5" s="3">
        <v>4752</v>
      </c>
      <c r="C5" s="3">
        <v>5435</v>
      </c>
      <c r="D5" s="3"/>
      <c r="F5" s="2" t="s">
        <v>50</v>
      </c>
      <c r="V5"/>
      <c r="W5"/>
      <c r="X5"/>
      <c r="Y5"/>
      <c r="Z5"/>
      <c r="AA5"/>
      <c r="AB5"/>
      <c r="AC5"/>
      <c r="AD5"/>
      <c r="AE5"/>
      <c r="AF5"/>
      <c r="AG5"/>
    </row>
    <row r="6" spans="1:33" ht="15" x14ac:dyDescent="0.2">
      <c r="A6" s="4">
        <v>3</v>
      </c>
      <c r="B6" s="3">
        <v>5041</v>
      </c>
      <c r="C6" s="3">
        <v>5481</v>
      </c>
      <c r="D6" s="3"/>
      <c r="G6" s="49" t="s">
        <v>116</v>
      </c>
      <c r="H6" s="49"/>
      <c r="I6" s="49"/>
      <c r="V6"/>
      <c r="W6"/>
      <c r="X6"/>
      <c r="Y6"/>
      <c r="Z6"/>
      <c r="AA6"/>
      <c r="AB6"/>
      <c r="AC6"/>
      <c r="AD6"/>
      <c r="AE6"/>
      <c r="AF6"/>
      <c r="AG6"/>
    </row>
    <row r="7" spans="1:33" ht="15" x14ac:dyDescent="0.2">
      <c r="A7" s="4">
        <v>4</v>
      </c>
      <c r="B7" s="3">
        <v>5312</v>
      </c>
      <c r="C7" s="3">
        <v>6081</v>
      </c>
      <c r="D7" s="3"/>
      <c r="G7" s="49" t="s">
        <v>115</v>
      </c>
      <c r="H7" s="49"/>
      <c r="I7" s="49"/>
      <c r="V7"/>
      <c r="W7"/>
      <c r="X7"/>
      <c r="Y7"/>
      <c r="Z7"/>
      <c r="AA7"/>
      <c r="AB7"/>
      <c r="AC7"/>
      <c r="AD7"/>
      <c r="AE7"/>
      <c r="AF7"/>
      <c r="AG7"/>
    </row>
    <row r="8" spans="1:33" ht="15" x14ac:dyDescent="0.2">
      <c r="A8" s="4">
        <v>5</v>
      </c>
      <c r="B8" s="3">
        <v>5300</v>
      </c>
      <c r="C8" s="3">
        <v>5936</v>
      </c>
      <c r="D8" s="3"/>
      <c r="S8" s="10"/>
      <c r="V8"/>
      <c r="W8"/>
      <c r="X8"/>
      <c r="Y8"/>
      <c r="Z8"/>
      <c r="AA8"/>
      <c r="AB8"/>
      <c r="AC8"/>
      <c r="AD8"/>
      <c r="AE8"/>
      <c r="AF8"/>
      <c r="AG8"/>
    </row>
    <row r="9" spans="1:33" ht="15" x14ac:dyDescent="0.2">
      <c r="A9" s="4">
        <v>6</v>
      </c>
      <c r="B9" s="3">
        <v>5232</v>
      </c>
      <c r="C9" s="3">
        <v>5627</v>
      </c>
      <c r="D9" s="3"/>
      <c r="G9" s="2" t="s">
        <v>87</v>
      </c>
      <c r="S9" s="10"/>
      <c r="V9"/>
      <c r="W9"/>
      <c r="X9"/>
      <c r="Y9"/>
      <c r="Z9"/>
      <c r="AA9"/>
      <c r="AB9"/>
      <c r="AC9"/>
      <c r="AD9"/>
      <c r="AE9"/>
      <c r="AF9"/>
      <c r="AG9"/>
    </row>
    <row r="10" spans="1:33" ht="15" x14ac:dyDescent="0.2">
      <c r="A10" s="4">
        <v>7</v>
      </c>
      <c r="B10" s="3">
        <v>5151</v>
      </c>
      <c r="C10" s="3">
        <v>5856</v>
      </c>
      <c r="D10" s="3"/>
      <c r="S10" s="10"/>
      <c r="V10"/>
      <c r="W10"/>
      <c r="X10"/>
      <c r="Y10"/>
      <c r="Z10"/>
      <c r="AA10"/>
      <c r="AB10"/>
      <c r="AC10"/>
      <c r="AD10"/>
      <c r="AE10"/>
      <c r="AF10"/>
      <c r="AG10"/>
    </row>
    <row r="11" spans="1:33" ht="15" x14ac:dyDescent="0.2">
      <c r="A11" s="4">
        <v>8</v>
      </c>
      <c r="B11" s="3">
        <v>5585</v>
      </c>
      <c r="C11" s="3">
        <v>5763</v>
      </c>
      <c r="D11" s="3"/>
      <c r="G11" t="s">
        <v>111</v>
      </c>
      <c r="V11"/>
      <c r="W11"/>
      <c r="X11"/>
      <c r="Y11"/>
      <c r="Z11"/>
      <c r="AA11"/>
      <c r="AB11"/>
      <c r="AC11"/>
      <c r="AD11"/>
      <c r="AE11"/>
      <c r="AF11"/>
      <c r="AG11"/>
    </row>
    <row r="12" spans="1:33" ht="15" x14ac:dyDescent="0.2">
      <c r="A12" s="4">
        <v>9</v>
      </c>
      <c r="B12" s="3">
        <v>5520</v>
      </c>
      <c r="C12" s="3">
        <v>5955</v>
      </c>
      <c r="D12" s="3"/>
      <c r="G12" t="s">
        <v>113</v>
      </c>
      <c r="V12"/>
      <c r="W12"/>
      <c r="X12"/>
      <c r="Y12"/>
      <c r="Z12"/>
      <c r="AA12"/>
      <c r="AB12"/>
      <c r="AC12"/>
      <c r="AD12"/>
      <c r="AE12"/>
      <c r="AF12"/>
      <c r="AG12"/>
    </row>
    <row r="13" spans="1:33" ht="15" x14ac:dyDescent="0.2">
      <c r="A13" s="4">
        <v>10</v>
      </c>
      <c r="B13" s="3">
        <v>5136</v>
      </c>
      <c r="C13" s="3">
        <v>5787</v>
      </c>
      <c r="D13" s="3"/>
      <c r="R13" s="10"/>
      <c r="V13"/>
      <c r="W13"/>
      <c r="X13"/>
      <c r="Y13"/>
      <c r="Z13"/>
      <c r="AA13"/>
      <c r="AB13"/>
      <c r="AC13"/>
      <c r="AD13"/>
      <c r="AE13"/>
      <c r="AF13"/>
      <c r="AG13"/>
    </row>
    <row r="14" spans="1:33" ht="15" x14ac:dyDescent="0.2">
      <c r="A14" s="4">
        <v>11</v>
      </c>
      <c r="B14" s="3">
        <v>5077</v>
      </c>
      <c r="C14" s="3">
        <v>5474</v>
      </c>
      <c r="D14" s="3"/>
      <c r="R14" s="10"/>
      <c r="V14"/>
      <c r="W14"/>
      <c r="X14"/>
      <c r="Y14"/>
      <c r="Z14"/>
      <c r="AA14"/>
      <c r="AB14"/>
      <c r="AC14"/>
      <c r="AD14"/>
      <c r="AE14"/>
      <c r="AF14"/>
      <c r="AG14"/>
    </row>
    <row r="15" spans="1:33" x14ac:dyDescent="0.15">
      <c r="A15" s="4">
        <v>12</v>
      </c>
      <c r="B15" s="3">
        <v>4958</v>
      </c>
      <c r="C15" s="3">
        <v>5699</v>
      </c>
      <c r="R15" s="10"/>
    </row>
    <row r="16" spans="1:33" x14ac:dyDescent="0.15">
      <c r="B16" s="2">
        <f>AVERAGE(B4:B14)</f>
        <v>5175.545454545455</v>
      </c>
      <c r="C16" s="2">
        <f>AVERAGE(C4:C15)</f>
        <v>5696.333333333333</v>
      </c>
    </row>
    <row r="19" spans="2:21" x14ac:dyDescent="0.15">
      <c r="B19" s="53">
        <v>43101</v>
      </c>
      <c r="C19" s="2">
        <v>4825</v>
      </c>
    </row>
    <row r="20" spans="2:21" x14ac:dyDescent="0.15">
      <c r="B20" s="53">
        <v>43879</v>
      </c>
      <c r="C20" s="2">
        <v>4752</v>
      </c>
      <c r="F20" s="2" t="s">
        <v>51</v>
      </c>
      <c r="P20" s="49" t="s">
        <v>110</v>
      </c>
    </row>
    <row r="21" spans="2:21" x14ac:dyDescent="0.15">
      <c r="B21" s="53">
        <v>43908</v>
      </c>
      <c r="C21" s="2">
        <v>5041</v>
      </c>
      <c r="F21" s="2" t="s">
        <v>59</v>
      </c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</row>
    <row r="22" spans="2:21" x14ac:dyDescent="0.15">
      <c r="B22" s="53">
        <v>43939</v>
      </c>
      <c r="C22" s="2">
        <v>5312</v>
      </c>
      <c r="F22" s="2" t="s">
        <v>60</v>
      </c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</row>
    <row r="23" spans="2:21" x14ac:dyDescent="0.15">
      <c r="B23" s="53">
        <v>43969</v>
      </c>
      <c r="C23" s="2">
        <v>5300</v>
      </c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</row>
    <row r="24" spans="2:21" ht="15" x14ac:dyDescent="0.2">
      <c r="B24" s="53">
        <v>44000</v>
      </c>
      <c r="C24" s="2">
        <v>5232</v>
      </c>
      <c r="F24" s="2" t="s">
        <v>56</v>
      </c>
      <c r="J24" s="55" t="s">
        <v>114</v>
      </c>
      <c r="K24" s="49"/>
      <c r="L24" s="49"/>
      <c r="M24" s="49"/>
      <c r="N24" s="49"/>
      <c r="O24" s="49"/>
      <c r="R24"/>
      <c r="S24"/>
      <c r="T24"/>
      <c r="U24"/>
    </row>
    <row r="25" spans="2:21" ht="15" x14ac:dyDescent="0.2">
      <c r="B25" s="53">
        <v>44030</v>
      </c>
      <c r="C25" s="2">
        <v>5151</v>
      </c>
      <c r="F25" s="2" t="s">
        <v>57</v>
      </c>
      <c r="G25" s="10"/>
      <c r="H25" s="49">
        <v>0.05</v>
      </c>
      <c r="J25" s="55" t="s">
        <v>112</v>
      </c>
      <c r="K25" s="49"/>
      <c r="L25" s="49"/>
      <c r="M25" s="49"/>
      <c r="N25" s="49"/>
      <c r="O25" s="49"/>
      <c r="R25"/>
      <c r="S25"/>
      <c r="T25"/>
      <c r="U25"/>
    </row>
    <row r="26" spans="2:21" ht="15" x14ac:dyDescent="0.2">
      <c r="B26" s="53">
        <v>44061</v>
      </c>
      <c r="C26" s="2">
        <v>5585</v>
      </c>
      <c r="F26" s="2" t="s">
        <v>58</v>
      </c>
      <c r="G26" s="10"/>
      <c r="R26"/>
      <c r="S26"/>
      <c r="T26"/>
      <c r="U26"/>
    </row>
    <row r="27" spans="2:21" ht="15" x14ac:dyDescent="0.2">
      <c r="B27" s="53">
        <v>44092</v>
      </c>
      <c r="C27" s="2">
        <v>5520</v>
      </c>
      <c r="F27" s="10" t="s">
        <v>61</v>
      </c>
      <c r="H27"/>
      <c r="I27"/>
      <c r="J27"/>
      <c r="R27"/>
      <c r="S27"/>
      <c r="T27"/>
      <c r="U27"/>
    </row>
    <row r="28" spans="2:21" ht="15" x14ac:dyDescent="0.2">
      <c r="B28" s="53">
        <v>44122</v>
      </c>
      <c r="C28" s="2">
        <v>5136</v>
      </c>
      <c r="H28"/>
      <c r="I28"/>
      <c r="J28"/>
      <c r="Q28"/>
      <c r="R28"/>
      <c r="S28"/>
      <c r="T28"/>
      <c r="U28"/>
    </row>
    <row r="29" spans="2:21" ht="15" x14ac:dyDescent="0.2">
      <c r="B29" s="53">
        <v>44153</v>
      </c>
      <c r="C29" s="2">
        <v>5077</v>
      </c>
      <c r="Q29"/>
      <c r="R29"/>
      <c r="S29"/>
      <c r="T29"/>
      <c r="U29"/>
    </row>
    <row r="30" spans="2:21" ht="15" x14ac:dyDescent="0.2">
      <c r="B30" s="53">
        <v>44183</v>
      </c>
      <c r="C30" s="2">
        <v>4958</v>
      </c>
      <c r="Q30"/>
      <c r="R30"/>
      <c r="S30"/>
      <c r="T30"/>
      <c r="U30"/>
    </row>
    <row r="31" spans="2:21" ht="15" x14ac:dyDescent="0.2">
      <c r="B31" s="53">
        <v>43849</v>
      </c>
      <c r="C31" s="2">
        <v>5262</v>
      </c>
      <c r="G31" t="s">
        <v>17</v>
      </c>
      <c r="H31"/>
      <c r="I31"/>
      <c r="Q31"/>
      <c r="R31"/>
      <c r="S31"/>
      <c r="T31"/>
      <c r="U31"/>
    </row>
    <row r="32" spans="2:21" ht="16" thickBot="1" x14ac:dyDescent="0.25">
      <c r="B32" s="53">
        <v>43880</v>
      </c>
      <c r="C32" s="2">
        <v>5435</v>
      </c>
      <c r="F32" s="11"/>
      <c r="G32"/>
      <c r="H32"/>
      <c r="I32"/>
      <c r="Q32"/>
      <c r="R32"/>
      <c r="S32"/>
      <c r="T32"/>
      <c r="U32"/>
    </row>
    <row r="33" spans="1:28" ht="15" x14ac:dyDescent="0.2">
      <c r="B33" s="53">
        <v>43909</v>
      </c>
      <c r="C33" s="2">
        <v>5481</v>
      </c>
      <c r="G33" s="20"/>
      <c r="H33" s="20">
        <v>2018</v>
      </c>
      <c r="I33" s="20">
        <v>2019</v>
      </c>
      <c r="Q33"/>
      <c r="R33"/>
      <c r="S33"/>
      <c r="T33"/>
      <c r="U33"/>
    </row>
    <row r="34" spans="1:28" ht="15" x14ac:dyDescent="0.2">
      <c r="B34" s="53">
        <v>43940</v>
      </c>
      <c r="C34" s="2">
        <v>6081</v>
      </c>
      <c r="G34" t="s">
        <v>15</v>
      </c>
      <c r="H34">
        <v>5157.416666666667</v>
      </c>
      <c r="I34">
        <v>5504.666666666667</v>
      </c>
      <c r="Q34"/>
      <c r="R34"/>
      <c r="S34"/>
      <c r="T34"/>
      <c r="U34"/>
    </row>
    <row r="35" spans="1:28" ht="15" x14ac:dyDescent="0.2">
      <c r="B35" s="53">
        <v>43970</v>
      </c>
      <c r="C35" s="2">
        <v>5936</v>
      </c>
      <c r="G35" t="s">
        <v>16</v>
      </c>
      <c r="H35">
        <v>63566.628787878806</v>
      </c>
      <c r="I35">
        <v>49211.878787878784</v>
      </c>
      <c r="Q35"/>
      <c r="R35"/>
      <c r="S35"/>
      <c r="T35"/>
      <c r="U35"/>
    </row>
    <row r="36" spans="1:28" ht="15" x14ac:dyDescent="0.2">
      <c r="B36" s="53">
        <v>44001</v>
      </c>
      <c r="C36" s="2">
        <v>5627</v>
      </c>
      <c r="G36" t="s">
        <v>7</v>
      </c>
      <c r="H36">
        <v>12</v>
      </c>
      <c r="I36">
        <v>12</v>
      </c>
      <c r="Q36"/>
      <c r="R36"/>
      <c r="S36"/>
      <c r="T36"/>
      <c r="U36"/>
    </row>
    <row r="37" spans="1:28" ht="15" x14ac:dyDescent="0.2">
      <c r="B37" s="53">
        <v>44031</v>
      </c>
      <c r="C37" s="2">
        <v>5856</v>
      </c>
      <c r="G37" t="s">
        <v>18</v>
      </c>
      <c r="H37">
        <v>0</v>
      </c>
      <c r="I37"/>
      <c r="Q37"/>
      <c r="R37"/>
      <c r="S37"/>
      <c r="T37"/>
      <c r="U37"/>
    </row>
    <row r="38" spans="1:28" ht="15" x14ac:dyDescent="0.2">
      <c r="B38" s="53">
        <v>44062</v>
      </c>
      <c r="C38" s="2">
        <v>5763</v>
      </c>
      <c r="D38" s="3"/>
      <c r="E38" s="3"/>
      <c r="G38" t="s">
        <v>9</v>
      </c>
      <c r="H38">
        <v>22</v>
      </c>
      <c r="I38"/>
      <c r="Q38"/>
      <c r="R38"/>
      <c r="S38"/>
      <c r="T38"/>
      <c r="U38"/>
    </row>
    <row r="39" spans="1:28" ht="15" x14ac:dyDescent="0.2">
      <c r="B39" s="53">
        <v>44093</v>
      </c>
      <c r="C39" s="3">
        <v>5955</v>
      </c>
      <c r="D39" s="3"/>
      <c r="E39" s="3"/>
      <c r="G39" t="s">
        <v>10</v>
      </c>
      <c r="H39">
        <v>-3.5819515386687799</v>
      </c>
      <c r="I39"/>
      <c r="Q39"/>
      <c r="R39"/>
      <c r="S39"/>
      <c r="T39"/>
      <c r="U39"/>
    </row>
    <row r="40" spans="1:28" ht="15" x14ac:dyDescent="0.2">
      <c r="A40" s="3"/>
      <c r="B40" s="54">
        <v>44123</v>
      </c>
      <c r="C40" s="3">
        <v>5787</v>
      </c>
      <c r="D40" s="3"/>
      <c r="E40" s="3"/>
      <c r="F40" s="3" t="s">
        <v>85</v>
      </c>
      <c r="G40" t="s">
        <v>19</v>
      </c>
      <c r="H40">
        <v>1.6622008766136124E-3</v>
      </c>
      <c r="I40"/>
      <c r="Q40"/>
      <c r="R40"/>
      <c r="S40"/>
      <c r="T40"/>
      <c r="U40"/>
      <c r="V40"/>
      <c r="W40"/>
      <c r="X40"/>
      <c r="Y40"/>
      <c r="Z40"/>
      <c r="AA40"/>
      <c r="AB40"/>
    </row>
    <row r="41" spans="1:28" ht="16" thickBot="1" x14ac:dyDescent="0.25">
      <c r="A41" s="4"/>
      <c r="B41" s="54">
        <v>44154</v>
      </c>
      <c r="C41" s="3">
        <v>5474</v>
      </c>
      <c r="D41" s="3"/>
      <c r="E41" s="3"/>
      <c r="F41" s="3" t="s">
        <v>86</v>
      </c>
      <c r="G41" s="19" t="s">
        <v>20</v>
      </c>
      <c r="H41" s="19">
        <v>2.0738730679040258</v>
      </c>
      <c r="I41" s="19"/>
      <c r="Q41"/>
      <c r="R41"/>
      <c r="S41"/>
      <c r="T41"/>
      <c r="U41"/>
      <c r="V41"/>
      <c r="W41"/>
      <c r="X41"/>
      <c r="Y41"/>
      <c r="Z41"/>
      <c r="AA41"/>
      <c r="AB41"/>
    </row>
    <row r="42" spans="1:28" ht="15" x14ac:dyDescent="0.2">
      <c r="A42" s="4"/>
      <c r="B42" s="54">
        <v>44184</v>
      </c>
      <c r="C42" s="3">
        <v>5699</v>
      </c>
      <c r="D42" s="3"/>
      <c r="E42" s="3"/>
      <c r="Q42"/>
      <c r="R42"/>
      <c r="S42"/>
      <c r="T42"/>
      <c r="U42"/>
      <c r="V42"/>
      <c r="W42"/>
      <c r="X42"/>
      <c r="Y42"/>
      <c r="Z42"/>
      <c r="AA42"/>
      <c r="AB42"/>
    </row>
    <row r="43" spans="1:28" ht="15" x14ac:dyDescent="0.2">
      <c r="A43" s="4"/>
      <c r="B43" s="3"/>
      <c r="C43" s="3"/>
      <c r="D43" s="3"/>
      <c r="E43" s="3"/>
      <c r="Q43"/>
      <c r="R43"/>
      <c r="S43"/>
      <c r="T43"/>
      <c r="U43"/>
      <c r="V43"/>
      <c r="W43"/>
      <c r="X43"/>
      <c r="Y43"/>
      <c r="Z43"/>
      <c r="AA43"/>
      <c r="AB43"/>
    </row>
    <row r="44" spans="1:28" ht="15" x14ac:dyDescent="0.2">
      <c r="A44" s="4"/>
      <c r="B44" s="3"/>
      <c r="C44" s="3"/>
      <c r="D44" s="3"/>
      <c r="E44" s="3"/>
      <c r="R44"/>
      <c r="S44"/>
      <c r="T44"/>
      <c r="U44"/>
      <c r="V44"/>
      <c r="W44"/>
      <c r="X44"/>
      <c r="Y44"/>
      <c r="Z44"/>
      <c r="AA44"/>
      <c r="AB44"/>
    </row>
    <row r="45" spans="1:28" ht="15" x14ac:dyDescent="0.2">
      <c r="A45" s="4"/>
      <c r="B45" s="3"/>
      <c r="C45" s="3"/>
      <c r="D45" s="3"/>
      <c r="E45" s="3"/>
      <c r="R45"/>
      <c r="S45"/>
      <c r="T45"/>
      <c r="U45"/>
      <c r="V45"/>
      <c r="W45"/>
      <c r="X45"/>
      <c r="Y45"/>
      <c r="Z45"/>
      <c r="AA45"/>
      <c r="AB45"/>
    </row>
    <row r="46" spans="1:28" ht="15" x14ac:dyDescent="0.2">
      <c r="A46" s="4"/>
      <c r="B46" s="3"/>
      <c r="C46" s="3"/>
      <c r="D46" s="3"/>
      <c r="E46" s="3"/>
      <c r="R46"/>
      <c r="S46"/>
      <c r="T46"/>
      <c r="U46"/>
      <c r="V46"/>
      <c r="W46"/>
      <c r="X46"/>
      <c r="Y46"/>
      <c r="Z46"/>
      <c r="AA46"/>
      <c r="AB46"/>
    </row>
    <row r="47" spans="1:28" ht="15" x14ac:dyDescent="0.2">
      <c r="A47" s="4"/>
      <c r="B47" s="3"/>
      <c r="C47" s="3"/>
      <c r="D47" s="3"/>
      <c r="E47" s="3"/>
      <c r="R47"/>
      <c r="S47"/>
      <c r="T47"/>
      <c r="U47"/>
      <c r="V47"/>
      <c r="W47"/>
      <c r="X47"/>
      <c r="Y47"/>
      <c r="Z47"/>
      <c r="AA47"/>
      <c r="AB47"/>
    </row>
    <row r="48" spans="1:28" ht="15" x14ac:dyDescent="0.2">
      <c r="A48" s="4"/>
      <c r="B48" s="3"/>
      <c r="C48" s="3"/>
      <c r="D48" s="3"/>
      <c r="E48" s="3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</row>
    <row r="49" spans="1:28" ht="15" x14ac:dyDescent="0.2">
      <c r="A49" s="4"/>
      <c r="B49" s="3"/>
      <c r="C49" s="3"/>
      <c r="D49" s="3"/>
      <c r="E49" s="3"/>
      <c r="F49" s="3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</row>
    <row r="50" spans="1:28" ht="15" x14ac:dyDescent="0.2">
      <c r="A50" s="4"/>
      <c r="B50" s="3"/>
      <c r="C50" s="3"/>
      <c r="D50" s="3"/>
      <c r="E50" s="3"/>
      <c r="F50" s="3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</row>
    <row r="51" spans="1:28" ht="15" x14ac:dyDescent="0.2">
      <c r="A51" s="4"/>
      <c r="B51" s="3"/>
      <c r="C51" s="3"/>
      <c r="D51" s="3"/>
      <c r="E51" s="3"/>
      <c r="F51" s="3"/>
      <c r="G51" s="3"/>
      <c r="H51" s="3"/>
      <c r="I51" s="3"/>
      <c r="J51" s="3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</row>
    <row r="52" spans="1:28" ht="15" x14ac:dyDescent="0.2">
      <c r="A52" s="4"/>
      <c r="B52" s="3"/>
      <c r="C52" s="3"/>
      <c r="D52" s="3"/>
      <c r="E52" s="3"/>
      <c r="F52" s="3"/>
      <c r="G52" s="3"/>
      <c r="H52" s="3"/>
      <c r="I52" s="3"/>
      <c r="J52" s="3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</row>
    <row r="53" spans="1:28" ht="15" x14ac:dyDescent="0.2">
      <c r="A53" s="4"/>
      <c r="B53" s="3"/>
      <c r="C53" s="3"/>
      <c r="D53" s="3"/>
      <c r="E53" s="3"/>
      <c r="F53" s="3"/>
      <c r="G53" s="3"/>
      <c r="H53" s="3"/>
      <c r="I53" s="3"/>
      <c r="J53" s="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</row>
    <row r="54" spans="1:28" ht="15" x14ac:dyDescent="0.2">
      <c r="A54" s="4"/>
      <c r="B54" s="3"/>
      <c r="C54" s="3"/>
      <c r="D54" s="3"/>
      <c r="E54" s="3"/>
      <c r="F54" s="3"/>
      <c r="G54" s="3"/>
      <c r="H54" s="3"/>
      <c r="I54" s="3"/>
      <c r="J54" s="3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</row>
    <row r="55" spans="1:28" ht="15" x14ac:dyDescent="0.2">
      <c r="A55" s="4"/>
      <c r="B55" s="3"/>
      <c r="C55" s="3"/>
      <c r="D55" s="3"/>
      <c r="E55" s="3"/>
      <c r="F55" s="3"/>
      <c r="G55" s="3"/>
      <c r="H55" s="3"/>
      <c r="I55" s="3"/>
      <c r="J55" s="3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</row>
    <row r="56" spans="1:28" ht="15" x14ac:dyDescent="0.2">
      <c r="A56" s="4"/>
      <c r="B56" s="3"/>
      <c r="C56" s="3"/>
      <c r="D56" s="3"/>
      <c r="E56" s="3"/>
      <c r="F56" s="3"/>
      <c r="G56" s="3"/>
      <c r="H56" s="3"/>
      <c r="I56" s="3"/>
      <c r="J56" s="3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</row>
    <row r="57" spans="1:28" ht="15" x14ac:dyDescent="0.2">
      <c r="A57" s="4"/>
      <c r="B57" s="3"/>
      <c r="C57" s="3"/>
      <c r="D57" s="3"/>
      <c r="E57" s="3"/>
      <c r="F57" s="3"/>
      <c r="G57" s="3"/>
      <c r="H57" s="3"/>
      <c r="I57" s="3"/>
      <c r="J57" s="3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</row>
    <row r="58" spans="1:28" ht="15" x14ac:dyDescent="0.2">
      <c r="A58" s="4"/>
      <c r="B58" s="3"/>
      <c r="C58" s="3"/>
      <c r="D58" s="3"/>
      <c r="E58" s="3"/>
      <c r="F58" s="3"/>
      <c r="G58" s="3"/>
      <c r="H58" s="3"/>
      <c r="I58" s="3"/>
      <c r="J58" s="3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</row>
    <row r="59" spans="1:28" ht="15" x14ac:dyDescent="0.2">
      <c r="A59" s="4"/>
      <c r="B59" s="3"/>
      <c r="C59" s="3"/>
      <c r="D59" s="13"/>
      <c r="E59" s="13"/>
      <c r="F59" s="3"/>
      <c r="G59" s="3"/>
      <c r="H59" s="3"/>
      <c r="I59" s="3"/>
      <c r="J59" s="3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</row>
    <row r="60" spans="1:28" ht="15" x14ac:dyDescent="0.2">
      <c r="A60" s="12"/>
      <c r="B60" s="13"/>
      <c r="C60" s="13"/>
      <c r="D60" s="13"/>
      <c r="E60" s="13"/>
      <c r="F60" s="3"/>
      <c r="G60" s="3"/>
      <c r="H60" s="3"/>
      <c r="I60" s="3"/>
      <c r="J60" s="3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</row>
    <row r="61" spans="1:28" ht="15" x14ac:dyDescent="0.2">
      <c r="A61" s="12"/>
      <c r="B61" s="13"/>
      <c r="C61" s="13"/>
      <c r="D61" s="13"/>
      <c r="E61" s="13"/>
      <c r="F61" s="3"/>
      <c r="G61" s="3"/>
      <c r="H61" s="3"/>
      <c r="I61" s="3"/>
      <c r="J61" s="3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</row>
    <row r="62" spans="1:28" ht="15" x14ac:dyDescent="0.2">
      <c r="A62" s="12"/>
      <c r="B62" s="13"/>
      <c r="C62" s="13"/>
      <c r="D62" s="13"/>
      <c r="E62" s="13"/>
      <c r="F62" s="3"/>
      <c r="G62" s="3"/>
      <c r="H62" s="3"/>
      <c r="I62" s="3"/>
      <c r="J62" s="3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</row>
    <row r="63" spans="1:28" ht="15" x14ac:dyDescent="0.2">
      <c r="A63" s="12"/>
      <c r="B63" s="13"/>
      <c r="C63" s="13"/>
      <c r="D63" s="10"/>
      <c r="E63" s="10"/>
      <c r="F63" s="3"/>
      <c r="G63" s="3"/>
      <c r="H63" s="3"/>
      <c r="I63" s="3"/>
      <c r="J63" s="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</row>
    <row r="64" spans="1:28" ht="15" x14ac:dyDescent="0.2">
      <c r="A64" s="12"/>
      <c r="B64" s="13"/>
      <c r="C64" s="10"/>
      <c r="D64" s="10"/>
      <c r="E64" s="10"/>
      <c r="F64" s="3"/>
      <c r="G64" s="3"/>
      <c r="H64" s="3"/>
      <c r="I64" s="3"/>
      <c r="J64" s="3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</row>
    <row r="65" spans="1:28" ht="15" x14ac:dyDescent="0.2">
      <c r="A65" s="10"/>
      <c r="B65" s="10"/>
      <c r="C65" s="10"/>
      <c r="D65" s="10"/>
      <c r="E65" s="10"/>
      <c r="F65" s="3"/>
      <c r="G65" s="13"/>
      <c r="H65" s="13"/>
      <c r="I65" s="13"/>
      <c r="J65" s="3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</row>
    <row r="66" spans="1:28" ht="15" x14ac:dyDescent="0.2">
      <c r="A66" s="10"/>
      <c r="B66" s="10"/>
      <c r="C66" s="10"/>
      <c r="D66" s="10"/>
      <c r="E66" s="10"/>
      <c r="F66" s="3"/>
      <c r="G66" s="13"/>
      <c r="H66" s="13"/>
      <c r="I66" s="13"/>
      <c r="J66" s="3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</row>
    <row r="67" spans="1:28" ht="15" x14ac:dyDescent="0.2">
      <c r="A67" s="10"/>
      <c r="B67" s="10"/>
      <c r="C67" s="10"/>
      <c r="D67" s="10"/>
      <c r="E67" s="10"/>
      <c r="F67" s="13"/>
      <c r="G67" s="13"/>
      <c r="H67" s="13"/>
      <c r="I67" s="13"/>
      <c r="J67" s="13"/>
      <c r="K67" s="14"/>
      <c r="L67" s="14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</row>
    <row r="68" spans="1:28" ht="15" x14ac:dyDescent="0.2">
      <c r="A68" s="10"/>
      <c r="B68" s="10"/>
      <c r="C68" s="10"/>
      <c r="D68" s="10"/>
      <c r="E68" s="10"/>
      <c r="F68" s="13"/>
      <c r="G68" s="13"/>
      <c r="H68" s="13"/>
      <c r="I68" s="13"/>
      <c r="J68" s="13"/>
      <c r="K68" s="14"/>
      <c r="L68" s="14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</row>
    <row r="69" spans="1:28" ht="15" x14ac:dyDescent="0.2">
      <c r="A69" s="10"/>
      <c r="B69" s="10"/>
      <c r="C69" s="10"/>
      <c r="D69" s="10"/>
      <c r="E69" s="10"/>
      <c r="F69" s="13"/>
      <c r="G69" s="13"/>
      <c r="H69" s="13"/>
      <c r="I69" s="13"/>
      <c r="J69" s="13"/>
      <c r="K69" s="14"/>
      <c r="L69" s="14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</row>
    <row r="70" spans="1:28" ht="15" x14ac:dyDescent="0.2">
      <c r="A70" s="10"/>
      <c r="B70" s="10"/>
      <c r="C70" s="10"/>
      <c r="D70" s="10"/>
      <c r="E70" s="10"/>
      <c r="F70" s="13"/>
      <c r="G70" s="13"/>
      <c r="H70" s="13"/>
      <c r="I70" s="13"/>
      <c r="J70" s="13"/>
      <c r="K70" s="14"/>
      <c r="L70" s="14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</row>
    <row r="71" spans="1:28" ht="15" x14ac:dyDescent="0.2">
      <c r="A71" s="10"/>
      <c r="B71" s="10"/>
      <c r="C71" s="10"/>
      <c r="D71" s="10"/>
      <c r="E71" s="10"/>
      <c r="F71" s="13"/>
      <c r="G71" s="13"/>
      <c r="H71" s="13"/>
      <c r="I71" s="13"/>
      <c r="J71" s="13"/>
      <c r="K71" s="14"/>
      <c r="L71" s="14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</row>
    <row r="72" spans="1:28" ht="15" x14ac:dyDescent="0.2">
      <c r="A72" s="10"/>
      <c r="B72" s="10"/>
      <c r="C72" s="10"/>
      <c r="F72" s="13"/>
      <c r="G72" s="13"/>
      <c r="H72" s="13"/>
      <c r="I72" s="13"/>
      <c r="J72" s="13"/>
      <c r="K72" s="14"/>
      <c r="L72" s="14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</row>
    <row r="73" spans="1:28" ht="15" x14ac:dyDescent="0.2">
      <c r="F73" s="13"/>
      <c r="G73" s="13"/>
      <c r="H73" s="13"/>
      <c r="I73" s="13"/>
      <c r="J73" s="13"/>
      <c r="K73" s="14"/>
      <c r="L73" s="14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</row>
    <row r="74" spans="1:28" ht="15" x14ac:dyDescent="0.2">
      <c r="F74" s="13"/>
      <c r="G74" s="10"/>
      <c r="H74" s="10"/>
      <c r="I74" s="10"/>
      <c r="J74" s="13"/>
      <c r="K74" s="14"/>
      <c r="L74" s="1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</row>
    <row r="75" spans="1:28" ht="15" x14ac:dyDescent="0.2">
      <c r="F75" s="13"/>
      <c r="G75" s="10"/>
      <c r="H75" s="10"/>
      <c r="I75" s="10"/>
      <c r="J75" s="13"/>
      <c r="K75" s="14"/>
      <c r="L75" s="14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</row>
    <row r="76" spans="1:28" ht="15" x14ac:dyDescent="0.2">
      <c r="F76" s="10"/>
      <c r="G76" s="10"/>
      <c r="H76" s="10"/>
      <c r="I76" s="10"/>
      <c r="J76" s="10"/>
      <c r="K76" s="14"/>
      <c r="L76" s="14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</row>
    <row r="77" spans="1:28" ht="15" x14ac:dyDescent="0.2">
      <c r="F77" s="10"/>
      <c r="G77" s="10"/>
      <c r="H77" s="10"/>
      <c r="I77" s="10"/>
      <c r="J77" s="10"/>
      <c r="K77" s="14"/>
      <c r="L77" s="14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</row>
    <row r="78" spans="1:28" ht="15" x14ac:dyDescent="0.2">
      <c r="F78" s="10"/>
      <c r="J78" s="10"/>
      <c r="K78" s="14"/>
      <c r="L78" s="14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</row>
    <row r="79" spans="1:28" ht="15" x14ac:dyDescent="0.2">
      <c r="F79" s="10"/>
      <c r="J79" s="10"/>
      <c r="K79" s="14"/>
      <c r="L79" s="14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</row>
    <row r="80" spans="1:28" ht="15" x14ac:dyDescent="0.2"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</row>
    <row r="81" spans="11:28" ht="15" x14ac:dyDescent="0.2"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</row>
    <row r="82" spans="11:28" ht="15" x14ac:dyDescent="0.2"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</row>
    <row r="83" spans="11:28" ht="15" x14ac:dyDescent="0.2"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</row>
    <row r="84" spans="11:28" ht="15" x14ac:dyDescent="0.2"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</row>
    <row r="85" spans="11:28" ht="15" x14ac:dyDescent="0.2"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</row>
    <row r="86" spans="11:28" ht="15" x14ac:dyDescent="0.2"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</row>
    <row r="87" spans="11:28" ht="15" x14ac:dyDescent="0.2"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</row>
    <row r="88" spans="11:28" ht="15" x14ac:dyDescent="0.2"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</row>
    <row r="89" spans="11:28" ht="15" x14ac:dyDescent="0.2"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</row>
    <row r="90" spans="11:28" ht="15" x14ac:dyDescent="0.2"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</row>
    <row r="91" spans="11:28" ht="15" x14ac:dyDescent="0.2"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</row>
    <row r="92" spans="11:28" ht="15" x14ac:dyDescent="0.2"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</row>
    <row r="93" spans="11:28" ht="15" x14ac:dyDescent="0.2"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</row>
    <row r="94" spans="11:28" ht="15" x14ac:dyDescent="0.2"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</row>
    <row r="95" spans="11:28" ht="15" x14ac:dyDescent="0.2"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</row>
    <row r="96" spans="11:28" ht="15" x14ac:dyDescent="0.2"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</row>
    <row r="97" spans="11:28" ht="15" x14ac:dyDescent="0.2"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</row>
    <row r="98" spans="11:28" ht="15" x14ac:dyDescent="0.2"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</row>
    <row r="99" spans="11:28" ht="15" x14ac:dyDescent="0.2"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</row>
    <row r="100" spans="11:28" ht="15" x14ac:dyDescent="0.2"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</row>
    <row r="101" spans="11:28" ht="15" x14ac:dyDescent="0.2"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</row>
    <row r="102" spans="11:28" ht="15" x14ac:dyDescent="0.2">
      <c r="K102"/>
      <c r="L102"/>
      <c r="M102"/>
      <c r="N102"/>
      <c r="O102"/>
      <c r="P102"/>
      <c r="Q102"/>
    </row>
    <row r="103" spans="11:28" ht="15" x14ac:dyDescent="0.2">
      <c r="K103"/>
      <c r="L103"/>
      <c r="M103"/>
      <c r="N103"/>
      <c r="O103"/>
      <c r="P103"/>
      <c r="Q103"/>
    </row>
    <row r="104" spans="11:28" ht="15" x14ac:dyDescent="0.2">
      <c r="K104"/>
      <c r="L104"/>
      <c r="M104"/>
      <c r="N104"/>
      <c r="O104"/>
      <c r="P104"/>
      <c r="Q104"/>
    </row>
    <row r="105" spans="11:28" ht="15" x14ac:dyDescent="0.2">
      <c r="K105"/>
      <c r="L105"/>
      <c r="M105"/>
      <c r="N105"/>
      <c r="O105"/>
      <c r="P105"/>
      <c r="Q105"/>
    </row>
    <row r="106" spans="11:28" ht="15" x14ac:dyDescent="0.2">
      <c r="K106"/>
      <c r="L106"/>
      <c r="M106"/>
      <c r="N106"/>
      <c r="O106"/>
      <c r="P106"/>
      <c r="Q106"/>
    </row>
    <row r="107" spans="11:28" ht="15" x14ac:dyDescent="0.2">
      <c r="K107"/>
      <c r="L107"/>
      <c r="M107"/>
      <c r="N107"/>
      <c r="O107"/>
      <c r="P107"/>
      <c r="Q107"/>
    </row>
    <row r="108" spans="11:28" ht="15" x14ac:dyDescent="0.2">
      <c r="K108"/>
      <c r="L108"/>
      <c r="M108"/>
      <c r="N108"/>
      <c r="O108"/>
      <c r="P108"/>
      <c r="Q108"/>
    </row>
    <row r="109" spans="11:28" ht="15" x14ac:dyDescent="0.2">
      <c r="K109"/>
      <c r="L109"/>
      <c r="M109"/>
      <c r="N109"/>
      <c r="O109"/>
      <c r="P109"/>
      <c r="Q109"/>
    </row>
  </sheetData>
  <mergeCells count="2">
    <mergeCell ref="B1:C1"/>
    <mergeCell ref="B2:C2"/>
  </mergeCells>
  <pageMargins left="0.75" right="0.75" top="1" bottom="1" header="0.5" footer="0.5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D077C-0DA7-4104-9037-163540D51196}">
  <dimension ref="A1:AC56"/>
  <sheetViews>
    <sheetView showGridLines="0" topLeftCell="A19" workbookViewId="0">
      <selection activeCell="I22" sqref="I22"/>
    </sheetView>
  </sheetViews>
  <sheetFormatPr baseColWidth="10" defaultColWidth="8.83203125" defaultRowHeight="13" x14ac:dyDescent="0.15"/>
  <cols>
    <col min="1" max="3" width="8.83203125" style="2"/>
    <col min="4" max="4" width="4.83203125" style="2" customWidth="1"/>
    <col min="5" max="5" width="7.33203125" style="2" customWidth="1"/>
    <col min="6" max="6" width="5.5" style="2" customWidth="1"/>
    <col min="7" max="7" width="8.83203125" style="2"/>
    <col min="8" max="8" width="17.5" style="2" bestFit="1" customWidth="1"/>
    <col min="9" max="9" width="12" style="2" bestFit="1" customWidth="1"/>
    <col min="10" max="16" width="8.83203125" style="2"/>
    <col min="17" max="17" width="16.1640625" style="2" customWidth="1"/>
    <col min="18" max="18" width="11.83203125" style="2" bestFit="1" customWidth="1"/>
    <col min="19" max="19" width="13.83203125" style="2" bestFit="1" customWidth="1"/>
    <col min="20" max="20" width="11.83203125" style="2" bestFit="1" customWidth="1"/>
    <col min="21" max="21" width="8.83203125" style="2"/>
    <col min="22" max="22" width="12.83203125" style="2" bestFit="1" customWidth="1"/>
    <col min="23" max="23" width="11.83203125" style="2" bestFit="1" customWidth="1"/>
    <col min="24" max="16384" width="8.83203125" style="2"/>
  </cols>
  <sheetData>
    <row r="1" spans="1:25" x14ac:dyDescent="0.15">
      <c r="A1" s="5" t="s">
        <v>13</v>
      </c>
      <c r="B1" s="5" t="s">
        <v>14</v>
      </c>
      <c r="C1" s="5" t="s">
        <v>0</v>
      </c>
      <c r="D1" s="5"/>
      <c r="E1" s="2" t="s">
        <v>27</v>
      </c>
      <c r="F1" s="1" t="s">
        <v>68</v>
      </c>
    </row>
    <row r="2" spans="1:25" x14ac:dyDescent="0.15">
      <c r="A2" s="5">
        <v>1</v>
      </c>
      <c r="B2" s="36">
        <v>16.100000000000001</v>
      </c>
      <c r="C2" s="36">
        <v>64.66</v>
      </c>
      <c r="D2" s="5"/>
      <c r="E2" s="5"/>
      <c r="F2" s="1"/>
      <c r="G2" s="1" t="s">
        <v>63</v>
      </c>
    </row>
    <row r="3" spans="1:25" x14ac:dyDescent="0.15">
      <c r="A3" s="5">
        <v>2</v>
      </c>
      <c r="B3" s="36">
        <v>3.36</v>
      </c>
      <c r="C3" s="36">
        <v>22.01</v>
      </c>
      <c r="D3" s="5"/>
      <c r="E3" s="5"/>
    </row>
    <row r="4" spans="1:25" x14ac:dyDescent="0.15">
      <c r="A4" s="5">
        <v>3</v>
      </c>
      <c r="B4" s="36">
        <v>13.28</v>
      </c>
      <c r="C4" s="36">
        <v>54.41</v>
      </c>
      <c r="D4" s="5"/>
      <c r="E4" s="5"/>
      <c r="G4" s="37"/>
      <c r="H4" s="37" t="s">
        <v>127</v>
      </c>
    </row>
    <row r="5" spans="1:25" x14ac:dyDescent="0.15">
      <c r="A5" s="5">
        <v>4</v>
      </c>
      <c r="B5" s="36">
        <v>6.77</v>
      </c>
      <c r="C5" s="36">
        <v>35.86</v>
      </c>
      <c r="D5" s="5"/>
      <c r="E5" s="5"/>
      <c r="G5" s="37"/>
      <c r="H5" s="37" t="s">
        <v>128</v>
      </c>
    </row>
    <row r="6" spans="1:25" x14ac:dyDescent="0.15">
      <c r="A6" s="5">
        <v>5</v>
      </c>
      <c r="B6" s="36">
        <v>8.4600000000000009</v>
      </c>
      <c r="C6" s="36">
        <v>36.119999999999997</v>
      </c>
      <c r="D6" s="5"/>
      <c r="E6" s="5"/>
      <c r="G6" s="37"/>
      <c r="H6" s="37"/>
    </row>
    <row r="7" spans="1:25" x14ac:dyDescent="0.15">
      <c r="A7" s="5">
        <v>6</v>
      </c>
      <c r="B7" s="36">
        <v>10.54</v>
      </c>
      <c r="C7" s="36">
        <v>64.95</v>
      </c>
      <c r="D7" s="5"/>
      <c r="E7" s="5"/>
    </row>
    <row r="8" spans="1:25" x14ac:dyDescent="0.15">
      <c r="A8" s="5">
        <v>7</v>
      </c>
      <c r="B8" s="36">
        <v>6.33</v>
      </c>
      <c r="C8" s="36">
        <v>40.85</v>
      </c>
      <c r="D8" s="5"/>
      <c r="E8" s="5"/>
    </row>
    <row r="9" spans="1:25" x14ac:dyDescent="0.15">
      <c r="A9" s="5">
        <v>8</v>
      </c>
      <c r="B9" s="36">
        <v>7.96</v>
      </c>
      <c r="C9" s="36">
        <v>41.65</v>
      </c>
      <c r="D9" s="5"/>
      <c r="E9" s="5"/>
      <c r="G9" s="6" t="s">
        <v>64</v>
      </c>
    </row>
    <row r="10" spans="1:25" x14ac:dyDescent="0.15">
      <c r="A10" s="5">
        <v>9</v>
      </c>
      <c r="B10" s="36">
        <v>8.9499999999999993</v>
      </c>
      <c r="C10" s="36">
        <v>43.44</v>
      </c>
      <c r="D10" s="5"/>
      <c r="E10" s="5"/>
      <c r="G10" s="6"/>
    </row>
    <row r="11" spans="1:25" x14ac:dyDescent="0.15">
      <c r="A11" s="5">
        <v>10</v>
      </c>
      <c r="B11" s="36">
        <v>11.54</v>
      </c>
      <c r="C11" s="36">
        <v>72.900000000000006</v>
      </c>
      <c r="D11" s="5"/>
      <c r="E11" s="5"/>
      <c r="G11" s="6"/>
    </row>
    <row r="12" spans="1:25" x14ac:dyDescent="0.15">
      <c r="A12" s="5">
        <v>11</v>
      </c>
      <c r="B12" s="36">
        <v>8.0299999999999994</v>
      </c>
      <c r="C12" s="36">
        <v>51.99</v>
      </c>
      <c r="D12" s="5"/>
      <c r="E12" s="5"/>
      <c r="G12" s="6"/>
    </row>
    <row r="13" spans="1:25" ht="15" x14ac:dyDescent="0.2">
      <c r="A13" s="5">
        <v>12</v>
      </c>
      <c r="B13" s="36">
        <v>7.97</v>
      </c>
      <c r="C13" s="36">
        <v>59.51</v>
      </c>
      <c r="D13" s="5"/>
      <c r="E13" s="5"/>
      <c r="G13" s="6"/>
      <c r="S13"/>
      <c r="T13"/>
      <c r="U13"/>
      <c r="V13"/>
      <c r="W13"/>
      <c r="X13"/>
      <c r="Y13"/>
    </row>
    <row r="14" spans="1:25" ht="15" x14ac:dyDescent="0.2">
      <c r="A14" s="5">
        <v>13</v>
      </c>
      <c r="B14" s="36">
        <v>10.43</v>
      </c>
      <c r="C14" s="36">
        <v>58.3</v>
      </c>
      <c r="D14" s="5"/>
      <c r="E14" s="5"/>
      <c r="F14" s="1"/>
      <c r="S14"/>
      <c r="T14"/>
      <c r="U14"/>
      <c r="V14"/>
      <c r="W14"/>
      <c r="X14"/>
      <c r="Y14"/>
    </row>
    <row r="15" spans="1:25" ht="15" x14ac:dyDescent="0.2">
      <c r="A15" s="5">
        <v>14</v>
      </c>
      <c r="B15" s="36">
        <v>12.6</v>
      </c>
      <c r="C15" s="36">
        <v>57.4</v>
      </c>
      <c r="D15" s="5"/>
      <c r="E15" s="5"/>
      <c r="G15" s="37"/>
      <c r="S15"/>
      <c r="T15"/>
      <c r="U15"/>
      <c r="V15"/>
      <c r="W15"/>
      <c r="X15"/>
      <c r="Y15"/>
    </row>
    <row r="16" spans="1:25" ht="15" x14ac:dyDescent="0.2">
      <c r="A16" s="5">
        <v>15</v>
      </c>
      <c r="B16" s="36">
        <v>9.5299999999999994</v>
      </c>
      <c r="C16" s="36">
        <v>57.06</v>
      </c>
      <c r="D16" s="5"/>
      <c r="E16" s="5"/>
      <c r="G16" s="37"/>
      <c r="S16"/>
      <c r="T16"/>
      <c r="U16"/>
      <c r="V16"/>
      <c r="W16"/>
      <c r="X16"/>
      <c r="Y16"/>
    </row>
    <row r="17" spans="1:29" ht="15" x14ac:dyDescent="0.2">
      <c r="A17" s="5">
        <v>16</v>
      </c>
      <c r="B17" s="36">
        <v>7.62</v>
      </c>
      <c r="C17" s="36">
        <v>36.159999999999997</v>
      </c>
      <c r="D17" s="5"/>
      <c r="E17" s="5"/>
      <c r="G17" s="37"/>
      <c r="Y17"/>
      <c r="Z17"/>
      <c r="AA17"/>
      <c r="AB17"/>
      <c r="AC17"/>
    </row>
    <row r="18" spans="1:29" ht="15" x14ac:dyDescent="0.2">
      <c r="A18" s="5">
        <v>17</v>
      </c>
      <c r="B18" s="36">
        <v>11.11</v>
      </c>
      <c r="C18" s="36">
        <v>53.73</v>
      </c>
      <c r="D18" s="5"/>
      <c r="E18" s="5"/>
      <c r="G18" s="37"/>
      <c r="S18"/>
      <c r="T18"/>
      <c r="U18"/>
      <c r="V18"/>
      <c r="W18"/>
      <c r="X18"/>
      <c r="Y18"/>
      <c r="Z18"/>
      <c r="AA18"/>
      <c r="AB18"/>
      <c r="AC18"/>
    </row>
    <row r="19" spans="1:29" ht="15" x14ac:dyDescent="0.2">
      <c r="A19" s="5">
        <v>18</v>
      </c>
      <c r="B19" s="36">
        <v>10.220000000000001</v>
      </c>
      <c r="C19" s="36">
        <v>51.1</v>
      </c>
      <c r="D19" s="5"/>
      <c r="E19" s="5"/>
      <c r="G19" s="37"/>
      <c r="S19"/>
      <c r="T19"/>
      <c r="U19"/>
      <c r="V19"/>
      <c r="W19"/>
      <c r="X19"/>
      <c r="Y19"/>
      <c r="Z19"/>
      <c r="AA19"/>
      <c r="AB19"/>
      <c r="AC19"/>
    </row>
    <row r="20" spans="1:29" ht="15" x14ac:dyDescent="0.2">
      <c r="A20" s="5">
        <v>19</v>
      </c>
      <c r="B20" s="36">
        <v>9.61</v>
      </c>
      <c r="C20" s="36">
        <v>49.08</v>
      </c>
      <c r="D20" s="5"/>
      <c r="E20" s="5"/>
      <c r="G20" s="1" t="s">
        <v>67</v>
      </c>
      <c r="H20" s="37"/>
      <c r="K20"/>
      <c r="S20"/>
      <c r="T20"/>
      <c r="U20"/>
      <c r="V20"/>
      <c r="W20"/>
      <c r="X20"/>
      <c r="Y20"/>
      <c r="Z20"/>
      <c r="AA20"/>
      <c r="AB20"/>
      <c r="AC20"/>
    </row>
    <row r="21" spans="1:29" ht="15" x14ac:dyDescent="0.2">
      <c r="A21" s="5">
        <v>20</v>
      </c>
      <c r="B21" s="36">
        <v>20.100000000000001</v>
      </c>
      <c r="C21" s="36">
        <v>66.430000000000007</v>
      </c>
      <c r="D21" s="5"/>
      <c r="E21" s="5"/>
      <c r="G21" s="1"/>
      <c r="H21" s="37"/>
      <c r="K21"/>
      <c r="S21"/>
      <c r="T21"/>
      <c r="U21"/>
      <c r="V21"/>
      <c r="W21"/>
      <c r="X21"/>
      <c r="Y21"/>
      <c r="Z21"/>
      <c r="AA21"/>
      <c r="AB21"/>
      <c r="AC21"/>
    </row>
    <row r="22" spans="1:29" ht="15" x14ac:dyDescent="0.2">
      <c r="A22" s="5">
        <v>21</v>
      </c>
      <c r="B22" s="36">
        <v>7.99</v>
      </c>
      <c r="C22" s="36">
        <v>43.57</v>
      </c>
      <c r="D22" s="5"/>
      <c r="E22" s="5"/>
      <c r="G22" s="1"/>
      <c r="H22" s="37"/>
      <c r="K22"/>
      <c r="S22"/>
      <c r="T22"/>
      <c r="U22"/>
      <c r="V22"/>
      <c r="W22"/>
      <c r="X22"/>
      <c r="Y22"/>
      <c r="Z22"/>
      <c r="AA22"/>
      <c r="AB22"/>
      <c r="AC22"/>
    </row>
    <row r="23" spans="1:29" ht="15" x14ac:dyDescent="0.2">
      <c r="A23" s="5">
        <v>22</v>
      </c>
      <c r="B23" s="36">
        <v>13.76</v>
      </c>
      <c r="C23" s="36">
        <v>64.739999999999995</v>
      </c>
      <c r="D23" s="5"/>
      <c r="E23" s="5"/>
      <c r="G23" s="1"/>
      <c r="H23" s="37"/>
      <c r="K23"/>
      <c r="S23"/>
      <c r="T23"/>
      <c r="U23"/>
      <c r="V23"/>
      <c r="W23"/>
      <c r="X23"/>
      <c r="Y23"/>
      <c r="Z23"/>
      <c r="AA23"/>
      <c r="AB23"/>
      <c r="AC23"/>
    </row>
    <row r="24" spans="1:29" ht="15" x14ac:dyDescent="0.2">
      <c r="A24" s="5">
        <v>23</v>
      </c>
      <c r="B24" s="36">
        <v>17.559999999999999</v>
      </c>
      <c r="C24" s="36">
        <v>80</v>
      </c>
      <c r="D24" s="5"/>
      <c r="E24" s="5"/>
      <c r="G24" s="37"/>
      <c r="H24" s="37"/>
      <c r="S24"/>
      <c r="T24"/>
      <c r="U24"/>
      <c r="V24"/>
      <c r="W24"/>
      <c r="X24"/>
      <c r="Y24"/>
      <c r="Z24"/>
      <c r="AA24"/>
      <c r="AB24"/>
      <c r="AC24"/>
    </row>
    <row r="25" spans="1:29" ht="15" x14ac:dyDescent="0.2">
      <c r="A25" s="5">
        <v>24</v>
      </c>
      <c r="B25" s="36">
        <v>17.649999999999999</v>
      </c>
      <c r="C25" s="36">
        <v>67.91</v>
      </c>
      <c r="D25" s="5"/>
      <c r="E25" s="5"/>
      <c r="G25" s="37"/>
      <c r="H25" t="s">
        <v>1</v>
      </c>
      <c r="I25"/>
      <c r="S25"/>
      <c r="T25"/>
      <c r="U25"/>
      <c r="V25"/>
      <c r="W25"/>
      <c r="X25"/>
      <c r="Y25"/>
      <c r="Z25"/>
      <c r="AA25"/>
      <c r="AB25"/>
      <c r="AC25"/>
    </row>
    <row r="26" spans="1:29" ht="16" thickBot="1" x14ac:dyDescent="0.25">
      <c r="A26" s="5">
        <v>25</v>
      </c>
      <c r="B26" s="36">
        <v>5.46</v>
      </c>
      <c r="C26" s="36">
        <v>31.39</v>
      </c>
      <c r="D26" s="5"/>
      <c r="E26" s="5"/>
      <c r="G26" s="37"/>
      <c r="H26"/>
      <c r="I26"/>
      <c r="S26"/>
      <c r="T26"/>
      <c r="U26"/>
      <c r="V26"/>
      <c r="W26"/>
      <c r="X26"/>
      <c r="Y26"/>
      <c r="Z26"/>
      <c r="AA26"/>
      <c r="AB26"/>
      <c r="AC26"/>
    </row>
    <row r="27" spans="1:29" ht="15" x14ac:dyDescent="0.2">
      <c r="A27" s="5">
        <v>26</v>
      </c>
      <c r="B27" s="36">
        <v>14.3</v>
      </c>
      <c r="C27" s="36">
        <v>71.180000000000007</v>
      </c>
      <c r="D27" s="5"/>
      <c r="E27" s="5"/>
      <c r="H27" s="18" t="s">
        <v>2</v>
      </c>
      <c r="I27" s="18"/>
      <c r="P27"/>
      <c r="S27"/>
      <c r="T27"/>
      <c r="U27"/>
      <c r="V27"/>
      <c r="W27"/>
      <c r="X27"/>
      <c r="Y27"/>
      <c r="Z27"/>
      <c r="AA27"/>
      <c r="AB27"/>
      <c r="AC27"/>
    </row>
    <row r="28" spans="1:29" ht="15" x14ac:dyDescent="0.2">
      <c r="A28" s="5">
        <v>27</v>
      </c>
      <c r="B28" s="36">
        <v>24.42</v>
      </c>
      <c r="C28" s="36">
        <v>69.56</v>
      </c>
      <c r="D28" s="5"/>
      <c r="E28" s="5"/>
      <c r="H28" t="s">
        <v>3</v>
      </c>
      <c r="I28">
        <v>0.81069378406859594</v>
      </c>
      <c r="P28"/>
      <c r="S28"/>
      <c r="T28"/>
      <c r="U28"/>
      <c r="V28"/>
      <c r="W28"/>
      <c r="X28"/>
      <c r="Y28"/>
      <c r="Z28"/>
      <c r="AA28"/>
      <c r="AB28"/>
      <c r="AC28"/>
    </row>
    <row r="29" spans="1:29" ht="15" x14ac:dyDescent="0.2">
      <c r="A29" s="5">
        <v>28</v>
      </c>
      <c r="B29" s="36">
        <v>3.24</v>
      </c>
      <c r="C29" s="36">
        <v>20.5</v>
      </c>
      <c r="D29" s="5"/>
      <c r="E29" s="5"/>
      <c r="H29" t="s">
        <v>4</v>
      </c>
      <c r="I29">
        <v>0.65722441152745925</v>
      </c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 ht="15" x14ac:dyDescent="0.2">
      <c r="A30" s="5">
        <v>29</v>
      </c>
      <c r="B30" s="36">
        <v>16.5</v>
      </c>
      <c r="C30" s="36">
        <v>64.010000000000005</v>
      </c>
      <c r="D30" s="5"/>
      <c r="E30" s="5"/>
      <c r="H30" t="s">
        <v>5</v>
      </c>
      <c r="I30">
        <v>0.64498242622486845</v>
      </c>
      <c r="Q30"/>
      <c r="R30"/>
      <c r="S30"/>
      <c r="T30"/>
      <c r="U30"/>
      <c r="V30"/>
      <c r="W30"/>
      <c r="X30"/>
      <c r="Y30"/>
      <c r="Z30"/>
      <c r="AA30"/>
      <c r="AB30"/>
      <c r="AC30"/>
    </row>
    <row r="31" spans="1:29" ht="15" x14ac:dyDescent="0.2">
      <c r="A31" s="5">
        <v>30</v>
      </c>
      <c r="B31" s="36">
        <v>9.19</v>
      </c>
      <c r="C31" s="36">
        <v>60.6</v>
      </c>
      <c r="D31" s="5"/>
      <c r="E31" s="5"/>
      <c r="H31" t="s">
        <v>6</v>
      </c>
      <c r="I31">
        <v>9.0291290976522873</v>
      </c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 ht="16" thickBot="1" x14ac:dyDescent="0.25">
      <c r="H32" s="19" t="s">
        <v>7</v>
      </c>
      <c r="I32" s="19">
        <v>30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6:29" ht="15" x14ac:dyDescent="0.2"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</row>
    <row r="34" spans="6:29" ht="15" x14ac:dyDescent="0.2">
      <c r="P34"/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6:29" ht="15" x14ac:dyDescent="0.2">
      <c r="F35"/>
      <c r="G35" s="1" t="s">
        <v>65</v>
      </c>
      <c r="H35" s="37"/>
      <c r="P35"/>
      <c r="Q35"/>
      <c r="R35"/>
      <c r="S35"/>
      <c r="T35"/>
      <c r="U35"/>
      <c r="V35"/>
      <c r="W35"/>
      <c r="X35"/>
      <c r="Y35"/>
      <c r="Z35"/>
      <c r="AA35"/>
    </row>
    <row r="36" spans="6:29" ht="15" x14ac:dyDescent="0.2">
      <c r="F36"/>
      <c r="G36" s="37"/>
      <c r="H36" s="37"/>
      <c r="O36"/>
      <c r="P36"/>
      <c r="Q36"/>
      <c r="R36"/>
      <c r="S36"/>
      <c r="T36"/>
      <c r="U36"/>
      <c r="V36"/>
      <c r="W36"/>
      <c r="X36"/>
      <c r="Y36"/>
      <c r="Z36"/>
      <c r="AA36"/>
    </row>
    <row r="37" spans="6:29" ht="15" x14ac:dyDescent="0.2">
      <c r="F37"/>
      <c r="G37" s="37"/>
      <c r="H37" s="37"/>
      <c r="O37"/>
      <c r="P37"/>
      <c r="Q37"/>
      <c r="R37"/>
      <c r="S37"/>
      <c r="T37"/>
      <c r="U37"/>
      <c r="V37"/>
      <c r="Y37"/>
      <c r="Z37"/>
    </row>
    <row r="38" spans="6:29" ht="15" x14ac:dyDescent="0.2">
      <c r="F38"/>
      <c r="G38" s="37"/>
      <c r="H38" s="37"/>
      <c r="O38"/>
      <c r="P38"/>
      <c r="Q38"/>
      <c r="R38"/>
      <c r="S38"/>
      <c r="T38"/>
      <c r="U38"/>
      <c r="V38"/>
      <c r="Y38"/>
      <c r="Z38"/>
    </row>
    <row r="39" spans="6:29" ht="15" x14ac:dyDescent="0.2">
      <c r="G39" s="37"/>
      <c r="H39" s="37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</row>
    <row r="40" spans="6:29" ht="15" x14ac:dyDescent="0.2">
      <c r="G40" t="s">
        <v>66</v>
      </c>
      <c r="H40" s="37"/>
      <c r="L40"/>
      <c r="M40"/>
      <c r="N40"/>
      <c r="O40"/>
      <c r="P40"/>
      <c r="W40"/>
      <c r="X40"/>
      <c r="Y40"/>
      <c r="Z40"/>
      <c r="AA40"/>
      <c r="AB40"/>
      <c r="AC40"/>
    </row>
    <row r="41" spans="6:29" ht="15" x14ac:dyDescent="0.2">
      <c r="G41" s="37"/>
      <c r="H41" s="37"/>
      <c r="L41"/>
      <c r="M41"/>
      <c r="N41"/>
      <c r="O41"/>
      <c r="P41"/>
      <c r="W41"/>
      <c r="X41"/>
      <c r="Y41"/>
      <c r="Z41"/>
      <c r="AA41"/>
      <c r="AB41"/>
      <c r="AC41"/>
    </row>
    <row r="42" spans="6:29" ht="15" x14ac:dyDescent="0.2"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</row>
    <row r="43" spans="6:29" ht="15" x14ac:dyDescent="0.2"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</row>
    <row r="44" spans="6:29" ht="15" x14ac:dyDescent="0.2"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</row>
    <row r="45" spans="6:29" ht="15" x14ac:dyDescent="0.2"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</row>
    <row r="46" spans="6:29" ht="15" x14ac:dyDescent="0.2"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</row>
    <row r="47" spans="6:29" ht="15" x14ac:dyDescent="0.2"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</row>
    <row r="48" spans="6:29" ht="15" x14ac:dyDescent="0.2"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</row>
    <row r="49" spans="7:22" ht="15" x14ac:dyDescent="0.2">
      <c r="L49"/>
      <c r="M49"/>
      <c r="N49"/>
      <c r="O49"/>
      <c r="P49"/>
      <c r="Q49"/>
      <c r="R49"/>
      <c r="S49"/>
      <c r="T49"/>
      <c r="U49"/>
      <c r="V49"/>
    </row>
    <row r="50" spans="7:22" ht="15" x14ac:dyDescent="0.2">
      <c r="L50"/>
      <c r="M50"/>
      <c r="N50"/>
      <c r="O50"/>
      <c r="P50"/>
      <c r="Q50"/>
      <c r="R50"/>
      <c r="S50"/>
      <c r="T50"/>
      <c r="U50"/>
      <c r="V50"/>
    </row>
    <row r="51" spans="7:22" ht="15" x14ac:dyDescent="0.2">
      <c r="L51"/>
      <c r="M51"/>
      <c r="N51"/>
      <c r="O51"/>
      <c r="P51"/>
      <c r="Q51"/>
      <c r="R51"/>
      <c r="S51"/>
      <c r="T51"/>
      <c r="U51"/>
      <c r="V51"/>
    </row>
    <row r="52" spans="7:22" ht="15" x14ac:dyDescent="0.2">
      <c r="G52"/>
      <c r="H52"/>
      <c r="I52"/>
      <c r="J52"/>
      <c r="K52"/>
      <c r="L52"/>
      <c r="M52"/>
    </row>
    <row r="53" spans="7:22" ht="15" x14ac:dyDescent="0.2">
      <c r="G53"/>
      <c r="H53"/>
    </row>
    <row r="54" spans="7:22" ht="15" x14ac:dyDescent="0.2">
      <c r="G54"/>
      <c r="H54"/>
    </row>
    <row r="55" spans="7:22" ht="15" x14ac:dyDescent="0.2">
      <c r="G55"/>
      <c r="H55"/>
    </row>
    <row r="56" spans="7:22" ht="15" x14ac:dyDescent="0.2">
      <c r="G56"/>
      <c r="H56"/>
    </row>
  </sheetData>
  <pageMargins left="0.75" right="0.75" top="1" bottom="1" header="0.5" footer="0.5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9F741-7378-4D66-85B5-CBAACF73A0D2}">
  <dimension ref="A1:O26"/>
  <sheetViews>
    <sheetView workbookViewId="0">
      <selection activeCell="G18" sqref="G18"/>
    </sheetView>
  </sheetViews>
  <sheetFormatPr baseColWidth="10" defaultColWidth="8.83203125" defaultRowHeight="15" x14ac:dyDescent="0.2"/>
  <cols>
    <col min="1" max="1" width="12.5" customWidth="1"/>
    <col min="3" max="4" width="12.83203125" customWidth="1"/>
    <col min="10" max="10" width="12" customWidth="1"/>
  </cols>
  <sheetData>
    <row r="1" spans="1:15" s="16" customFormat="1" ht="16" x14ac:dyDescent="0.2">
      <c r="A1" s="16" t="s">
        <v>69</v>
      </c>
      <c r="K1" s="16" t="s">
        <v>82</v>
      </c>
    </row>
    <row r="3" spans="1:15" x14ac:dyDescent="0.2">
      <c r="A3" s="21"/>
      <c r="B3" s="21"/>
      <c r="C3" s="43" t="s">
        <v>35</v>
      </c>
      <c r="D3" s="43"/>
      <c r="E3" s="21"/>
    </row>
    <row r="4" spans="1:15" ht="16" x14ac:dyDescent="0.2">
      <c r="A4" s="21"/>
      <c r="B4" s="24"/>
      <c r="C4" s="22" t="s">
        <v>36</v>
      </c>
      <c r="D4" s="23" t="s">
        <v>37</v>
      </c>
      <c r="E4" s="25" t="s">
        <v>8</v>
      </c>
    </row>
    <row r="5" spans="1:15" ht="16" x14ac:dyDescent="0.2">
      <c r="A5" s="44" t="s">
        <v>38</v>
      </c>
      <c r="B5" s="26" t="s">
        <v>39</v>
      </c>
      <c r="C5" s="27">
        <v>691</v>
      </c>
      <c r="D5" s="27">
        <v>58</v>
      </c>
      <c r="E5" s="31">
        <f>C5+D5</f>
        <v>749</v>
      </c>
    </row>
    <row r="6" spans="1:15" ht="16" x14ac:dyDescent="0.2">
      <c r="A6" s="44"/>
      <c r="B6" s="29" t="s">
        <v>40</v>
      </c>
      <c r="C6" s="27">
        <v>56</v>
      </c>
      <c r="D6" s="27">
        <v>251</v>
      </c>
      <c r="E6" s="28">
        <f>C6+D6</f>
        <v>307</v>
      </c>
    </row>
    <row r="7" spans="1:15" ht="16" x14ac:dyDescent="0.2">
      <c r="A7" s="21"/>
      <c r="B7" s="28" t="s">
        <v>8</v>
      </c>
      <c r="C7" s="30">
        <f>SUM(C5:C6)</f>
        <v>747</v>
      </c>
      <c r="D7" s="30">
        <f>SUM(D5:D6)</f>
        <v>309</v>
      </c>
      <c r="E7" s="31">
        <f>SUM(C5:D6)</f>
        <v>1056</v>
      </c>
    </row>
    <row r="10" spans="1:15" x14ac:dyDescent="0.2">
      <c r="A10" t="s">
        <v>41</v>
      </c>
      <c r="F10" s="59">
        <v>691</v>
      </c>
      <c r="L10" s="58">
        <f>C7/E7</f>
        <v>0.70738636363636365</v>
      </c>
      <c r="M10" s="59" t="s">
        <v>117</v>
      </c>
      <c r="N10" s="59"/>
      <c r="O10" s="59"/>
    </row>
    <row r="11" spans="1:15" x14ac:dyDescent="0.2">
      <c r="A11" t="s">
        <v>42</v>
      </c>
      <c r="E11">
        <v>1</v>
      </c>
      <c r="F11" t="s">
        <v>88</v>
      </c>
      <c r="G11" t="s">
        <v>89</v>
      </c>
      <c r="H11" t="s">
        <v>90</v>
      </c>
      <c r="I11" t="s">
        <v>91</v>
      </c>
      <c r="K11" t="s">
        <v>92</v>
      </c>
      <c r="M11" s="60">
        <v>0.71</v>
      </c>
    </row>
    <row r="12" spans="1:15" x14ac:dyDescent="0.2">
      <c r="A12" t="s">
        <v>43</v>
      </c>
      <c r="D12" s="60">
        <v>0.71</v>
      </c>
    </row>
    <row r="13" spans="1:15" x14ac:dyDescent="0.2">
      <c r="A13" t="s">
        <v>44</v>
      </c>
      <c r="I13" t="s">
        <v>93</v>
      </c>
      <c r="K13" t="s">
        <v>94</v>
      </c>
    </row>
    <row r="14" spans="1:15" x14ac:dyDescent="0.2">
      <c r="H14" s="58">
        <f>C6/E7</f>
        <v>5.3030303030303032E-2</v>
      </c>
      <c r="I14" s="60">
        <v>0.05</v>
      </c>
    </row>
    <row r="15" spans="1:15" x14ac:dyDescent="0.2">
      <c r="A15" s="45" t="s">
        <v>45</v>
      </c>
      <c r="B15" s="45"/>
      <c r="C15" s="45"/>
      <c r="D15" s="45"/>
      <c r="E15" s="45"/>
      <c r="F15" s="45"/>
      <c r="G15" s="45"/>
      <c r="H15" s="45"/>
      <c r="I15" s="45"/>
    </row>
    <row r="16" spans="1:15" x14ac:dyDescent="0.2">
      <c r="A16" s="45"/>
      <c r="B16" s="45"/>
      <c r="C16" s="45"/>
      <c r="D16" s="45"/>
      <c r="E16" s="45"/>
      <c r="F16" s="45"/>
      <c r="G16" s="45"/>
      <c r="H16" s="45"/>
      <c r="I16" s="45"/>
      <c r="J16" t="s">
        <v>96</v>
      </c>
    </row>
    <row r="18" spans="3:11" x14ac:dyDescent="0.2">
      <c r="C18" t="s">
        <v>118</v>
      </c>
      <c r="D18" s="59" t="s">
        <v>121</v>
      </c>
      <c r="E18" s="59"/>
      <c r="F18" s="59"/>
      <c r="G18" s="59"/>
      <c r="H18" s="59"/>
      <c r="I18" s="59"/>
      <c r="J18" s="59" t="s">
        <v>122</v>
      </c>
      <c r="K18" s="59"/>
    </row>
    <row r="19" spans="3:11" x14ac:dyDescent="0.2">
      <c r="D19" t="s">
        <v>119</v>
      </c>
    </row>
    <row r="20" spans="3:11" x14ac:dyDescent="0.2">
      <c r="D20" t="s">
        <v>120</v>
      </c>
      <c r="G20" t="s">
        <v>95</v>
      </c>
    </row>
    <row r="21" spans="3:11" x14ac:dyDescent="0.2">
      <c r="I21">
        <v>100</v>
      </c>
    </row>
    <row r="23" spans="3:11" x14ac:dyDescent="0.2">
      <c r="E23" t="s">
        <v>123</v>
      </c>
      <c r="G23" s="56">
        <v>0.71</v>
      </c>
    </row>
    <row r="24" spans="3:11" x14ac:dyDescent="0.2">
      <c r="E24" t="s">
        <v>124</v>
      </c>
      <c r="H24" s="56">
        <v>0.71</v>
      </c>
    </row>
    <row r="25" spans="3:11" x14ac:dyDescent="0.2">
      <c r="E25" t="s">
        <v>125</v>
      </c>
      <c r="G25" s="56">
        <v>0.28999999999999998</v>
      </c>
    </row>
    <row r="26" spans="3:11" x14ac:dyDescent="0.2">
      <c r="E26" t="s">
        <v>126</v>
      </c>
      <c r="G26" s="57"/>
      <c r="H26" s="56">
        <v>0.28999999999999998</v>
      </c>
    </row>
  </sheetData>
  <mergeCells count="3">
    <mergeCell ref="C3:D3"/>
    <mergeCell ref="A5:A6"/>
    <mergeCell ref="A15:I1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088E9-DE8E-4AAB-A7A2-9D538B0E3A09}">
  <dimension ref="A1:M49"/>
  <sheetViews>
    <sheetView tabSelected="1" workbookViewId="0">
      <selection activeCell="B15" sqref="B15"/>
    </sheetView>
  </sheetViews>
  <sheetFormatPr baseColWidth="10" defaultColWidth="8.83203125" defaultRowHeight="15" x14ac:dyDescent="0.2"/>
  <cols>
    <col min="2" max="2" width="9.83203125" bestFit="1" customWidth="1"/>
    <col min="9" max="9" width="9.83203125" bestFit="1" customWidth="1"/>
    <col min="14" max="14" width="10.83203125" customWidth="1"/>
  </cols>
  <sheetData>
    <row r="1" spans="1:11" x14ac:dyDescent="0.2">
      <c r="A1" t="s">
        <v>70</v>
      </c>
      <c r="K1" t="s">
        <v>46</v>
      </c>
    </row>
    <row r="2" spans="1:11" ht="20" customHeight="1" x14ac:dyDescent="0.2"/>
    <row r="3" spans="1:11" x14ac:dyDescent="0.2">
      <c r="A3" t="s">
        <v>52</v>
      </c>
    </row>
    <row r="4" spans="1:11" x14ac:dyDescent="0.2">
      <c r="A4" t="s">
        <v>53</v>
      </c>
    </row>
    <row r="5" spans="1:11" ht="17" x14ac:dyDescent="0.25">
      <c r="A5" t="s">
        <v>54</v>
      </c>
    </row>
    <row r="6" spans="1:11" ht="17" x14ac:dyDescent="0.25">
      <c r="A6" t="s">
        <v>55</v>
      </c>
    </row>
    <row r="7" spans="1:11" x14ac:dyDescent="0.2">
      <c r="A7" t="s">
        <v>28</v>
      </c>
    </row>
    <row r="12" spans="1:11" x14ac:dyDescent="0.2">
      <c r="A12" t="s">
        <v>71</v>
      </c>
      <c r="B12" s="16"/>
      <c r="C12" s="16"/>
      <c r="D12" s="16"/>
      <c r="G12" t="s">
        <v>46</v>
      </c>
    </row>
    <row r="17" spans="1:13" x14ac:dyDescent="0.2">
      <c r="A17" s="16"/>
      <c r="B17" s="16"/>
      <c r="C17" s="16"/>
      <c r="D17" s="16"/>
    </row>
    <row r="20" spans="1:13" ht="29.5" customHeight="1" x14ac:dyDescent="0.2">
      <c r="A20" s="45" t="s">
        <v>72</v>
      </c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32" t="s">
        <v>46</v>
      </c>
    </row>
    <row r="31" spans="1:13" x14ac:dyDescent="0.2">
      <c r="A31" t="s">
        <v>73</v>
      </c>
      <c r="L31" t="s">
        <v>46</v>
      </c>
    </row>
    <row r="49" spans="1:8" x14ac:dyDescent="0.2">
      <c r="A49" s="2"/>
      <c r="B49" s="2"/>
      <c r="C49" s="2"/>
      <c r="D49" s="2"/>
      <c r="E49" s="2"/>
      <c r="F49" s="2"/>
      <c r="G49" s="2"/>
      <c r="H49" s="2"/>
    </row>
  </sheetData>
  <mergeCells count="1">
    <mergeCell ref="A20:L20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41974-8269-49E0-B5C6-06032C2B6CC4}">
  <dimension ref="A1:Z63"/>
  <sheetViews>
    <sheetView topLeftCell="A33" workbookViewId="0">
      <selection activeCell="G31" sqref="G31"/>
    </sheetView>
  </sheetViews>
  <sheetFormatPr baseColWidth="10" defaultColWidth="8.83203125" defaultRowHeight="13" x14ac:dyDescent="0.15"/>
  <cols>
    <col min="1" max="1" width="11.33203125" style="2" customWidth="1"/>
    <col min="2" max="2" width="13.1640625" style="2" customWidth="1"/>
    <col min="3" max="3" width="47.6640625" style="2" customWidth="1"/>
    <col min="4" max="4" width="8.83203125" style="2"/>
    <col min="5" max="5" width="22.5" style="2" customWidth="1"/>
    <col min="6" max="16384" width="8.83203125" style="2"/>
  </cols>
  <sheetData>
    <row r="1" spans="1:19" x14ac:dyDescent="0.15">
      <c r="A1" s="1" t="s">
        <v>81</v>
      </c>
      <c r="I1" s="17" t="s">
        <v>31</v>
      </c>
    </row>
    <row r="2" spans="1:19" ht="15" x14ac:dyDescent="0.2">
      <c r="A2" s="1"/>
      <c r="I2" s="33" t="s">
        <v>30</v>
      </c>
    </row>
    <row r="3" spans="1:19" ht="15" x14ac:dyDescent="0.2">
      <c r="A3" s="1"/>
      <c r="I3" s="34" t="s">
        <v>23</v>
      </c>
      <c r="N3"/>
      <c r="P3"/>
      <c r="Q3"/>
      <c r="R3"/>
      <c r="S3"/>
    </row>
    <row r="4" spans="1:19" x14ac:dyDescent="0.15">
      <c r="A4" s="1"/>
      <c r="I4" s="34" t="s">
        <v>24</v>
      </c>
    </row>
    <row r="5" spans="1:19" x14ac:dyDescent="0.15">
      <c r="A5" s="1"/>
      <c r="I5" s="34" t="s">
        <v>25</v>
      </c>
    </row>
    <row r="6" spans="1:19" x14ac:dyDescent="0.15">
      <c r="A6" s="1"/>
      <c r="I6" s="34" t="s">
        <v>26</v>
      </c>
    </row>
    <row r="7" spans="1:19" x14ac:dyDescent="0.15">
      <c r="A7" s="1"/>
      <c r="I7" s="34" t="s">
        <v>33</v>
      </c>
    </row>
    <row r="8" spans="1:19" x14ac:dyDescent="0.15">
      <c r="A8" s="1"/>
      <c r="I8" s="34" t="s">
        <v>34</v>
      </c>
    </row>
    <row r="9" spans="1:19" x14ac:dyDescent="0.15">
      <c r="A9" s="1"/>
      <c r="I9" s="34" t="s">
        <v>29</v>
      </c>
    </row>
    <row r="10" spans="1:19" x14ac:dyDescent="0.15">
      <c r="A10" s="1"/>
      <c r="I10" s="34" t="s">
        <v>32</v>
      </c>
    </row>
    <row r="11" spans="1:19" x14ac:dyDescent="0.15">
      <c r="A11" s="1"/>
      <c r="I11" s="34"/>
    </row>
    <row r="12" spans="1:19" x14ac:dyDescent="0.15">
      <c r="A12" s="1"/>
    </row>
    <row r="14" spans="1:19" x14ac:dyDescent="0.15">
      <c r="A14" s="1" t="s">
        <v>74</v>
      </c>
    </row>
    <row r="15" spans="1:19" x14ac:dyDescent="0.15">
      <c r="A15" s="1" t="s">
        <v>22</v>
      </c>
    </row>
    <row r="16" spans="1:19" x14ac:dyDescent="0.15">
      <c r="A16" s="1"/>
    </row>
    <row r="17" spans="1:26" x14ac:dyDescent="0.15">
      <c r="A17" s="1"/>
      <c r="H17" s="49" t="s">
        <v>99</v>
      </c>
      <c r="I17" s="49"/>
      <c r="J17" s="49"/>
    </row>
    <row r="18" spans="1:26" x14ac:dyDescent="0.15">
      <c r="A18" s="1"/>
      <c r="B18" s="49" t="s">
        <v>103</v>
      </c>
      <c r="C18" s="49" t="s">
        <v>100</v>
      </c>
      <c r="D18" s="49"/>
      <c r="E18" s="49"/>
      <c r="F18" s="49"/>
      <c r="G18" s="49"/>
      <c r="H18" s="49" t="s">
        <v>98</v>
      </c>
      <c r="I18" s="49"/>
      <c r="J18" s="49"/>
      <c r="K18" s="49"/>
      <c r="L18" s="49"/>
      <c r="M18" s="49"/>
    </row>
    <row r="19" spans="1:26" x14ac:dyDescent="0.15">
      <c r="A19" s="1"/>
      <c r="H19" s="49" t="s">
        <v>105</v>
      </c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</row>
    <row r="21" spans="1:26" ht="15" x14ac:dyDescent="0.2">
      <c r="A21" s="1" t="s">
        <v>75</v>
      </c>
      <c r="D21" s="49" t="s">
        <v>104</v>
      </c>
      <c r="E21" s="49" t="s">
        <v>97</v>
      </c>
      <c r="N21"/>
      <c r="O21"/>
    </row>
    <row r="22" spans="1:26" ht="14.5" customHeight="1" x14ac:dyDescent="0.2">
      <c r="A22" s="47" t="s">
        <v>49</v>
      </c>
      <c r="B22" s="47"/>
      <c r="C22" s="47"/>
      <c r="D22" s="47"/>
      <c r="E22" s="47"/>
      <c r="F22" s="47"/>
      <c r="G22" s="47"/>
      <c r="H22" s="47"/>
      <c r="I22" s="47"/>
      <c r="J22" s="47"/>
      <c r="N22"/>
      <c r="O22"/>
    </row>
    <row r="23" spans="1:26" ht="15" x14ac:dyDescent="0.2">
      <c r="A23" s="47"/>
      <c r="B23" s="47"/>
      <c r="C23" s="47"/>
      <c r="D23" s="47"/>
      <c r="E23" s="47"/>
      <c r="F23" s="47"/>
      <c r="G23" s="47"/>
      <c r="H23" s="47"/>
      <c r="I23" s="47"/>
      <c r="J23" s="47"/>
      <c r="N23"/>
      <c r="O23"/>
      <c r="P23"/>
      <c r="Q23"/>
      <c r="R23"/>
    </row>
    <row r="24" spans="1:26" ht="15" x14ac:dyDescent="0.2">
      <c r="A24" s="47"/>
      <c r="B24" s="47"/>
      <c r="C24" s="47"/>
      <c r="D24" s="47"/>
      <c r="E24" s="47"/>
      <c r="F24" s="47"/>
      <c r="G24" s="47"/>
      <c r="H24" s="47"/>
      <c r="I24" s="47"/>
      <c r="J24" s="47"/>
      <c r="N24"/>
      <c r="O24"/>
      <c r="P24"/>
      <c r="Q24"/>
      <c r="R24"/>
      <c r="S24"/>
      <c r="T24"/>
      <c r="U24"/>
      <c r="V24"/>
      <c r="W24"/>
      <c r="X24"/>
      <c r="Y24"/>
    </row>
    <row r="25" spans="1:26" ht="15" x14ac:dyDescent="0.2">
      <c r="A25" s="47"/>
      <c r="B25" s="47"/>
      <c r="C25" s="47"/>
      <c r="D25" s="47"/>
      <c r="E25" s="47"/>
      <c r="F25" s="47"/>
      <c r="G25" s="47"/>
      <c r="H25" s="47"/>
      <c r="I25" s="47"/>
      <c r="J25" s="47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5" x14ac:dyDescent="0.2">
      <c r="A26" s="35"/>
      <c r="B26" s="50" t="s">
        <v>101</v>
      </c>
      <c r="C26" s="35"/>
      <c r="D26" s="35"/>
      <c r="E26" s="35"/>
      <c r="F26" s="35"/>
      <c r="G26" s="35"/>
      <c r="H26" s="35"/>
      <c r="I26" s="35"/>
      <c r="J26" s="35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29" x14ac:dyDescent="0.2">
      <c r="A27" s="38"/>
      <c r="B27" s="38"/>
      <c r="C27" s="50" t="s">
        <v>102</v>
      </c>
      <c r="D27" s="38"/>
      <c r="E27" s="38"/>
      <c r="F27" s="38"/>
      <c r="G27" s="38"/>
      <c r="H27" s="38"/>
      <c r="I27" s="38"/>
      <c r="J27" s="38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5" x14ac:dyDescent="0.2">
      <c r="A28" s="38"/>
      <c r="B28" s="38"/>
      <c r="C28" s="38"/>
      <c r="D28" s="38"/>
      <c r="E28" s="38"/>
      <c r="F28" s="38"/>
      <c r="G28" s="38"/>
      <c r="H28" s="38"/>
      <c r="I28" s="38"/>
      <c r="J28" s="3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5" x14ac:dyDescent="0.2">
      <c r="A29" s="38"/>
      <c r="B29" s="38"/>
      <c r="C29" s="38"/>
      <c r="D29" s="38"/>
      <c r="E29" s="38"/>
      <c r="F29" s="38"/>
      <c r="G29" s="38"/>
      <c r="H29" s="38"/>
      <c r="I29" s="38"/>
      <c r="J29" s="38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5" x14ac:dyDescent="0.2">
      <c r="A30" s="38"/>
      <c r="B30" s="38"/>
      <c r="C30" s="38"/>
      <c r="D30" s="38"/>
      <c r="E30" s="38"/>
      <c r="F30" s="38"/>
      <c r="G30" s="38"/>
      <c r="H30" s="38"/>
      <c r="I30" s="38"/>
      <c r="J30" s="38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5" x14ac:dyDescent="0.2">
      <c r="A31" s="38"/>
      <c r="B31" s="38"/>
      <c r="C31" s="38"/>
      <c r="D31" s="38"/>
      <c r="E31" s="38"/>
      <c r="F31" s="38"/>
      <c r="G31" s="38"/>
      <c r="H31" s="38"/>
      <c r="I31" s="38"/>
      <c r="J31" s="38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5" x14ac:dyDescent="0.2">
      <c r="A32" s="39" t="s">
        <v>76</v>
      </c>
      <c r="B32" s="38"/>
      <c r="C32" s="38"/>
      <c r="D32" s="38"/>
      <c r="E32" s="38"/>
      <c r="F32" s="38"/>
      <c r="G32" s="38"/>
      <c r="H32" s="38"/>
      <c r="I32" s="38"/>
      <c r="J32" s="38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5" x14ac:dyDescent="0.2">
      <c r="A33" s="39" t="s">
        <v>78</v>
      </c>
      <c r="B33" s="38"/>
      <c r="C33" s="38"/>
      <c r="D33" s="38"/>
      <c r="E33" s="38"/>
      <c r="F33" s="38"/>
      <c r="G33" s="38"/>
      <c r="H33" s="38"/>
      <c r="I33" s="38"/>
      <c r="J33" s="38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5" x14ac:dyDescent="0.2">
      <c r="A34" s="39"/>
      <c r="B34" s="38"/>
      <c r="C34" s="38"/>
      <c r="D34" s="38"/>
      <c r="E34" s="50" t="s">
        <v>108</v>
      </c>
      <c r="F34" s="38"/>
      <c r="G34" s="38"/>
      <c r="H34" s="38"/>
      <c r="I34" s="38"/>
      <c r="J34" s="38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57" x14ac:dyDescent="0.2">
      <c r="A35" s="38"/>
      <c r="B35" s="48" t="s">
        <v>77</v>
      </c>
      <c r="C35" s="48"/>
      <c r="D35" s="38"/>
      <c r="E35" s="51" t="s">
        <v>106</v>
      </c>
      <c r="F35" s="38"/>
      <c r="G35" s="38"/>
      <c r="H35" s="38"/>
      <c r="I35" s="38"/>
      <c r="J35" s="38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5" x14ac:dyDescent="0.2">
      <c r="A36" s="9"/>
      <c r="B36" s="40" t="s">
        <v>36</v>
      </c>
      <c r="C36" s="40" t="s">
        <v>37</v>
      </c>
      <c r="D36" s="38"/>
      <c r="F36" s="38"/>
      <c r="G36" s="38"/>
      <c r="H36" s="38"/>
      <c r="I36" s="38"/>
      <c r="J36" s="38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5" x14ac:dyDescent="0.2">
      <c r="A37" s="7" t="s">
        <v>79</v>
      </c>
      <c r="B37" s="7">
        <v>320</v>
      </c>
      <c r="C37" s="7">
        <v>180</v>
      </c>
      <c r="D37" s="38"/>
      <c r="E37" s="38"/>
      <c r="F37" s="38"/>
      <c r="G37" s="38"/>
      <c r="H37" s="38"/>
      <c r="I37" s="38"/>
      <c r="J37" s="38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5" x14ac:dyDescent="0.2">
      <c r="A38" s="8" t="s">
        <v>80</v>
      </c>
      <c r="B38" s="8">
        <v>240</v>
      </c>
      <c r="C38" s="8">
        <v>260</v>
      </c>
      <c r="D38" s="38"/>
      <c r="E38" s="38"/>
      <c r="F38" s="38"/>
      <c r="G38" s="38"/>
      <c r="H38" s="38"/>
      <c r="I38" s="38"/>
      <c r="J38" s="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5" x14ac:dyDescent="0.2">
      <c r="A39" s="38"/>
      <c r="B39" s="38"/>
      <c r="C39" s="38"/>
      <c r="D39" s="38"/>
      <c r="E39" s="38"/>
      <c r="F39" s="38"/>
      <c r="G39" s="38"/>
      <c r="H39" s="38"/>
      <c r="I39" s="38"/>
      <c r="J39" s="38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5" x14ac:dyDescent="0.2">
      <c r="A40" s="38"/>
      <c r="B40" s="38"/>
      <c r="C40" s="38"/>
      <c r="D40" s="38"/>
      <c r="E40" s="38"/>
      <c r="F40" s="38"/>
      <c r="G40" s="38"/>
      <c r="H40" s="38"/>
      <c r="I40" s="38"/>
      <c r="J40" s="38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5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5" x14ac:dyDescent="0.2"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5" x14ac:dyDescent="0.2">
      <c r="A43" s="1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5" x14ac:dyDescent="0.2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5" x14ac:dyDescent="0.2">
      <c r="A45" s="41" t="s">
        <v>47</v>
      </c>
      <c r="B45" s="41"/>
      <c r="C45" s="41"/>
      <c r="D45" s="41"/>
      <c r="E45" s="41"/>
      <c r="F45" s="52" t="s">
        <v>109</v>
      </c>
      <c r="G45" s="52"/>
      <c r="H45" s="41"/>
      <c r="I45" s="41"/>
      <c r="J45" s="41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4.5" customHeight="1" x14ac:dyDescent="0.2">
      <c r="A46" s="46" t="s">
        <v>48</v>
      </c>
      <c r="B46" s="46"/>
      <c r="C46" s="46"/>
      <c r="D46" s="46"/>
      <c r="E46" s="46"/>
      <c r="F46" s="46"/>
      <c r="G46" s="46"/>
      <c r="H46" s="46"/>
      <c r="I46" s="46"/>
      <c r="J46" s="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5" x14ac:dyDescent="0.2">
      <c r="A47" s="46"/>
      <c r="B47" s="46"/>
      <c r="C47" s="46"/>
      <c r="D47" s="46"/>
      <c r="E47" s="46"/>
      <c r="F47" s="46"/>
      <c r="G47" s="46"/>
      <c r="H47" s="46"/>
      <c r="I47" s="46"/>
      <c r="J47" s="46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5" x14ac:dyDescent="0.2">
      <c r="A48" s="46"/>
      <c r="B48" s="46"/>
      <c r="C48" s="46"/>
      <c r="D48" s="46"/>
      <c r="E48" s="46"/>
      <c r="F48" s="46"/>
      <c r="G48" s="46"/>
      <c r="H48" s="46"/>
      <c r="I48" s="46"/>
      <c r="J48" s="46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5" x14ac:dyDescent="0.2">
      <c r="A49" s="46"/>
      <c r="B49" s="46"/>
      <c r="C49" s="46"/>
      <c r="D49" s="46"/>
      <c r="E49" s="46"/>
      <c r="F49" s="46"/>
      <c r="G49" s="46"/>
      <c r="H49" s="46"/>
      <c r="I49" s="46"/>
      <c r="J49" s="46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5" x14ac:dyDescent="0.2">
      <c r="I50"/>
      <c r="J50"/>
      <c r="K50"/>
      <c r="L50"/>
      <c r="M50"/>
      <c r="N50"/>
      <c r="O50"/>
      <c r="S50"/>
      <c r="T50"/>
      <c r="U50"/>
      <c r="V50"/>
      <c r="W50"/>
      <c r="X50"/>
      <c r="Y50"/>
      <c r="Z50"/>
    </row>
    <row r="51" spans="1:26" ht="15" x14ac:dyDescent="0.2">
      <c r="I51"/>
      <c r="J51"/>
      <c r="K51"/>
      <c r="L51"/>
      <c r="M51"/>
      <c r="N51"/>
      <c r="O51"/>
      <c r="Z51"/>
    </row>
    <row r="52" spans="1:26" ht="15" x14ac:dyDescent="0.2">
      <c r="C52" s="49" t="s">
        <v>107</v>
      </c>
      <c r="D52" s="49"/>
      <c r="E52" s="49"/>
      <c r="I52"/>
      <c r="J52"/>
      <c r="K52"/>
      <c r="L52"/>
      <c r="M52"/>
      <c r="N52"/>
      <c r="O52"/>
    </row>
    <row r="53" spans="1:26" ht="15" x14ac:dyDescent="0.2">
      <c r="I53"/>
      <c r="J53"/>
      <c r="K53"/>
      <c r="L53"/>
      <c r="M53"/>
      <c r="N53"/>
      <c r="O53"/>
    </row>
    <row r="54" spans="1:26" ht="15" x14ac:dyDescent="0.2">
      <c r="I54"/>
      <c r="J54"/>
      <c r="K54"/>
      <c r="L54"/>
      <c r="M54"/>
      <c r="N54"/>
    </row>
    <row r="58" spans="1:26" ht="15" x14ac:dyDescent="0.2">
      <c r="M58"/>
    </row>
    <row r="63" spans="1:26" ht="15" x14ac:dyDescent="0.2">
      <c r="B63"/>
      <c r="C63"/>
      <c r="D63"/>
      <c r="E63"/>
      <c r="F63"/>
    </row>
  </sheetData>
  <mergeCells count="3">
    <mergeCell ref="A46:J49"/>
    <mergeCell ref="A22:J25"/>
    <mergeCell ref="B35:C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Q1</vt:lpstr>
      <vt:lpstr>Q2</vt:lpstr>
      <vt:lpstr>Q3</vt:lpstr>
      <vt:lpstr>Q4-7</vt:lpstr>
      <vt:lpstr>Q8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Cindi</dc:creator>
  <cp:lastModifiedBy>Chelsea Fleckenstein</cp:lastModifiedBy>
  <dcterms:created xsi:type="dcterms:W3CDTF">2019-04-21T14:52:41Z</dcterms:created>
  <dcterms:modified xsi:type="dcterms:W3CDTF">2020-09-25T02:10:12Z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 id">
    <vt:lpwstr>6a35fe77-20a7-4ab4-a6a2-d889bdaefc38</vt:lpwstr>
  </property>
  <property fmtid="{D5CDD505-2E9C-101B-9397-08002B2CF9AE}" pid="3" name="Workbook type">
    <vt:lpwstr>Custom</vt:lpwstr>
  </property>
  <property fmtid="{D5CDD505-2E9C-101B-9397-08002B2CF9AE}" pid="4" name="Workbook version">
    <vt:lpwstr>Custom</vt:lpwstr>
  </property>
</Properties>
</file>