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 activeTab="4"/>
  </bookViews>
  <sheets>
    <sheet name="Q$Calculation" sheetId="5" r:id="rId1"/>
    <sheet name="Q1" sheetId="1" r:id="rId2"/>
    <sheet name="Q2" sheetId="2" r:id="rId3"/>
    <sheet name="Q3" sheetId="3" r:id="rId4"/>
    <sheet name="Q4" sheetId="4" r:id="rId5"/>
  </sheets>
  <calcPr calcId="124519"/>
</workbook>
</file>

<file path=xl/calcChain.xml><?xml version="1.0" encoding="utf-8"?>
<calcChain xmlns="http://schemas.openxmlformats.org/spreadsheetml/2006/main">
  <c r="B6" i="5"/>
  <c r="B5"/>
  <c r="B4"/>
  <c r="B11"/>
  <c r="B12" s="1"/>
  <c r="B10"/>
  <c r="B5" i="3"/>
  <c r="C9" i="1"/>
  <c r="C6" i="2"/>
  <c r="B13" i="5" l="1"/>
  <c r="B16" s="1"/>
  <c r="B17" l="1"/>
</calcChain>
</file>

<file path=xl/sharedStrings.xml><?xml version="1.0" encoding="utf-8"?>
<sst xmlns="http://schemas.openxmlformats.org/spreadsheetml/2006/main" count="46" uniqueCount="44">
  <si>
    <t>n=</t>
  </si>
  <si>
    <t>σ=</t>
  </si>
  <si>
    <t>Xbar=</t>
  </si>
  <si>
    <t>Upper Limit =</t>
  </si>
  <si>
    <t>Age</t>
  </si>
  <si>
    <t>Confidence Interval Estimate for the Mean</t>
  </si>
  <si>
    <t>Data</t>
  </si>
  <si>
    <t>Sample Standard Deviation</t>
  </si>
  <si>
    <t>Sample Mean</t>
  </si>
  <si>
    <t>Sample Size</t>
  </si>
  <si>
    <t>Confidence Level</t>
  </si>
  <si>
    <t>Intermediate Calculations</t>
  </si>
  <si>
    <t>Standard Error of the Mean</t>
  </si>
  <si>
    <t>Degrees of Freedom</t>
  </si>
  <si>
    <r>
      <t>t</t>
    </r>
    <r>
      <rPr>
        <sz val="11"/>
        <rFont val="Calibri"/>
        <family val="2"/>
      </rPr>
      <t xml:space="preserve"> Value</t>
    </r>
  </si>
  <si>
    <t>Interval Half Width</t>
  </si>
  <si>
    <t>Confidence Interval</t>
  </si>
  <si>
    <t>Interval Lower Limit</t>
  </si>
  <si>
    <t>Interval Upper Limit</t>
  </si>
  <si>
    <t>Mean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</si>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</sst>
</file>

<file path=xl/styles.xml><?xml version="1.0" encoding="utf-8"?>
<styleSheet xmlns="http://schemas.openxmlformats.org/spreadsheetml/2006/main">
  <numFmts count="1">
    <numFmt numFmtId="164" formatCode="0.00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sz val="10"/>
      <name val="Geneva"/>
    </font>
    <font>
      <sz val="11"/>
      <color indexed="8"/>
      <name val="Calibri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32">
    <xf numFmtId="0" fontId="0" fillId="0" borderId="0" xfId="0"/>
    <xf numFmtId="164" fontId="0" fillId="0" borderId="0" xfId="0" applyNumberFormat="1"/>
    <xf numFmtId="0" fontId="1" fillId="0" borderId="0" xfId="0" applyFont="1"/>
    <xf numFmtId="2" fontId="0" fillId="0" borderId="0" xfId="0" applyNumberFormat="1"/>
    <xf numFmtId="0" fontId="3" fillId="0" borderId="0" xfId="1" applyFont="1" applyAlignment="1">
      <alignment horizontal="left"/>
    </xf>
    <xf numFmtId="0" fontId="4" fillId="0" borderId="0" xfId="1" applyFont="1" applyBorder="1" applyAlignment="1">
      <alignment horizontal="centerContinuous"/>
    </xf>
    <xf numFmtId="0" fontId="4" fillId="0" borderId="0" xfId="1" applyFont="1"/>
    <xf numFmtId="0" fontId="3" fillId="0" borderId="0" xfId="1" applyFont="1" applyAlignment="1">
      <alignment horizontal="centerContinuous"/>
    </xf>
    <xf numFmtId="0" fontId="3" fillId="2" borderId="1" xfId="1" applyFont="1" applyFill="1" applyBorder="1" applyAlignment="1">
      <alignment horizontal="centerContinuous"/>
    </xf>
    <xf numFmtId="0" fontId="4" fillId="2" borderId="2" xfId="1" applyFont="1" applyFill="1" applyBorder="1" applyAlignment="1">
      <alignment horizontal="centerContinuous"/>
    </xf>
    <xf numFmtId="0" fontId="3" fillId="2" borderId="3" xfId="1" applyFont="1" applyFill="1" applyBorder="1"/>
    <xf numFmtId="0" fontId="3" fillId="2" borderId="3" xfId="1" applyFont="1" applyFill="1" applyBorder="1" applyProtection="1">
      <protection locked="0"/>
    </xf>
    <xf numFmtId="9" fontId="3" fillId="2" borderId="3" xfId="2" applyFont="1" applyFill="1" applyBorder="1" applyProtection="1">
      <protection locked="0"/>
    </xf>
    <xf numFmtId="0" fontId="3" fillId="0" borderId="0" xfId="1" applyFont="1" applyFill="1" applyBorder="1"/>
    <xf numFmtId="9" fontId="3" fillId="0" borderId="0" xfId="2" applyFont="1" applyFill="1" applyBorder="1" applyProtection="1">
      <protection locked="0"/>
    </xf>
    <xf numFmtId="0" fontId="4" fillId="0" borderId="0" xfId="1" applyFont="1" applyFill="1"/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Border="1"/>
    <xf numFmtId="0" fontId="5" fillId="0" borderId="3" xfId="1" applyFont="1" applyBorder="1"/>
    <xf numFmtId="164" fontId="4" fillId="0" borderId="3" xfId="1" applyNumberFormat="1" applyFont="1" applyBorder="1"/>
    <xf numFmtId="0" fontId="4" fillId="0" borderId="4" xfId="1" applyFont="1" applyBorder="1"/>
    <xf numFmtId="0" fontId="3" fillId="3" borderId="5" xfId="1" applyFont="1" applyFill="1" applyBorder="1" applyAlignment="1">
      <alignment horizontal="center"/>
    </xf>
    <xf numFmtId="0" fontId="3" fillId="3" borderId="6" xfId="1" applyFont="1" applyFill="1" applyBorder="1" applyAlignment="1">
      <alignment horizontal="center"/>
    </xf>
    <xf numFmtId="0" fontId="3" fillId="3" borderId="3" xfId="1" applyFont="1" applyFill="1" applyBorder="1"/>
    <xf numFmtId="2" fontId="3" fillId="3" borderId="3" xfId="1" applyNumberFormat="1" applyFont="1" applyFill="1" applyBorder="1"/>
    <xf numFmtId="0" fontId="3" fillId="0" borderId="0" xfId="1" applyFont="1" applyBorder="1"/>
    <xf numFmtId="0" fontId="4" fillId="0" borderId="0" xfId="1" applyFont="1" applyBorder="1"/>
    <xf numFmtId="0" fontId="0" fillId="0" borderId="0" xfId="0" applyFill="1" applyBorder="1" applyAlignment="1"/>
    <xf numFmtId="0" fontId="0" fillId="0" borderId="7" xfId="0" applyFill="1" applyBorder="1" applyAlignment="1"/>
    <xf numFmtId="0" fontId="9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Continuous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1"/>
  <dimension ref="A1:B26"/>
  <sheetViews>
    <sheetView topLeftCell="A6" workbookViewId="0">
      <selection activeCell="D18" sqref="D18"/>
    </sheetView>
  </sheetViews>
  <sheetFormatPr defaultRowHeight="15" customHeight="1"/>
  <cols>
    <col min="1" max="1" width="26" style="6" customWidth="1"/>
    <col min="2" max="2" width="12" style="6" customWidth="1"/>
    <col min="3" max="16384" width="9.140625" style="6"/>
  </cols>
  <sheetData>
    <row r="1" spans="1:2" ht="15" customHeight="1">
      <c r="A1" s="4" t="s">
        <v>5</v>
      </c>
      <c r="B1" s="5"/>
    </row>
    <row r="2" spans="1:2" ht="15" customHeight="1">
      <c r="A2" s="7"/>
      <c r="B2" s="5"/>
    </row>
    <row r="3" spans="1:2" ht="15" customHeight="1">
      <c r="A3" s="8" t="s">
        <v>6</v>
      </c>
      <c r="B3" s="9"/>
    </row>
    <row r="4" spans="1:2" ht="15" customHeight="1">
      <c r="A4" s="10" t="s">
        <v>7</v>
      </c>
      <c r="B4" s="11">
        <f>STDEV('Q4'!$A$2:$A$12)</f>
        <v>20.441490783564333</v>
      </c>
    </row>
    <row r="5" spans="1:2" ht="15" customHeight="1">
      <c r="A5" s="10" t="s">
        <v>8</v>
      </c>
      <c r="B5" s="11">
        <f>AVERAGE('Q4'!$A$2:$A$12)</f>
        <v>49.636363636363633</v>
      </c>
    </row>
    <row r="6" spans="1:2" ht="15" customHeight="1">
      <c r="A6" s="10" t="s">
        <v>9</v>
      </c>
      <c r="B6" s="11">
        <f>COUNT('Q4'!$A$2:$A$12)</f>
        <v>11</v>
      </c>
    </row>
    <row r="7" spans="1:2" ht="15" customHeight="1">
      <c r="A7" s="10" t="s">
        <v>10</v>
      </c>
      <c r="B7" s="12">
        <v>0.95</v>
      </c>
    </row>
    <row r="8" spans="1:2" s="15" customFormat="1" ht="15" customHeight="1">
      <c r="A8" s="13"/>
      <c r="B8" s="14"/>
    </row>
    <row r="9" spans="1:2" s="15" customFormat="1" ht="15" customHeight="1">
      <c r="A9" s="16" t="s">
        <v>11</v>
      </c>
      <c r="B9" s="17"/>
    </row>
    <row r="10" spans="1:2" ht="15" customHeight="1">
      <c r="A10" s="18" t="s">
        <v>12</v>
      </c>
      <c r="B10" s="18">
        <f>B4/SQRT(B6)</f>
        <v>6.1633413713264451</v>
      </c>
    </row>
    <row r="11" spans="1:2" ht="15" customHeight="1">
      <c r="A11" s="18" t="s">
        <v>13</v>
      </c>
      <c r="B11" s="18">
        <f>B6-1</f>
        <v>10</v>
      </c>
    </row>
    <row r="12" spans="1:2" ht="15" customHeight="1">
      <c r="A12" s="19" t="s">
        <v>14</v>
      </c>
      <c r="B12" s="20">
        <f>TINV(1-B7,B11)</f>
        <v>2.2281388424258681</v>
      </c>
    </row>
    <row r="13" spans="1:2" ht="15" customHeight="1">
      <c r="A13" s="18" t="s">
        <v>15</v>
      </c>
      <c r="B13" s="20">
        <f>B12*B10</f>
        <v>13.732780308582768</v>
      </c>
    </row>
    <row r="14" spans="1:2" ht="15" customHeight="1">
      <c r="A14" s="21"/>
      <c r="B14" s="21"/>
    </row>
    <row r="15" spans="1:2" ht="15" customHeight="1">
      <c r="A15" s="22" t="s">
        <v>16</v>
      </c>
      <c r="B15" s="23"/>
    </row>
    <row r="16" spans="1:2" ht="15" customHeight="1">
      <c r="A16" s="24" t="s">
        <v>17</v>
      </c>
      <c r="B16" s="25">
        <f>B5-B13</f>
        <v>35.903583327780865</v>
      </c>
    </row>
    <row r="17" spans="1:2" ht="15" customHeight="1">
      <c r="A17" s="24" t="s">
        <v>18</v>
      </c>
      <c r="B17" s="25">
        <f>B5+B13</f>
        <v>63.369143944946401</v>
      </c>
    </row>
    <row r="18" spans="1:2" ht="15" customHeight="1">
      <c r="A18" s="26"/>
      <c r="B18" s="26"/>
    </row>
    <row r="19" spans="1:2" ht="15" customHeight="1">
      <c r="A19" s="26"/>
      <c r="B19" s="26"/>
    </row>
    <row r="26" spans="1:2" ht="15" customHeight="1">
      <c r="B26" s="27"/>
    </row>
  </sheetData>
  <mergeCells count="2">
    <mergeCell ref="A9:B9"/>
    <mergeCell ref="A15:B1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C10" sqref="C10"/>
    </sheetView>
  </sheetViews>
  <sheetFormatPr defaultRowHeight="15"/>
  <sheetData>
    <row r="1" spans="1:3">
      <c r="A1" s="1">
        <v>-1.2713076102954801</v>
      </c>
    </row>
    <row r="2" spans="1:3">
      <c r="A2" s="1">
        <v>7.7992581282160245E-2</v>
      </c>
    </row>
    <row r="3" spans="1:3">
      <c r="A3" s="1">
        <v>-0.60950242186663672</v>
      </c>
    </row>
    <row r="4" spans="1:3">
      <c r="A4" s="1">
        <v>0.74543777373037301</v>
      </c>
    </row>
    <row r="5" spans="1:3">
      <c r="A5" s="1">
        <v>-0.86389491116278805</v>
      </c>
    </row>
    <row r="6" spans="1:3">
      <c r="A6" s="1">
        <v>-0.27241640054853633</v>
      </c>
    </row>
    <row r="7" spans="1:3">
      <c r="A7" s="1">
        <v>-0.87932903625187464</v>
      </c>
    </row>
    <row r="8" spans="1:3">
      <c r="A8" s="1">
        <v>0.70190026235650294</v>
      </c>
    </row>
    <row r="9" spans="1:3">
      <c r="A9" s="1">
        <v>-0.66948018684342969</v>
      </c>
      <c r="C9" s="1">
        <f>A10</f>
        <v>-0.16657850210322067</v>
      </c>
    </row>
    <row r="10" spans="1:3">
      <c r="A10" s="1">
        <v>-0.16657850210322067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C21" sqref="C21"/>
    </sheetView>
  </sheetViews>
  <sheetFormatPr defaultRowHeight="15"/>
  <sheetData>
    <row r="1" spans="1:3">
      <c r="A1" s="1">
        <v>-1.2713076102954801</v>
      </c>
    </row>
    <row r="2" spans="1:3">
      <c r="A2" s="1">
        <v>7.7992581282160245E-2</v>
      </c>
    </row>
    <row r="3" spans="1:3">
      <c r="A3" s="1">
        <v>-0.60950242186663672</v>
      </c>
    </row>
    <row r="4" spans="1:3">
      <c r="A4" s="1">
        <v>0.74543777373037301</v>
      </c>
    </row>
    <row r="5" spans="1:3">
      <c r="A5" s="1">
        <v>-0.86389491116278805</v>
      </c>
    </row>
    <row r="6" spans="1:3">
      <c r="A6" s="1">
        <v>-0.27241640054853633</v>
      </c>
      <c r="C6" s="1">
        <f>A1</f>
        <v>-1.2713076102954801</v>
      </c>
    </row>
    <row r="7" spans="1:3">
      <c r="A7" s="1">
        <v>-0.87932903625187464</v>
      </c>
    </row>
    <row r="8" spans="1:3">
      <c r="A8" s="1">
        <v>0.70190026235650294</v>
      </c>
    </row>
    <row r="9" spans="1:3">
      <c r="A9" s="1">
        <v>-0.66948018684342969</v>
      </c>
    </row>
    <row r="10" spans="1:3">
      <c r="A10" s="1">
        <v>-0.16657850210322067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D12" sqref="D12"/>
    </sheetView>
  </sheetViews>
  <sheetFormatPr defaultRowHeight="15"/>
  <sheetData>
    <row r="1" spans="1:2">
      <c r="A1" t="s">
        <v>0</v>
      </c>
      <c r="B1">
        <v>20</v>
      </c>
    </row>
    <row r="2" spans="1:2">
      <c r="A2" s="2" t="s">
        <v>1</v>
      </c>
      <c r="B2">
        <v>2</v>
      </c>
    </row>
    <row r="3" spans="1:2">
      <c r="A3" t="s">
        <v>2</v>
      </c>
      <c r="B3">
        <v>5</v>
      </c>
    </row>
    <row r="5" spans="1:2">
      <c r="A5" t="s">
        <v>3</v>
      </c>
      <c r="B5" s="3">
        <f>B3+1.96*(B2/SQRT(B1))</f>
        <v>5.8765386471799177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O17" sqref="O17"/>
    </sheetView>
  </sheetViews>
  <sheetFormatPr defaultRowHeight="15"/>
  <sheetData>
    <row r="1" spans="1:9">
      <c r="A1" t="s">
        <v>4</v>
      </c>
      <c r="B1" t="s">
        <v>19</v>
      </c>
    </row>
    <row r="2" spans="1:9">
      <c r="A2">
        <v>35</v>
      </c>
      <c r="B2">
        <v>1</v>
      </c>
      <c r="D2" t="s">
        <v>20</v>
      </c>
    </row>
    <row r="3" spans="1:9" ht="15.75" thickBot="1">
      <c r="A3">
        <v>52</v>
      </c>
      <c r="B3">
        <v>1</v>
      </c>
    </row>
    <row r="4" spans="1:9">
      <c r="A4">
        <v>29</v>
      </c>
      <c r="B4">
        <v>1</v>
      </c>
      <c r="D4" s="31" t="s">
        <v>21</v>
      </c>
      <c r="E4" s="31"/>
    </row>
    <row r="5" spans="1:9">
      <c r="A5">
        <v>30</v>
      </c>
      <c r="B5">
        <v>1</v>
      </c>
      <c r="D5" s="28" t="s">
        <v>22</v>
      </c>
      <c r="E5" s="28">
        <v>0</v>
      </c>
    </row>
    <row r="6" spans="1:9">
      <c r="A6">
        <v>89</v>
      </c>
      <c r="B6">
        <v>1</v>
      </c>
      <c r="D6" s="28" t="s">
        <v>23</v>
      </c>
      <c r="E6" s="28">
        <v>0</v>
      </c>
    </row>
    <row r="7" spans="1:9">
      <c r="A7">
        <v>42</v>
      </c>
      <c r="B7">
        <v>1</v>
      </c>
      <c r="D7" s="28" t="s">
        <v>24</v>
      </c>
      <c r="E7" s="28">
        <v>-0.1</v>
      </c>
    </row>
    <row r="8" spans="1:9">
      <c r="A8">
        <v>30</v>
      </c>
      <c r="B8">
        <v>1</v>
      </c>
      <c r="D8" s="28" t="s">
        <v>25</v>
      </c>
      <c r="E8" s="28">
        <v>20.44149078356433</v>
      </c>
    </row>
    <row r="9" spans="1:9" ht="15.75" thickBot="1">
      <c r="A9">
        <v>76</v>
      </c>
      <c r="B9">
        <v>1</v>
      </c>
      <c r="D9" s="29" t="s">
        <v>26</v>
      </c>
      <c r="E9" s="29">
        <v>11</v>
      </c>
    </row>
    <row r="10" spans="1:9">
      <c r="A10">
        <v>50</v>
      </c>
      <c r="B10">
        <v>1</v>
      </c>
    </row>
    <row r="11" spans="1:9" ht="15.75" thickBot="1">
      <c r="A11">
        <v>43</v>
      </c>
      <c r="B11">
        <v>1</v>
      </c>
      <c r="D11" t="s">
        <v>27</v>
      </c>
    </row>
    <row r="12" spans="1:9">
      <c r="A12">
        <v>70</v>
      </c>
      <c r="B12">
        <v>1</v>
      </c>
      <c r="D12" s="30"/>
      <c r="E12" s="30" t="s">
        <v>32</v>
      </c>
      <c r="F12" s="30" t="s">
        <v>33</v>
      </c>
      <c r="G12" s="30" t="s">
        <v>34</v>
      </c>
      <c r="H12" s="30" t="s">
        <v>35</v>
      </c>
      <c r="I12" s="30" t="s">
        <v>36</v>
      </c>
    </row>
    <row r="13" spans="1:9">
      <c r="D13" s="28" t="s">
        <v>28</v>
      </c>
      <c r="E13" s="28">
        <v>1</v>
      </c>
      <c r="F13" s="28">
        <v>0</v>
      </c>
      <c r="G13" s="28">
        <v>0</v>
      </c>
      <c r="H13" s="28">
        <v>0</v>
      </c>
      <c r="I13" s="28">
        <v>1</v>
      </c>
    </row>
    <row r="14" spans="1:9">
      <c r="D14" s="28" t="s">
        <v>29</v>
      </c>
      <c r="E14" s="28">
        <v>10</v>
      </c>
      <c r="F14" s="28">
        <v>4178.545454545454</v>
      </c>
      <c r="G14" s="28">
        <v>417.85454545454542</v>
      </c>
      <c r="H14" s="28"/>
      <c r="I14" s="28"/>
    </row>
    <row r="15" spans="1:9" ht="15.75" thickBot="1">
      <c r="D15" s="29" t="s">
        <v>30</v>
      </c>
      <c r="E15" s="29">
        <v>11</v>
      </c>
      <c r="F15" s="29">
        <v>4178.545454545454</v>
      </c>
      <c r="G15" s="29"/>
      <c r="H15" s="29"/>
      <c r="I15" s="29"/>
    </row>
    <row r="16" spans="1:9" ht="15.75" thickBot="1"/>
    <row r="17" spans="4:12">
      <c r="D17" s="30"/>
      <c r="E17" s="30" t="s">
        <v>37</v>
      </c>
      <c r="F17" s="30" t="s">
        <v>25</v>
      </c>
      <c r="G17" s="30" t="s">
        <v>38</v>
      </c>
      <c r="H17" s="30" t="s">
        <v>39</v>
      </c>
      <c r="I17" s="30" t="s">
        <v>40</v>
      </c>
      <c r="J17" s="30" t="s">
        <v>41</v>
      </c>
      <c r="K17" s="30" t="s">
        <v>42</v>
      </c>
      <c r="L17" s="30" t="s">
        <v>43</v>
      </c>
    </row>
    <row r="18" spans="4:12">
      <c r="D18" s="28" t="s">
        <v>31</v>
      </c>
      <c r="E18" s="28">
        <v>49.636363636363633</v>
      </c>
      <c r="F18" s="28">
        <v>6.1633413713264442</v>
      </c>
      <c r="G18" s="28">
        <v>8.053482785698943</v>
      </c>
      <c r="H18" s="28">
        <v>1.1106868757150237E-5</v>
      </c>
      <c r="I18" s="28">
        <v>35.903583327780865</v>
      </c>
      <c r="J18" s="28">
        <v>63.369143944946401</v>
      </c>
      <c r="K18" s="28">
        <v>35.903583327780865</v>
      </c>
      <c r="L18" s="28">
        <v>63.369143944946401</v>
      </c>
    </row>
    <row r="19" spans="4:12" ht="15.75" thickBot="1">
      <c r="D19" s="29" t="s">
        <v>19</v>
      </c>
      <c r="E19" s="29">
        <v>0</v>
      </c>
      <c r="F19" s="29">
        <v>0</v>
      </c>
      <c r="G19" s="29">
        <v>65535</v>
      </c>
      <c r="H19" s="29" t="e">
        <v>#NUM!</v>
      </c>
      <c r="I19" s="29">
        <v>0</v>
      </c>
      <c r="J19" s="29">
        <v>0</v>
      </c>
      <c r="K19" s="29">
        <v>0</v>
      </c>
      <c r="L19" s="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Q$Calculation</vt:lpstr>
      <vt:lpstr>Q1</vt:lpstr>
      <vt:lpstr>Q2</vt:lpstr>
      <vt:lpstr>Q3</vt:lpstr>
      <vt:lpstr>Q4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</dc:creator>
  <cp:lastModifiedBy>SolutionASAP 01</cp:lastModifiedBy>
  <dcterms:created xsi:type="dcterms:W3CDTF">2020-04-10T09:52:50Z</dcterms:created>
  <dcterms:modified xsi:type="dcterms:W3CDTF">2020-04-10T10:07:24Z</dcterms:modified>
</cp:coreProperties>
</file>