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0296285\Documents\"/>
    </mc:Choice>
  </mc:AlternateContent>
  <bookViews>
    <workbookView xWindow="0" yWindow="0" windowWidth="13800" windowHeight="6984" tabRatio="812" activeTab="1"/>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<sst xmlns="http://schemas.openxmlformats.org/spreadsheetml/2006/main" count="292" uniqueCount="178">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</sst>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409]d\-mmm"/>
    <numFmt numFmtId="165" formatCode="m/d"/>
    <numFmt numFmtId="166" formatCode="_(* #,##0_);_(* \(#,##0\);_(* &quot;-&quot;??_);_(@_)"/>
  </numFmts>
  <fonts count="25"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0" fillId="0" borderId="0" applyFont="0" applyFill="0" applyBorder="0" applyAlignment="0" applyProtection="0"/>
    <xf numFmtId="0" fontId="10" fillId="0" borderId="15"/>
  </cellStyleXfs>
  <cellXfs count="283">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3" borderId="5" xfId="0" applyNumberFormat="1"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43"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0" fillId="0" borderId="15" xfId="0" applyBorder="1"/>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0" fillId="0" borderId="56" xfId="0"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4" fillId="0" borderId="0" xfId="0" applyFont="1" applyAlignment="1">
      <alignment horizontal="center"/>
    </xf>
    <xf numFmtId="0" fontId="2" fillId="0" borderId="33" xfId="0" applyFont="1" applyBorder="1" applyAlignment="1">
      <alignment wrapText="1"/>
    </xf>
    <xf numFmtId="0" fontId="0" fillId="0" borderId="58" xfId="0" applyBorder="1"/>
    <xf numFmtId="0" fontId="0" fillId="0" borderId="57" xfId="0" applyBorder="1"/>
    <xf numFmtId="0" fontId="0" fillId="0" borderId="59" xfId="0"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0</xdr:colOff>
      <xdr:row>76</xdr:row>
      <xdr:rowOff>0</xdr:rowOff>
    </xdr:from>
    <xdr:to>
      <xdr:col>1</xdr:col>
      <xdr:colOff>2608763</xdr:colOff>
      <xdr:row>81</xdr:row>
      <xdr:rowOff>37976</xdr:rowOff>
    </xdr:to>
    <xdr:pic>
      <xdr:nvPicPr>
        <xdr:cNvPr id="6" name="Picture 5"/>
        <xdr:cNvPicPr>
          <a:picLocks noChangeAspect="1"/>
        </xdr:cNvPicPr>
      </xdr:nvPicPr>
      <xdr:blipFill>
        <a:blip xmlns:r="http://schemas.openxmlformats.org/officeDocument/2006/relationships" r:embed="rId2"/>
        <a:stretch>
          <a:fillRect/>
        </a:stretch>
      </xdr:blipFill>
      <xdr:spPr>
        <a:xfrm>
          <a:off x="0" y="15430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34" sqref="D34"/>
    </sheetView>
  </sheetViews>
  <sheetFormatPr defaultColWidth="14.44140625" defaultRowHeight="15" customHeight="1" x14ac:dyDescent="0.3"/>
  <cols>
    <col min="1" max="1" width="8.6640625" customWidth="1"/>
    <col min="2" max="2" width="31.6640625" customWidth="1"/>
    <col min="3" max="3" width="5.109375" customWidth="1"/>
    <col min="4" max="4" width="31" customWidth="1"/>
    <col min="5" max="5" width="5" customWidth="1"/>
    <col min="6" max="6" width="40.6640625" customWidth="1"/>
    <col min="7" max="25" width="8.6640625" customWidth="1"/>
  </cols>
  <sheetData>
    <row r="1" spans="1:8" ht="14.4" x14ac:dyDescent="0.3">
      <c r="A1" s="108" t="s">
        <v>94</v>
      </c>
    </row>
    <row r="3" spans="1:8" ht="15" customHeight="1" x14ac:dyDescent="0.3">
      <c r="B3" s="191" t="s">
        <v>0</v>
      </c>
      <c r="C3" s="192"/>
      <c r="D3" s="191" t="s">
        <v>1</v>
      </c>
      <c r="E3" s="192"/>
      <c r="F3" s="59" t="s">
        <v>2</v>
      </c>
    </row>
    <row r="4" spans="1:8" thickBot="1" x14ac:dyDescent="0.35">
      <c r="B4" s="1"/>
      <c r="C4" s="1"/>
      <c r="D4" s="1"/>
      <c r="E4" s="1"/>
      <c r="F4" s="1"/>
    </row>
    <row r="5" spans="1:8" thickTop="1" x14ac:dyDescent="0.3">
      <c r="B5" s="73"/>
      <c r="C5" s="73"/>
      <c r="D5" s="73"/>
      <c r="E5" s="73"/>
      <c r="F5" s="73"/>
    </row>
    <row r="6" spans="1:8" ht="14.4" x14ac:dyDescent="0.3">
      <c r="B6" s="73"/>
      <c r="C6" s="73"/>
      <c r="D6" s="73"/>
      <c r="E6" s="73"/>
      <c r="F6" s="73"/>
    </row>
    <row r="7" spans="1:8" ht="14.4" x14ac:dyDescent="0.3">
      <c r="B7" s="74"/>
      <c r="C7" s="73"/>
      <c r="D7" s="74"/>
      <c r="E7" s="73"/>
      <c r="F7" s="73"/>
    </row>
    <row r="8" spans="1:8" ht="14.4" x14ac:dyDescent="0.3">
      <c r="B8" s="73"/>
      <c r="C8" s="73"/>
      <c r="D8" s="73"/>
      <c r="E8" s="73"/>
      <c r="F8" s="73"/>
    </row>
    <row r="9" spans="1:8" ht="15.6" x14ac:dyDescent="0.3">
      <c r="B9" s="73"/>
      <c r="C9" s="73"/>
      <c r="D9" s="74"/>
      <c r="E9" s="73"/>
      <c r="F9" s="75" t="s">
        <v>13</v>
      </c>
    </row>
    <row r="10" spans="1:8" thickBot="1" x14ac:dyDescent="0.35">
      <c r="B10" s="73"/>
      <c r="C10" s="73"/>
      <c r="D10" s="74"/>
      <c r="E10" s="73"/>
      <c r="F10" s="76"/>
    </row>
    <row r="11" spans="1:8" thickTop="1" x14ac:dyDescent="0.3">
      <c r="B11" s="73"/>
      <c r="C11" s="73"/>
      <c r="D11" s="73"/>
      <c r="E11" s="73"/>
      <c r="F11" s="77"/>
    </row>
    <row r="12" spans="1:8" ht="14.4" x14ac:dyDescent="0.3">
      <c r="E12" s="63"/>
    </row>
    <row r="13" spans="1:8" ht="15" customHeight="1" x14ac:dyDescent="0.3">
      <c r="H13" s="11"/>
    </row>
    <row r="14" spans="1:8" ht="15.6" x14ac:dyDescent="0.3">
      <c r="B14" s="193" t="s">
        <v>71</v>
      </c>
      <c r="C14" s="194"/>
      <c r="D14" s="195"/>
      <c r="F14" s="59" t="s">
        <v>18</v>
      </c>
    </row>
    <row r="15" spans="1:8" thickBot="1" x14ac:dyDescent="0.35">
      <c r="B15" s="196"/>
      <c r="C15" s="192"/>
      <c r="D15" s="197"/>
      <c r="F15" s="1"/>
    </row>
    <row r="16" spans="1:8" thickTop="1" x14ac:dyDescent="0.3">
      <c r="B16" s="196"/>
      <c r="C16" s="192"/>
      <c r="D16" s="197"/>
      <c r="F16" s="73"/>
    </row>
    <row r="17" spans="2:6" ht="14.4" x14ac:dyDescent="0.3">
      <c r="B17" s="196"/>
      <c r="C17" s="192"/>
      <c r="D17" s="197"/>
      <c r="F17" s="74"/>
    </row>
    <row r="18" spans="2:6" ht="15" customHeight="1" x14ac:dyDescent="0.3">
      <c r="B18" s="196"/>
      <c r="C18" s="192"/>
      <c r="D18" s="197"/>
      <c r="F18" s="74"/>
    </row>
    <row r="19" spans="2:6" ht="14.4" x14ac:dyDescent="0.3">
      <c r="B19" s="196"/>
      <c r="C19" s="192"/>
      <c r="D19" s="197"/>
      <c r="F19" s="74"/>
    </row>
    <row r="20" spans="2:6" ht="14.4" x14ac:dyDescent="0.3">
      <c r="B20" s="196"/>
      <c r="C20" s="192"/>
      <c r="D20" s="197"/>
      <c r="F20" s="73"/>
    </row>
    <row r="21" spans="2:6" ht="14.4" x14ac:dyDescent="0.3">
      <c r="B21" s="198"/>
      <c r="C21" s="199"/>
      <c r="D21" s="200"/>
      <c r="F21" s="73"/>
    </row>
    <row r="22" spans="2:6" ht="14.4" x14ac:dyDescent="0.3">
      <c r="F22" s="78"/>
    </row>
    <row r="23" spans="2:6" thickBot="1" x14ac:dyDescent="0.35">
      <c r="B23" s="62" t="s">
        <v>72</v>
      </c>
    </row>
    <row r="24" spans="2:6" ht="14.4" x14ac:dyDescent="0.3">
      <c r="B24" s="101" t="s">
        <v>7</v>
      </c>
      <c r="C24" s="98"/>
      <c r="D24" s="102" t="s">
        <v>34</v>
      </c>
    </row>
    <row r="25" spans="2:6" ht="14.4" x14ac:dyDescent="0.3">
      <c r="B25" s="103" t="s">
        <v>11</v>
      </c>
      <c r="C25" s="99"/>
      <c r="D25" s="104" t="s">
        <v>75</v>
      </c>
    </row>
    <row r="26" spans="2:6" ht="14.4" x14ac:dyDescent="0.3">
      <c r="B26" s="103" t="s">
        <v>33</v>
      </c>
      <c r="C26" s="99"/>
      <c r="D26" s="104" t="s">
        <v>5</v>
      </c>
    </row>
    <row r="27" spans="2:6" ht="14.4" x14ac:dyDescent="0.3">
      <c r="B27" s="103" t="s">
        <v>4</v>
      </c>
      <c r="C27" s="99"/>
      <c r="D27" s="105" t="s">
        <v>10</v>
      </c>
    </row>
    <row r="28" spans="2:6" ht="14.4" x14ac:dyDescent="0.3">
      <c r="B28" s="103" t="s">
        <v>6</v>
      </c>
      <c r="C28" s="99"/>
      <c r="D28" s="105" t="s">
        <v>35</v>
      </c>
    </row>
    <row r="29" spans="2:6" ht="14.4" x14ac:dyDescent="0.3">
      <c r="B29" s="103" t="s">
        <v>21</v>
      </c>
      <c r="C29" s="99"/>
      <c r="D29" s="104" t="s">
        <v>9</v>
      </c>
    </row>
    <row r="30" spans="2:6" ht="14.4" x14ac:dyDescent="0.3">
      <c r="B30" s="103" t="s">
        <v>8</v>
      </c>
      <c r="C30" s="99"/>
      <c r="D30" s="104" t="s">
        <v>19</v>
      </c>
    </row>
    <row r="31" spans="2:6" ht="14.4" x14ac:dyDescent="0.3">
      <c r="B31" s="103" t="s">
        <v>80</v>
      </c>
      <c r="C31" s="99"/>
      <c r="D31" s="104" t="s">
        <v>74</v>
      </c>
    </row>
    <row r="32" spans="2:6" ht="14.4" x14ac:dyDescent="0.3">
      <c r="B32" s="103" t="s">
        <v>73</v>
      </c>
      <c r="C32" s="99"/>
      <c r="D32" s="104" t="s">
        <v>82</v>
      </c>
    </row>
    <row r="33" spans="2:4" ht="14.4" x14ac:dyDescent="0.3">
      <c r="B33" s="103" t="s">
        <v>77</v>
      </c>
      <c r="C33" s="99"/>
      <c r="D33" s="104" t="s">
        <v>114</v>
      </c>
    </row>
    <row r="34" spans="2:4" thickBot="1" x14ac:dyDescent="0.35">
      <c r="B34" s="106" t="s">
        <v>20</v>
      </c>
      <c r="C34" s="100"/>
      <c r="D34" s="107"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abSelected="1" workbookViewId="0">
      <selection activeCell="A89" sqref="A89"/>
    </sheetView>
  </sheetViews>
  <sheetFormatPr defaultRowHeight="14.4" x14ac:dyDescent="0.3"/>
  <cols>
    <col min="1" max="1" width="91.33203125" customWidth="1"/>
    <col min="2" max="2" width="39.6640625" customWidth="1"/>
    <col min="7" max="7" width="11.109375" customWidth="1"/>
    <col min="8" max="8" width="34.33203125" customWidth="1"/>
  </cols>
  <sheetData>
    <row r="1" spans="1:2" x14ac:dyDescent="0.3">
      <c r="A1" s="11" t="s">
        <v>119</v>
      </c>
    </row>
    <row r="2" spans="1:2" ht="28.8" x14ac:dyDescent="0.3">
      <c r="A2" s="168" t="s">
        <v>120</v>
      </c>
      <c r="B2" s="54" t="s">
        <v>137</v>
      </c>
    </row>
    <row r="3" spans="1:2" x14ac:dyDescent="0.3">
      <c r="A3" s="169" t="s">
        <v>138</v>
      </c>
      <c r="B3" s="170" t="s">
        <v>126</v>
      </c>
    </row>
    <row r="4" spans="1:2" x14ac:dyDescent="0.3">
      <c r="A4" s="171" t="s">
        <v>121</v>
      </c>
      <c r="B4" s="172"/>
    </row>
    <row r="5" spans="1:2" x14ac:dyDescent="0.3">
      <c r="A5" s="171" t="s">
        <v>122</v>
      </c>
      <c r="B5" s="172"/>
    </row>
    <row r="6" spans="1:2" x14ac:dyDescent="0.3">
      <c r="A6" s="171" t="s">
        <v>123</v>
      </c>
      <c r="B6" s="172"/>
    </row>
    <row r="7" spans="1:2" x14ac:dyDescent="0.3">
      <c r="A7" s="171" t="s">
        <v>124</v>
      </c>
      <c r="B7" s="172"/>
    </row>
    <row r="8" spans="1:2" x14ac:dyDescent="0.3">
      <c r="A8" s="171" t="s">
        <v>125</v>
      </c>
      <c r="B8" s="172"/>
    </row>
    <row r="9" spans="1:2" x14ac:dyDescent="0.3">
      <c r="A9" s="171" t="s">
        <v>176</v>
      </c>
      <c r="B9" s="172"/>
    </row>
    <row r="10" spans="1:2" x14ac:dyDescent="0.3">
      <c r="A10" s="171" t="s">
        <v>127</v>
      </c>
      <c r="B10" s="172"/>
    </row>
    <row r="11" spans="1:2" x14ac:dyDescent="0.3">
      <c r="A11" s="171" t="s">
        <v>128</v>
      </c>
      <c r="B11" s="172"/>
    </row>
    <row r="12" spans="1:2" x14ac:dyDescent="0.3">
      <c r="A12" s="171" t="s">
        <v>129</v>
      </c>
      <c r="B12" s="172"/>
    </row>
    <row r="13" spans="1:2" x14ac:dyDescent="0.3">
      <c r="A13" s="171" t="s">
        <v>130</v>
      </c>
      <c r="B13" s="172"/>
    </row>
    <row r="14" spans="1:2" x14ac:dyDescent="0.3">
      <c r="A14" s="171" t="s">
        <v>131</v>
      </c>
      <c r="B14" s="172"/>
    </row>
    <row r="15" spans="1:2" x14ac:dyDescent="0.3">
      <c r="A15" s="171" t="s">
        <v>132</v>
      </c>
      <c r="B15" s="172"/>
    </row>
    <row r="16" spans="1:2" x14ac:dyDescent="0.3">
      <c r="A16" s="171" t="s">
        <v>133</v>
      </c>
      <c r="B16" s="172"/>
    </row>
    <row r="17" spans="1:2" x14ac:dyDescent="0.3">
      <c r="A17" s="171" t="s">
        <v>134</v>
      </c>
      <c r="B17" s="172"/>
    </row>
    <row r="18" spans="1:2" x14ac:dyDescent="0.3">
      <c r="A18" s="171" t="s">
        <v>135</v>
      </c>
      <c r="B18" s="172"/>
    </row>
    <row r="19" spans="1:2" x14ac:dyDescent="0.3">
      <c r="A19" s="173" t="s">
        <v>136</v>
      </c>
      <c r="B19" s="174"/>
    </row>
    <row r="21" spans="1:2" s="163" customFormat="1" x14ac:dyDescent="0.3"/>
    <row r="22" spans="1:2" s="163" customFormat="1" x14ac:dyDescent="0.3"/>
    <row r="23" spans="1:2" x14ac:dyDescent="0.3">
      <c r="A23" s="175" t="s">
        <v>139</v>
      </c>
      <c r="B23" s="170" t="s">
        <v>140</v>
      </c>
    </row>
    <row r="24" spans="1:2" x14ac:dyDescent="0.3">
      <c r="A24" s="176" t="s">
        <v>142</v>
      </c>
      <c r="B24" s="172"/>
    </row>
    <row r="25" spans="1:2" x14ac:dyDescent="0.3">
      <c r="A25" s="177" t="s">
        <v>141</v>
      </c>
      <c r="B25" s="172"/>
    </row>
    <row r="26" spans="1:2" s="163" customFormat="1" x14ac:dyDescent="0.3">
      <c r="A26" s="177" t="s">
        <v>149</v>
      </c>
      <c r="B26" s="172"/>
    </row>
    <row r="27" spans="1:2" x14ac:dyDescent="0.3">
      <c r="A27" s="177" t="s">
        <v>143</v>
      </c>
      <c r="B27" s="172"/>
    </row>
    <row r="28" spans="1:2" x14ac:dyDescent="0.3">
      <c r="A28" s="177" t="s">
        <v>150</v>
      </c>
      <c r="B28" s="172"/>
    </row>
    <row r="29" spans="1:2" x14ac:dyDescent="0.3">
      <c r="A29" s="177" t="s">
        <v>144</v>
      </c>
      <c r="B29" s="172"/>
    </row>
    <row r="30" spans="1:2" x14ac:dyDescent="0.3">
      <c r="A30" s="177" t="s">
        <v>145</v>
      </c>
      <c r="B30" s="172"/>
    </row>
    <row r="31" spans="1:2" x14ac:dyDescent="0.3">
      <c r="A31" s="177" t="s">
        <v>146</v>
      </c>
      <c r="B31" s="172"/>
    </row>
    <row r="32" spans="1:2" x14ac:dyDescent="0.3">
      <c r="A32" s="177" t="s">
        <v>147</v>
      </c>
      <c r="B32" s="172"/>
    </row>
    <row r="33" spans="1:2" x14ac:dyDescent="0.3">
      <c r="A33" s="177" t="s">
        <v>148</v>
      </c>
      <c r="B33" s="172"/>
    </row>
    <row r="34" spans="1:2" x14ac:dyDescent="0.3">
      <c r="A34" s="178"/>
      <c r="B34" s="172"/>
    </row>
    <row r="35" spans="1:2" x14ac:dyDescent="0.3">
      <c r="A35" s="179" t="s">
        <v>151</v>
      </c>
      <c r="B35" s="174"/>
    </row>
    <row r="53" spans="1:1" x14ac:dyDescent="0.3">
      <c r="A53" s="180"/>
    </row>
    <row r="75" spans="1:1" s="166" customFormat="1" ht="21" x14ac:dyDescent="0.4">
      <c r="A75" s="186" t="s">
        <v>155</v>
      </c>
    </row>
    <row r="82" spans="1:2" s="166" customFormat="1" x14ac:dyDescent="0.3"/>
    <row r="83" spans="1:2" x14ac:dyDescent="0.3">
      <c r="A83" s="11" t="s">
        <v>169</v>
      </c>
    </row>
    <row r="84" spans="1:2" x14ac:dyDescent="0.3">
      <c r="A84" s="11" t="s">
        <v>152</v>
      </c>
    </row>
    <row r="85" spans="1:2" x14ac:dyDescent="0.3">
      <c r="A85" s="184" t="s">
        <v>162</v>
      </c>
      <c r="B85" s="54" t="s">
        <v>156</v>
      </c>
    </row>
    <row r="86" spans="1:2" s="163" customFormat="1" ht="28.8" x14ac:dyDescent="0.3">
      <c r="A86" s="181" t="s">
        <v>157</v>
      </c>
      <c r="B86" s="182"/>
    </row>
    <row r="87" spans="1:2" x14ac:dyDescent="0.3">
      <c r="A87" s="183" t="s">
        <v>158</v>
      </c>
      <c r="B87" s="182"/>
    </row>
    <row r="88" spans="1:2" x14ac:dyDescent="0.3">
      <c r="A88" s="183" t="s">
        <v>161</v>
      </c>
      <c r="B88" s="182"/>
    </row>
    <row r="89" spans="1:2" ht="28.8" x14ac:dyDescent="0.3">
      <c r="A89" s="181" t="s">
        <v>177</v>
      </c>
      <c r="B89" s="182"/>
    </row>
    <row r="90" spans="1:2" x14ac:dyDescent="0.3">
      <c r="A90" s="183" t="s">
        <v>159</v>
      </c>
      <c r="B90" s="182"/>
    </row>
    <row r="91" spans="1:2" x14ac:dyDescent="0.3">
      <c r="A91" s="183" t="s">
        <v>160</v>
      </c>
      <c r="B91" s="182"/>
    </row>
    <row r="93" spans="1:2" x14ac:dyDescent="0.3">
      <c r="A93" s="184" t="s">
        <v>163</v>
      </c>
    </row>
    <row r="94" spans="1:2" x14ac:dyDescent="0.3">
      <c r="A94" s="183" t="s">
        <v>153</v>
      </c>
      <c r="B94" s="182"/>
    </row>
    <row r="95" spans="1:2" x14ac:dyDescent="0.3">
      <c r="A95" s="183" t="s">
        <v>164</v>
      </c>
      <c r="B95" s="182"/>
    </row>
    <row r="96" spans="1:2" x14ac:dyDescent="0.3">
      <c r="A96" s="183" t="s">
        <v>165</v>
      </c>
      <c r="B96" s="182"/>
    </row>
    <row r="97" spans="1:2" ht="28.8" x14ac:dyDescent="0.3">
      <c r="A97" s="187" t="s">
        <v>154</v>
      </c>
      <c r="B97" s="167"/>
    </row>
    <row r="99" spans="1:2" ht="28.8" x14ac:dyDescent="0.3">
      <c r="A99" s="181" t="s">
        <v>167</v>
      </c>
      <c r="B99" s="182"/>
    </row>
    <row r="100" spans="1:2" s="166" customFormat="1" x14ac:dyDescent="0.3">
      <c r="A100" s="183" t="s">
        <v>172</v>
      </c>
      <c r="B100" s="182"/>
    </row>
    <row r="101" spans="1:2" ht="15" thickBot="1" x14ac:dyDescent="0.35">
      <c r="A101" s="183" t="s">
        <v>166</v>
      </c>
      <c r="B101" s="189"/>
    </row>
    <row r="102" spans="1:2" x14ac:dyDescent="0.3">
      <c r="A102" s="183" t="s">
        <v>168</v>
      </c>
      <c r="B102" s="188"/>
    </row>
    <row r="103" spans="1:2" ht="28.8" x14ac:dyDescent="0.3">
      <c r="A103" s="185" t="s">
        <v>171</v>
      </c>
      <c r="B103" s="190"/>
    </row>
    <row r="104" spans="1:2" x14ac:dyDescent="0.3">
      <c r="A104" s="182" t="s">
        <v>170</v>
      </c>
      <c r="B104" s="182"/>
    </row>
    <row r="105" spans="1:2" x14ac:dyDescent="0.3">
      <c r="A105" s="183" t="s">
        <v>173</v>
      </c>
      <c r="B105" s="182"/>
    </row>
    <row r="106" spans="1:2" ht="15" thickBot="1" x14ac:dyDescent="0.35">
      <c r="A106" s="183" t="s">
        <v>174</v>
      </c>
      <c r="B106" s="189"/>
    </row>
    <row r="107" spans="1:2" x14ac:dyDescent="0.3">
      <c r="A107" s="183" t="s">
        <v>175</v>
      </c>
      <c r="B107" s="188"/>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90" zoomScaleNormal="90" workbookViewId="0">
      <selection activeCell="H28" sqref="H28"/>
    </sheetView>
  </sheetViews>
  <sheetFormatPr defaultColWidth="14.44140625" defaultRowHeight="15" customHeight="1" x14ac:dyDescent="0.3"/>
  <cols>
    <col min="1" max="1" width="5.6640625" customWidth="1"/>
    <col min="2" max="2" width="10.109375" customWidth="1"/>
    <col min="3" max="3" width="39.109375" bestFit="1" customWidth="1"/>
    <col min="4" max="5" width="14.109375" bestFit="1" customWidth="1"/>
    <col min="6" max="22" width="8.6640625" customWidth="1"/>
  </cols>
  <sheetData>
    <row r="1" spans="1:13" s="60" customFormat="1" ht="15" customHeight="1" x14ac:dyDescent="0.3">
      <c r="A1" s="210" t="s">
        <v>95</v>
      </c>
      <c r="B1" s="210"/>
      <c r="C1" s="210"/>
      <c r="D1" s="210"/>
      <c r="E1" s="210"/>
      <c r="F1" s="210"/>
      <c r="G1" s="210"/>
    </row>
    <row r="2" spans="1:13" ht="15.75" customHeight="1" x14ac:dyDescent="0.3">
      <c r="B2" s="201" t="s">
        <v>85</v>
      </c>
      <c r="C2" s="202"/>
      <c r="D2" s="202"/>
      <c r="E2" s="203"/>
      <c r="F2" s="109"/>
      <c r="G2" s="109"/>
    </row>
    <row r="3" spans="1:13" ht="15.75" customHeight="1" x14ac:dyDescent="0.3">
      <c r="B3" s="204" t="s">
        <v>3</v>
      </c>
      <c r="C3" s="205"/>
      <c r="D3" s="205"/>
      <c r="E3" s="206"/>
    </row>
    <row r="4" spans="1:13" ht="14.4" x14ac:dyDescent="0.3">
      <c r="B4" s="207">
        <v>42339</v>
      </c>
      <c r="C4" s="208"/>
      <c r="D4" s="208"/>
      <c r="E4" s="209"/>
      <c r="G4" s="11"/>
    </row>
    <row r="5" spans="1:13" ht="15.6" x14ac:dyDescent="0.3">
      <c r="B5" s="2"/>
      <c r="C5" s="3"/>
      <c r="D5" s="3"/>
      <c r="E5" s="3"/>
      <c r="G5" s="12"/>
    </row>
    <row r="6" spans="1:13" ht="16.2" thickBot="1" x14ac:dyDescent="0.35">
      <c r="B6" s="4" t="s">
        <v>14</v>
      </c>
      <c r="C6" s="5" t="s">
        <v>15</v>
      </c>
      <c r="D6" s="5" t="s">
        <v>16</v>
      </c>
      <c r="E6" s="5" t="s">
        <v>17</v>
      </c>
      <c r="G6" s="12"/>
    </row>
    <row r="7" spans="1:13" ht="16.2" thickTop="1" x14ac:dyDescent="0.3">
      <c r="B7" s="13">
        <v>42339</v>
      </c>
      <c r="C7" s="14"/>
      <c r="D7" s="8"/>
      <c r="E7" s="9"/>
      <c r="G7" s="16"/>
      <c r="H7" s="17"/>
      <c r="I7" s="66"/>
      <c r="J7" s="17"/>
      <c r="K7" s="17"/>
      <c r="L7" s="17"/>
      <c r="M7" s="17"/>
    </row>
    <row r="8" spans="1:13" ht="15.6" x14ac:dyDescent="0.3">
      <c r="B8" s="19"/>
      <c r="C8" s="7"/>
      <c r="D8" s="9"/>
      <c r="E8" s="8"/>
      <c r="G8" s="16"/>
      <c r="H8" s="17"/>
      <c r="I8" s="66"/>
      <c r="J8" s="17"/>
      <c r="K8" s="17"/>
      <c r="L8" s="17"/>
      <c r="M8" s="17"/>
    </row>
    <row r="9" spans="1:13" ht="15.6" x14ac:dyDescent="0.3">
      <c r="B9" s="19"/>
      <c r="C9" s="10"/>
      <c r="D9" s="9"/>
      <c r="E9" s="9"/>
      <c r="G9" s="20"/>
      <c r="I9" s="66"/>
    </row>
    <row r="10" spans="1:13" ht="15.6" x14ac:dyDescent="0.3">
      <c r="B10" s="13">
        <v>43800</v>
      </c>
      <c r="C10" s="7"/>
      <c r="D10" s="8"/>
      <c r="E10" s="9"/>
      <c r="G10" s="20"/>
      <c r="I10" s="66"/>
    </row>
    <row r="11" spans="1:13" ht="15.6" x14ac:dyDescent="0.3">
      <c r="B11" s="19"/>
      <c r="C11" s="7"/>
      <c r="D11" s="9"/>
      <c r="E11" s="8"/>
      <c r="G11" s="20"/>
      <c r="I11" s="66"/>
    </row>
    <row r="12" spans="1:13" s="60" customFormat="1" ht="15.6" x14ac:dyDescent="0.3">
      <c r="B12" s="19"/>
      <c r="C12" s="7"/>
      <c r="D12" s="9"/>
      <c r="E12" s="8"/>
      <c r="G12" s="20"/>
      <c r="I12" s="66"/>
    </row>
    <row r="13" spans="1:13" ht="15.6" x14ac:dyDescent="0.3">
      <c r="B13" s="19"/>
      <c r="C13" s="10"/>
      <c r="D13" s="9"/>
      <c r="E13" s="9"/>
      <c r="G13" s="20"/>
      <c r="I13" s="66"/>
    </row>
    <row r="14" spans="1:13" ht="15.6" x14ac:dyDescent="0.3">
      <c r="B14" s="13">
        <v>43800</v>
      </c>
      <c r="C14" s="7"/>
      <c r="D14" s="8"/>
      <c r="E14" s="9"/>
      <c r="G14" s="20"/>
      <c r="I14" s="66"/>
    </row>
    <row r="15" spans="1:13" ht="15.6" x14ac:dyDescent="0.3">
      <c r="B15" s="19"/>
      <c r="C15" s="7"/>
      <c r="D15" s="9"/>
      <c r="E15" s="8"/>
      <c r="G15" s="20"/>
      <c r="I15" s="66"/>
    </row>
    <row r="16" spans="1:13" ht="15.6" x14ac:dyDescent="0.3">
      <c r="B16" s="19"/>
      <c r="C16" s="10"/>
      <c r="D16" s="9"/>
      <c r="E16" s="9"/>
      <c r="G16" s="20"/>
      <c r="I16" s="66"/>
    </row>
    <row r="17" spans="2:9" ht="15.6" x14ac:dyDescent="0.3">
      <c r="B17" s="13">
        <v>43803</v>
      </c>
      <c r="C17" s="7"/>
      <c r="D17" s="8"/>
      <c r="E17" s="9"/>
      <c r="G17" s="20"/>
      <c r="I17" s="66"/>
    </row>
    <row r="18" spans="2:9" ht="15.6" x14ac:dyDescent="0.3">
      <c r="B18" s="19"/>
      <c r="C18" s="7"/>
      <c r="D18" s="9"/>
      <c r="E18" s="8"/>
      <c r="G18" s="20"/>
      <c r="I18" s="66"/>
    </row>
    <row r="19" spans="2:9" ht="15.6" x14ac:dyDescent="0.3">
      <c r="B19" s="19"/>
      <c r="C19" s="10"/>
      <c r="D19" s="9"/>
      <c r="E19" s="9"/>
      <c r="G19" s="20"/>
      <c r="I19" s="66"/>
    </row>
    <row r="20" spans="2:9" ht="15.6" x14ac:dyDescent="0.3">
      <c r="B20" s="13">
        <v>43807</v>
      </c>
      <c r="C20" s="7"/>
      <c r="D20" s="8"/>
      <c r="E20" s="9"/>
      <c r="G20" s="20"/>
      <c r="I20" s="66"/>
    </row>
    <row r="21" spans="2:9" ht="15.6" x14ac:dyDescent="0.3">
      <c r="B21" s="19"/>
      <c r="C21" s="7"/>
      <c r="D21" s="9"/>
      <c r="E21" s="8"/>
      <c r="I21" s="66"/>
    </row>
    <row r="22" spans="2:9" ht="15.6" x14ac:dyDescent="0.3">
      <c r="B22" s="19"/>
      <c r="C22" s="10"/>
      <c r="D22" s="9"/>
      <c r="E22" s="9"/>
      <c r="I22" s="66"/>
    </row>
    <row r="23" spans="2:9" ht="15.6" x14ac:dyDescent="0.3">
      <c r="B23" s="13">
        <v>43811</v>
      </c>
      <c r="C23" s="7"/>
      <c r="D23" s="8"/>
      <c r="E23" s="9"/>
    </row>
    <row r="24" spans="2:9" ht="15.6" x14ac:dyDescent="0.3">
      <c r="B24" s="19"/>
      <c r="C24" s="7"/>
      <c r="D24" s="9"/>
      <c r="E24" s="8"/>
    </row>
    <row r="25" spans="2:9" ht="15.6" x14ac:dyDescent="0.3">
      <c r="B25" s="19"/>
      <c r="C25" s="10"/>
      <c r="D25" s="9"/>
      <c r="E25" s="9"/>
    </row>
    <row r="26" spans="2:9" s="60" customFormat="1" ht="15.6" x14ac:dyDescent="0.3">
      <c r="B26" s="13">
        <v>43814</v>
      </c>
      <c r="C26" s="7"/>
      <c r="D26" s="8"/>
      <c r="E26" s="9"/>
    </row>
    <row r="27" spans="2:9" s="60" customFormat="1" ht="15.6" x14ac:dyDescent="0.3">
      <c r="B27" s="19"/>
      <c r="C27" s="7"/>
      <c r="D27" s="8"/>
      <c r="E27" s="9"/>
    </row>
    <row r="28" spans="2:9" s="60" customFormat="1" ht="15.6" x14ac:dyDescent="0.3">
      <c r="B28" s="19"/>
      <c r="C28" s="7"/>
      <c r="D28" s="9"/>
      <c r="E28" s="8"/>
    </row>
    <row r="29" spans="2:9" s="60" customFormat="1" ht="15.6" x14ac:dyDescent="0.3">
      <c r="B29" s="19"/>
      <c r="C29" s="61"/>
      <c r="D29" s="9"/>
      <c r="E29" s="164"/>
    </row>
    <row r="30" spans="2:9" ht="15.6" x14ac:dyDescent="0.3">
      <c r="B30" s="13">
        <v>43816</v>
      </c>
      <c r="C30" s="7"/>
      <c r="D30" s="8"/>
      <c r="E30" s="9"/>
    </row>
    <row r="31" spans="2:9" ht="15.6" x14ac:dyDescent="0.3">
      <c r="B31" s="19"/>
      <c r="C31" s="7"/>
      <c r="D31" s="9"/>
      <c r="E31" s="8"/>
    </row>
    <row r="32" spans="2:9" ht="15.6" x14ac:dyDescent="0.3">
      <c r="B32" s="19"/>
      <c r="C32" s="10"/>
      <c r="D32" s="9"/>
      <c r="E32" s="9"/>
    </row>
    <row r="33" spans="2:5" ht="15.6" x14ac:dyDescent="0.3">
      <c r="B33" s="13">
        <v>43822</v>
      </c>
      <c r="C33" s="7"/>
      <c r="D33" s="8"/>
      <c r="E33" s="9"/>
    </row>
    <row r="34" spans="2:5" ht="15.6" x14ac:dyDescent="0.3">
      <c r="B34" s="19"/>
      <c r="C34" s="7"/>
      <c r="D34" s="9"/>
      <c r="E34" s="8"/>
    </row>
    <row r="35" spans="2:5" ht="15.6" x14ac:dyDescent="0.3">
      <c r="B35" s="19"/>
      <c r="C35" s="10"/>
      <c r="D35" s="9"/>
      <c r="E35" s="9"/>
    </row>
    <row r="36" spans="2:5" ht="15.6" x14ac:dyDescent="0.3">
      <c r="B36" s="13">
        <v>43822</v>
      </c>
      <c r="C36" s="15"/>
      <c r="D36" s="8"/>
      <c r="E36" s="9"/>
    </row>
    <row r="37" spans="2:5" ht="15.6" x14ac:dyDescent="0.3">
      <c r="B37" s="19"/>
      <c r="C37" s="7"/>
      <c r="D37" s="9"/>
      <c r="E37" s="8"/>
    </row>
    <row r="38" spans="2:5" ht="15.6" x14ac:dyDescent="0.3">
      <c r="B38" s="19"/>
      <c r="C38" s="10"/>
      <c r="D38" s="9"/>
      <c r="E38" s="9"/>
    </row>
    <row r="39" spans="2:5" ht="15.6" x14ac:dyDescent="0.3">
      <c r="B39" s="13">
        <v>43825</v>
      </c>
      <c r="C39" s="7"/>
      <c r="D39" s="8"/>
      <c r="E39" s="9"/>
    </row>
    <row r="40" spans="2:5" ht="15.6" x14ac:dyDescent="0.3">
      <c r="B40" s="19"/>
      <c r="C40" s="7"/>
      <c r="D40" s="9"/>
      <c r="E40" s="8"/>
    </row>
    <row r="41" spans="2:5" ht="15.6" x14ac:dyDescent="0.3">
      <c r="B41" s="19"/>
      <c r="C41" s="10"/>
      <c r="D41" s="9"/>
      <c r="E41" s="9"/>
    </row>
    <row r="42" spans="2:5" ht="15.6" x14ac:dyDescent="0.3">
      <c r="B42" s="13">
        <v>43827</v>
      </c>
      <c r="C42" s="67"/>
      <c r="D42" s="8"/>
      <c r="E42" s="9"/>
    </row>
    <row r="43" spans="2:5" ht="15.6" x14ac:dyDescent="0.3">
      <c r="B43" s="19"/>
      <c r="C43" s="7"/>
      <c r="D43" s="9"/>
      <c r="E43" s="8"/>
    </row>
    <row r="44" spans="2:5" ht="15.6" x14ac:dyDescent="0.3">
      <c r="B44" s="19"/>
      <c r="C44" s="10"/>
      <c r="D44" s="9"/>
      <c r="E44" s="9"/>
    </row>
    <row r="45" spans="2:5" ht="15.6" x14ac:dyDescent="0.3">
      <c r="B45" s="13">
        <v>43830</v>
      </c>
      <c r="C45" s="7"/>
      <c r="D45" s="8"/>
      <c r="E45" s="9"/>
    </row>
    <row r="46" spans="2:5" ht="15.6" x14ac:dyDescent="0.3">
      <c r="B46" s="19"/>
      <c r="C46" s="7"/>
      <c r="D46" s="9"/>
      <c r="E46" s="8"/>
    </row>
    <row r="47" spans="2:5" ht="15.6" x14ac:dyDescent="0.3">
      <c r="B47" s="19"/>
      <c r="C47" s="10"/>
      <c r="D47" s="9"/>
      <c r="E47" s="9"/>
    </row>
    <row r="48" spans="2:5" ht="15.6" x14ac:dyDescent="0.3">
      <c r="B48" s="13">
        <v>43830</v>
      </c>
      <c r="C48" s="7"/>
      <c r="D48" s="8"/>
      <c r="E48" s="9"/>
    </row>
    <row r="49" spans="2:5" ht="15.6" x14ac:dyDescent="0.3">
      <c r="B49" s="19"/>
      <c r="C49" s="7"/>
      <c r="D49" s="8"/>
      <c r="E49" s="9"/>
    </row>
    <row r="50" spans="2:5" ht="15.6" x14ac:dyDescent="0.3">
      <c r="B50" s="19"/>
      <c r="C50" s="7"/>
      <c r="D50" s="9"/>
      <c r="E50" s="8"/>
    </row>
    <row r="51" spans="2:5" ht="15.6" x14ac:dyDescent="0.3">
      <c r="B51" s="19"/>
      <c r="C51" s="10"/>
      <c r="D51" s="9"/>
      <c r="E51" s="9"/>
    </row>
    <row r="52" spans="2:5" ht="15.6" x14ac:dyDescent="0.3">
      <c r="B52" s="19"/>
      <c r="C52" s="21" t="s">
        <v>108</v>
      </c>
      <c r="D52" s="9">
        <f>SUM(D7:D51)</f>
        <v>0</v>
      </c>
      <c r="E52" s="9">
        <f>SUM(E7:E51)</f>
        <v>0</v>
      </c>
    </row>
    <row r="53" spans="2:5" ht="15.6" x14ac:dyDescent="0.3">
      <c r="B53" s="19"/>
      <c r="C53" s="10"/>
      <c r="D53" s="9"/>
      <c r="E53" s="9"/>
    </row>
    <row r="54" spans="2:5" ht="15.6" x14ac:dyDescent="0.3">
      <c r="B54" s="19"/>
      <c r="C54" s="53"/>
      <c r="D54" s="9"/>
      <c r="E54" s="9"/>
    </row>
    <row r="55" spans="2:5" ht="15.6" x14ac:dyDescent="0.3">
      <c r="B55" s="19"/>
      <c r="C55" s="10"/>
      <c r="D55" s="9"/>
      <c r="E55" s="9"/>
    </row>
    <row r="56" spans="2:5" ht="14.4" x14ac:dyDescent="0.3">
      <c r="D56" s="23"/>
      <c r="E56"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80" zoomScaleNormal="80" workbookViewId="0">
      <selection activeCell="A2" sqref="A2"/>
    </sheetView>
  </sheetViews>
  <sheetFormatPr defaultColWidth="14.44140625" defaultRowHeight="15" customHeight="1" x14ac:dyDescent="0.3"/>
  <cols>
    <col min="1" max="1" width="8.6640625" customWidth="1"/>
    <col min="2" max="2" width="11.5546875" customWidth="1"/>
    <col min="3" max="3" width="12.88671875" customWidth="1"/>
    <col min="4" max="6" width="8.6640625" customWidth="1"/>
    <col min="7" max="8" width="12" customWidth="1"/>
    <col min="9" max="11" width="8.6640625" customWidth="1"/>
    <col min="12" max="13" width="11.88671875" customWidth="1"/>
    <col min="14" max="14" width="8.6640625" customWidth="1"/>
    <col min="15" max="16" width="8.6640625" style="60" customWidth="1"/>
    <col min="17" max="18" width="8.6640625" customWidth="1"/>
    <col min="19" max="19" width="9.5546875" customWidth="1"/>
    <col min="20" max="28" width="8.6640625" customWidth="1"/>
  </cols>
  <sheetData>
    <row r="1" spans="1:18" ht="15" customHeight="1" x14ac:dyDescent="0.3">
      <c r="A1" s="210" t="s">
        <v>116</v>
      </c>
      <c r="B1" s="210"/>
      <c r="C1" s="210"/>
      <c r="D1" s="210"/>
      <c r="E1" s="210"/>
      <c r="F1" s="210"/>
      <c r="G1" s="210"/>
      <c r="H1" s="210"/>
      <c r="I1" s="210"/>
      <c r="J1" s="210"/>
      <c r="K1" s="210"/>
      <c r="L1" s="210"/>
      <c r="M1" s="210"/>
      <c r="N1" s="210"/>
    </row>
    <row r="2" spans="1:18" s="60" customFormat="1" ht="15" customHeight="1" x14ac:dyDescent="0.3">
      <c r="A2" s="110"/>
      <c r="B2" s="110"/>
      <c r="C2" s="110"/>
      <c r="D2" s="110"/>
      <c r="E2" s="110"/>
      <c r="F2" s="110"/>
      <c r="G2" s="110"/>
    </row>
    <row r="3" spans="1:18" s="11" customFormat="1" ht="14.4" x14ac:dyDescent="0.3">
      <c r="A3" s="152" t="s">
        <v>22</v>
      </c>
      <c r="B3" s="214" t="s">
        <v>4</v>
      </c>
      <c r="C3" s="215"/>
      <c r="D3" s="152" t="s">
        <v>22</v>
      </c>
      <c r="E3" s="152"/>
      <c r="F3" s="152" t="s">
        <v>22</v>
      </c>
      <c r="G3" s="214" t="s">
        <v>23</v>
      </c>
      <c r="H3" s="215"/>
      <c r="I3" s="152" t="s">
        <v>22</v>
      </c>
      <c r="K3" s="152" t="s">
        <v>22</v>
      </c>
      <c r="L3" s="214" t="s">
        <v>25</v>
      </c>
      <c r="M3" s="215"/>
      <c r="N3" s="152" t="s">
        <v>22</v>
      </c>
    </row>
    <row r="4" spans="1:18" ht="14.4" x14ac:dyDescent="0.3">
      <c r="A4" s="68">
        <v>43800</v>
      </c>
      <c r="B4" s="111">
        <f>'Dec Journal Entries (Unit 4)'!D7</f>
        <v>0</v>
      </c>
      <c r="C4" s="69"/>
      <c r="D4" s="68"/>
      <c r="E4" s="73"/>
      <c r="F4" s="68">
        <v>43814</v>
      </c>
      <c r="G4" s="112">
        <f>'Dec Journal Entries (Unit 4)'!D27</f>
        <v>0</v>
      </c>
      <c r="H4" s="113"/>
      <c r="I4" s="73"/>
      <c r="J4" s="73"/>
      <c r="K4" s="68">
        <v>43800</v>
      </c>
      <c r="L4" s="114">
        <f>'Dec Journal Entries (Unit 4)'!D14</f>
        <v>0</v>
      </c>
      <c r="M4" s="115"/>
      <c r="N4" s="73"/>
    </row>
    <row r="5" spans="1:18" ht="14.4" x14ac:dyDescent="0.3">
      <c r="A5" s="68"/>
      <c r="B5" s="116"/>
      <c r="C5" s="69">
        <f>'Dec Journal Entries (Unit 4)'!E11</f>
        <v>0</v>
      </c>
      <c r="D5" s="68">
        <v>43800</v>
      </c>
      <c r="E5" s="73"/>
      <c r="F5" s="73"/>
      <c r="G5" s="117"/>
      <c r="H5" s="118">
        <f>'Dec Journal Entries (Unit 4)'!E34</f>
        <v>0</v>
      </c>
      <c r="I5" s="68">
        <v>43822</v>
      </c>
      <c r="J5" s="73"/>
      <c r="K5" s="73"/>
      <c r="L5" s="119"/>
      <c r="M5" s="115"/>
      <c r="N5" s="73"/>
    </row>
    <row r="6" spans="1:18" ht="14.4" x14ac:dyDescent="0.3">
      <c r="A6" s="73"/>
      <c r="B6" s="116"/>
      <c r="C6" s="69">
        <f>'Dec Journal Entries (Unit 4)'!E15</f>
        <v>0</v>
      </c>
      <c r="D6" s="68">
        <v>43800</v>
      </c>
      <c r="E6" s="73"/>
      <c r="F6" s="68">
        <v>43822</v>
      </c>
      <c r="G6" s="70">
        <f>'Dec Journal Entries (Unit 4)'!D36</f>
        <v>0</v>
      </c>
      <c r="H6" s="118"/>
      <c r="I6" s="73"/>
      <c r="J6" s="73"/>
      <c r="K6" s="73"/>
      <c r="L6" s="119"/>
      <c r="M6" s="115"/>
      <c r="N6" s="73"/>
    </row>
    <row r="7" spans="1:18" ht="14.4" x14ac:dyDescent="0.3">
      <c r="A7" s="68">
        <v>43807</v>
      </c>
      <c r="B7" s="69">
        <f>'Dec Journal Entries (Unit 4)'!D20</f>
        <v>0</v>
      </c>
      <c r="C7" s="69"/>
      <c r="D7" s="68"/>
      <c r="E7" s="73"/>
      <c r="F7" s="68">
        <v>43830</v>
      </c>
      <c r="G7" s="70">
        <f>'Dec Journal Entries (Unit 4)'!D49</f>
        <v>0</v>
      </c>
      <c r="H7" s="118"/>
      <c r="I7" s="73"/>
      <c r="J7" s="73"/>
      <c r="K7" s="73"/>
      <c r="L7" s="119"/>
      <c r="M7" s="73"/>
      <c r="N7" s="73"/>
    </row>
    <row r="8" spans="1:18" ht="14.4" x14ac:dyDescent="0.3">
      <c r="A8" s="73"/>
      <c r="B8" s="116"/>
      <c r="C8" s="69">
        <f>'Dec Journal Entries (Unit 4)'!E24</f>
        <v>0</v>
      </c>
      <c r="D8" s="68">
        <v>43811</v>
      </c>
      <c r="E8" s="73"/>
      <c r="F8" s="68"/>
      <c r="G8" s="71"/>
      <c r="H8" s="120"/>
      <c r="I8" s="73"/>
      <c r="J8" s="73"/>
      <c r="K8" s="73"/>
      <c r="L8" s="119"/>
      <c r="M8" s="122"/>
      <c r="N8" s="73"/>
    </row>
    <row r="9" spans="1:18" thickBot="1" x14ac:dyDescent="0.35">
      <c r="A9" s="68">
        <v>43814</v>
      </c>
      <c r="B9" s="116">
        <f>'Dec Journal Entries (Unit 4)'!D26</f>
        <v>0</v>
      </c>
      <c r="C9" s="69"/>
      <c r="D9" s="68"/>
      <c r="E9" s="73"/>
      <c r="F9" s="68"/>
      <c r="G9" s="70">
        <f>SUM(G4:G7)</f>
        <v>0</v>
      </c>
      <c r="H9" s="118">
        <f>SUM(H4:H7)</f>
        <v>0</v>
      </c>
      <c r="I9" s="73"/>
      <c r="J9" s="73"/>
      <c r="K9" s="73"/>
      <c r="L9" s="156">
        <f>SUM(L4:L8)</f>
        <v>0</v>
      </c>
      <c r="M9" s="115"/>
      <c r="N9" s="73"/>
      <c r="Q9" s="63"/>
      <c r="R9" s="63"/>
    </row>
    <row r="10" spans="1:18" ht="15.6" thickTop="1" thickBot="1" x14ac:dyDescent="0.35">
      <c r="A10" s="68">
        <v>43822</v>
      </c>
      <c r="B10" s="116">
        <f>'Dec Journal Entries (Unit 4)'!D33</f>
        <v>0</v>
      </c>
      <c r="C10" s="69"/>
      <c r="D10" s="68"/>
      <c r="E10" s="73"/>
      <c r="F10" s="73"/>
      <c r="G10" s="124">
        <f>G9-H9</f>
        <v>0</v>
      </c>
      <c r="H10" s="73"/>
      <c r="I10" s="73"/>
      <c r="J10" s="73"/>
      <c r="K10" s="73"/>
      <c r="L10" s="73"/>
      <c r="M10" s="73"/>
      <c r="N10" s="73"/>
      <c r="Q10" s="63"/>
      <c r="R10" s="63"/>
    </row>
    <row r="11" spans="1:18" thickTop="1" x14ac:dyDescent="0.3">
      <c r="A11" s="73"/>
      <c r="B11" s="116"/>
      <c r="C11" s="69">
        <f>'Dec Journal Entries (Unit 4)'!E40</f>
        <v>0</v>
      </c>
      <c r="D11" s="68">
        <v>43825</v>
      </c>
      <c r="E11" s="73"/>
      <c r="F11" s="73"/>
      <c r="G11" s="73"/>
      <c r="H11" s="73"/>
      <c r="I11" s="73"/>
      <c r="J11" s="73"/>
      <c r="K11" s="73"/>
      <c r="L11" s="73"/>
      <c r="M11" s="73"/>
      <c r="N11" s="73"/>
      <c r="Q11" s="63"/>
      <c r="R11" s="63"/>
    </row>
    <row r="12" spans="1:18" ht="14.4" x14ac:dyDescent="0.3">
      <c r="A12" s="68">
        <v>43830</v>
      </c>
      <c r="B12" s="116">
        <f>'Dec Journal Entries (Unit 4)'!D48</f>
        <v>0</v>
      </c>
      <c r="C12" s="69"/>
      <c r="D12" s="68"/>
      <c r="E12" s="73"/>
      <c r="F12" s="73"/>
      <c r="G12" s="73"/>
      <c r="H12" s="73"/>
      <c r="I12" s="73"/>
      <c r="J12" s="73"/>
      <c r="K12" s="73"/>
      <c r="L12" s="73"/>
      <c r="M12" s="73"/>
      <c r="N12" s="73"/>
    </row>
    <row r="13" spans="1:18" s="60" customFormat="1" ht="14.4" x14ac:dyDescent="0.3">
      <c r="A13" s="68"/>
      <c r="B13" s="125"/>
      <c r="C13" s="126"/>
      <c r="D13" s="68"/>
      <c r="E13" s="73"/>
      <c r="F13" s="73"/>
      <c r="G13" s="73"/>
      <c r="H13" s="73"/>
      <c r="I13" s="73"/>
      <c r="J13" s="73"/>
      <c r="K13" s="73"/>
      <c r="L13" s="73"/>
      <c r="M13" s="73"/>
      <c r="N13" s="73"/>
    </row>
    <row r="14" spans="1:18" s="60" customFormat="1" ht="14.4" x14ac:dyDescent="0.3">
      <c r="A14" s="68"/>
      <c r="B14" s="112">
        <f>SUM(B4:B13)</f>
        <v>0</v>
      </c>
      <c r="C14" s="127">
        <f>SUM(C4:C13)</f>
        <v>0</v>
      </c>
      <c r="D14" s="68"/>
      <c r="E14" s="73"/>
      <c r="F14" s="73"/>
      <c r="G14" s="73"/>
      <c r="H14" s="73"/>
      <c r="I14" s="73"/>
      <c r="J14" s="73"/>
      <c r="K14" s="73"/>
      <c r="L14" s="73"/>
      <c r="M14" s="73"/>
      <c r="N14" s="73"/>
    </row>
    <row r="15" spans="1:18" s="60" customFormat="1" thickBot="1" x14ac:dyDescent="0.35">
      <c r="A15" s="68"/>
      <c r="B15" s="124">
        <f>B14-C14</f>
        <v>0</v>
      </c>
      <c r="C15" s="69"/>
      <c r="D15" s="68"/>
      <c r="E15" s="73"/>
      <c r="F15" s="73"/>
      <c r="G15" s="73"/>
      <c r="H15" s="73"/>
      <c r="I15" s="73"/>
      <c r="J15" s="73"/>
      <c r="K15" s="73"/>
      <c r="L15" s="73"/>
      <c r="M15" s="73"/>
      <c r="N15" s="73"/>
    </row>
    <row r="16" spans="1:18" s="60" customFormat="1" thickTop="1" x14ac:dyDescent="0.3">
      <c r="A16" s="68"/>
      <c r="B16" s="70"/>
      <c r="C16" s="69"/>
      <c r="D16" s="68"/>
      <c r="E16" s="73"/>
      <c r="F16" s="73"/>
      <c r="G16" s="73"/>
      <c r="H16" s="73"/>
      <c r="I16" s="73"/>
      <c r="J16" s="73"/>
      <c r="K16" s="73"/>
      <c r="L16" s="73"/>
      <c r="M16" s="73"/>
      <c r="N16" s="73"/>
    </row>
    <row r="17" spans="1:16" ht="14.4" x14ac:dyDescent="0.3">
      <c r="A17" s="68"/>
      <c r="B17" s="70"/>
      <c r="C17" s="70"/>
      <c r="D17" s="68"/>
      <c r="E17" s="73"/>
      <c r="F17" s="73"/>
      <c r="G17" s="73"/>
      <c r="H17" s="73"/>
      <c r="I17" s="73"/>
      <c r="J17" s="73"/>
      <c r="K17" s="73"/>
      <c r="L17" s="73"/>
      <c r="M17" s="73"/>
      <c r="N17" s="73"/>
    </row>
    <row r="18" spans="1:16" s="11" customFormat="1" ht="14.4" x14ac:dyDescent="0.3">
      <c r="A18" s="153"/>
      <c r="B18" s="211" t="s">
        <v>77</v>
      </c>
      <c r="C18" s="216"/>
      <c r="D18" s="153"/>
      <c r="E18" s="153"/>
      <c r="F18" s="153"/>
      <c r="G18" s="211" t="s">
        <v>73</v>
      </c>
      <c r="H18" s="216"/>
      <c r="I18" s="153"/>
      <c r="J18" s="153"/>
      <c r="K18" s="153"/>
      <c r="L18" s="217" t="s">
        <v>24</v>
      </c>
      <c r="M18" s="216"/>
      <c r="N18" s="153"/>
    </row>
    <row r="19" spans="1:16" ht="14.4" x14ac:dyDescent="0.3">
      <c r="A19" s="73"/>
      <c r="B19" s="128"/>
      <c r="C19" s="115">
        <f>'Dec Journal Entries (Unit 4)'!E28</f>
        <v>0</v>
      </c>
      <c r="D19" s="68">
        <v>43814</v>
      </c>
      <c r="E19" s="73"/>
      <c r="F19" s="68">
        <v>43800</v>
      </c>
      <c r="G19" s="129">
        <f>'Dec Journal Entries (Unit 4)'!D10</f>
        <v>0</v>
      </c>
      <c r="H19" s="73"/>
      <c r="I19" s="73"/>
      <c r="J19" s="73"/>
      <c r="K19" s="68">
        <v>43803</v>
      </c>
      <c r="L19" s="129">
        <f>'Dec Journal Entries (Unit 4)'!D17</f>
        <v>0</v>
      </c>
      <c r="M19" s="73"/>
      <c r="N19" s="73"/>
    </row>
    <row r="20" spans="1:16" ht="14.4" x14ac:dyDescent="0.3">
      <c r="A20" s="73"/>
      <c r="B20" s="119"/>
      <c r="C20" s="115">
        <f>'Dec Journal Entries (Unit 4)'!E50</f>
        <v>0</v>
      </c>
      <c r="D20" s="68">
        <v>43830</v>
      </c>
      <c r="E20" s="73"/>
      <c r="F20" s="68"/>
      <c r="G20" s="123"/>
      <c r="H20" s="73"/>
      <c r="I20" s="73"/>
      <c r="J20" s="73"/>
      <c r="K20" s="68"/>
      <c r="L20" s="123"/>
      <c r="M20" s="73"/>
      <c r="N20" s="73"/>
    </row>
    <row r="21" spans="1:16" ht="14.4" x14ac:dyDescent="0.3">
      <c r="A21" s="73"/>
      <c r="B21" s="121"/>
      <c r="C21" s="117"/>
      <c r="D21" s="73"/>
      <c r="E21" s="73"/>
      <c r="F21" s="68"/>
      <c r="G21" s="129"/>
      <c r="H21" s="130"/>
      <c r="I21" s="117"/>
      <c r="J21" s="117"/>
      <c r="K21" s="117"/>
      <c r="L21" s="129"/>
      <c r="M21" s="130"/>
      <c r="N21" s="73"/>
    </row>
    <row r="22" spans="1:16" s="60" customFormat="1" thickBot="1" x14ac:dyDescent="0.35">
      <c r="A22" s="73"/>
      <c r="B22" s="119"/>
      <c r="C22" s="141">
        <f>SUM(C19:C20)</f>
        <v>0</v>
      </c>
      <c r="D22" s="73"/>
      <c r="E22" s="73"/>
      <c r="F22" s="68"/>
      <c r="G22" s="157">
        <f>SUM(G19:G20)</f>
        <v>0</v>
      </c>
      <c r="H22" s="73"/>
      <c r="I22" s="73"/>
      <c r="J22" s="73"/>
      <c r="K22" s="73"/>
      <c r="L22" s="157">
        <f>SUM(L19:L21)</f>
        <v>0</v>
      </c>
      <c r="M22" s="73"/>
      <c r="N22" s="73"/>
    </row>
    <row r="23" spans="1:16" s="60" customFormat="1" thickTop="1" x14ac:dyDescent="0.3">
      <c r="A23" s="73"/>
      <c r="B23" s="73"/>
      <c r="C23" s="131"/>
      <c r="D23" s="73"/>
      <c r="E23" s="73"/>
      <c r="F23" s="73"/>
      <c r="G23" s="117"/>
      <c r="H23" s="117"/>
      <c r="I23" s="117"/>
      <c r="J23" s="117"/>
      <c r="K23" s="117"/>
      <c r="L23" s="117"/>
      <c r="M23" s="73"/>
      <c r="N23" s="73"/>
    </row>
    <row r="24" spans="1:16" ht="15" customHeight="1" x14ac:dyDescent="0.3">
      <c r="A24" s="73"/>
      <c r="B24" s="73"/>
      <c r="C24" s="73"/>
      <c r="D24" s="73"/>
      <c r="E24" s="73"/>
      <c r="F24" s="73"/>
      <c r="G24" s="73"/>
      <c r="H24" s="73"/>
      <c r="I24" s="73"/>
      <c r="J24" s="73"/>
      <c r="K24" s="73"/>
      <c r="L24" s="73"/>
      <c r="M24" s="73"/>
      <c r="N24" s="73"/>
    </row>
    <row r="25" spans="1:16" s="60" customFormat="1" ht="15" customHeight="1" x14ac:dyDescent="0.3">
      <c r="A25" s="73"/>
      <c r="B25" s="73"/>
      <c r="C25" s="73"/>
      <c r="D25" s="73"/>
      <c r="E25" s="73"/>
      <c r="F25" s="73"/>
      <c r="G25" s="73"/>
      <c r="H25" s="73"/>
      <c r="I25" s="73"/>
      <c r="J25" s="73"/>
      <c r="K25" s="73"/>
      <c r="L25" s="212" t="s">
        <v>84</v>
      </c>
      <c r="M25" s="212"/>
      <c r="N25" s="73"/>
    </row>
    <row r="26" spans="1:16" s="11" customFormat="1" ht="14.4" x14ac:dyDescent="0.3">
      <c r="A26" s="153"/>
      <c r="B26" s="211" t="s">
        <v>26</v>
      </c>
      <c r="C26" s="216"/>
      <c r="D26" s="154"/>
      <c r="E26" s="153"/>
      <c r="F26" s="153"/>
      <c r="G26" s="211" t="s">
        <v>5</v>
      </c>
      <c r="H26" s="216"/>
      <c r="I26" s="154" t="s">
        <v>22</v>
      </c>
      <c r="J26" s="153"/>
      <c r="K26" s="153"/>
      <c r="L26" s="213"/>
      <c r="M26" s="213"/>
      <c r="N26" s="153"/>
    </row>
    <row r="27" spans="1:16" ht="14.4" x14ac:dyDescent="0.3">
      <c r="A27" s="73"/>
      <c r="B27" s="132"/>
      <c r="C27" s="133">
        <f>'Dec Journal Entries (Unit 4)'!E18</f>
        <v>0</v>
      </c>
      <c r="D27" s="134">
        <v>43803</v>
      </c>
      <c r="E27" s="73"/>
      <c r="F27" s="73"/>
      <c r="G27" s="128"/>
      <c r="H27" s="115">
        <f>'Dec Journal Entries (Unit 4)'!E12</f>
        <v>0</v>
      </c>
      <c r="I27" s="68">
        <v>43800</v>
      </c>
      <c r="J27" s="73"/>
      <c r="K27" s="73"/>
      <c r="L27" s="132"/>
      <c r="M27" s="135">
        <f>'Dec Journal Entries (Unit 4)'!E21</f>
        <v>0</v>
      </c>
      <c r="N27" s="68">
        <v>43807</v>
      </c>
      <c r="O27" s="68"/>
      <c r="P27" s="68"/>
    </row>
    <row r="28" spans="1:16" ht="14.4" x14ac:dyDescent="0.3">
      <c r="A28" s="68"/>
      <c r="B28" s="123"/>
      <c r="C28" s="115">
        <f>'Dec Journal Entries (Unit 4)'!E31</f>
        <v>0</v>
      </c>
      <c r="D28" s="68">
        <v>43816</v>
      </c>
      <c r="E28" s="73"/>
      <c r="F28" s="73"/>
      <c r="G28" s="117"/>
      <c r="H28" s="136"/>
      <c r="I28" s="73"/>
      <c r="J28" s="73"/>
      <c r="K28" s="68"/>
      <c r="L28" s="123"/>
      <c r="M28" s="131">
        <f>'Dec Journal Entries (Unit 4)'!E37</f>
        <v>0</v>
      </c>
      <c r="N28" s="68">
        <v>43822</v>
      </c>
      <c r="O28" s="68"/>
      <c r="P28" s="68"/>
    </row>
    <row r="29" spans="1:16" ht="14.4" x14ac:dyDescent="0.3">
      <c r="A29" s="68"/>
      <c r="B29" s="123"/>
      <c r="C29" s="115">
        <f>'Dec Journal Entries (Unit 4)'!E46</f>
        <v>0</v>
      </c>
      <c r="D29" s="68">
        <v>43830</v>
      </c>
      <c r="E29" s="73"/>
      <c r="F29" s="68"/>
      <c r="G29" s="137"/>
      <c r="H29" s="138"/>
      <c r="I29" s="73"/>
      <c r="J29" s="73"/>
      <c r="K29" s="73"/>
      <c r="L29" s="123"/>
      <c r="M29" s="131"/>
      <c r="N29" s="68"/>
      <c r="O29" s="25"/>
      <c r="P29" s="25"/>
    </row>
    <row r="30" spans="1:16" ht="14.4" x14ac:dyDescent="0.3">
      <c r="A30" s="68"/>
      <c r="B30" s="139"/>
      <c r="C30" s="122"/>
      <c r="D30" s="68"/>
      <c r="E30" s="73"/>
      <c r="F30" s="68"/>
      <c r="G30" s="117"/>
      <c r="H30" s="136"/>
      <c r="I30" s="73"/>
      <c r="J30" s="73"/>
      <c r="K30" s="68"/>
      <c r="L30" s="121"/>
      <c r="M30" s="122"/>
      <c r="N30" s="68"/>
      <c r="O30" s="25"/>
      <c r="P30" s="25"/>
    </row>
    <row r="31" spans="1:16" thickBot="1" x14ac:dyDescent="0.35">
      <c r="A31" s="73"/>
      <c r="B31" s="119"/>
      <c r="C31" s="140">
        <f>SUM(C27:C30)</f>
        <v>0</v>
      </c>
      <c r="D31" s="73"/>
      <c r="E31" s="73"/>
      <c r="F31" s="73"/>
      <c r="G31" s="123"/>
      <c r="H31" s="141">
        <f>SUM(H27:H30)</f>
        <v>0</v>
      </c>
      <c r="I31" s="73"/>
      <c r="J31" s="73"/>
      <c r="K31" s="68"/>
      <c r="L31" s="119"/>
      <c r="M31" s="141">
        <f>SUM(M27:M30)</f>
        <v>0</v>
      </c>
      <c r="N31" s="68"/>
      <c r="O31" s="25"/>
      <c r="P31" s="25"/>
    </row>
    <row r="32" spans="1:16" s="60" customFormat="1" ht="15" customHeight="1" thickTop="1" x14ac:dyDescent="0.3">
      <c r="A32" s="73"/>
      <c r="B32" s="73"/>
      <c r="C32" s="73"/>
      <c r="D32" s="73"/>
      <c r="E32" s="73"/>
      <c r="F32" s="73"/>
      <c r="G32" s="73"/>
      <c r="H32" s="73"/>
      <c r="I32" s="73"/>
      <c r="J32" s="73"/>
      <c r="K32" s="73"/>
      <c r="L32" s="73"/>
      <c r="M32" s="73"/>
      <c r="N32" s="73"/>
    </row>
    <row r="33" spans="1:16" s="60" customFormat="1" ht="15" customHeight="1" x14ac:dyDescent="0.3">
      <c r="A33" s="73"/>
      <c r="B33" s="73"/>
      <c r="C33" s="73"/>
      <c r="D33" s="73"/>
      <c r="E33" s="73"/>
      <c r="F33" s="73"/>
      <c r="G33" s="73"/>
      <c r="H33" s="73"/>
      <c r="I33" s="73"/>
      <c r="J33" s="73"/>
      <c r="K33" s="73"/>
      <c r="L33" s="73"/>
      <c r="M33" s="73"/>
      <c r="N33" s="73"/>
    </row>
    <row r="34" spans="1:16" s="11" customFormat="1" ht="14.4" x14ac:dyDescent="0.3">
      <c r="A34" s="153"/>
      <c r="B34" s="211" t="s">
        <v>79</v>
      </c>
      <c r="C34" s="216"/>
      <c r="D34" s="154"/>
      <c r="E34" s="154"/>
      <c r="F34" s="153"/>
      <c r="G34" s="211" t="s">
        <v>27</v>
      </c>
      <c r="H34" s="216"/>
      <c r="I34" s="154"/>
      <c r="J34" s="154"/>
      <c r="K34" s="153"/>
      <c r="L34" s="211" t="s">
        <v>75</v>
      </c>
      <c r="M34" s="216"/>
      <c r="N34" s="153"/>
    </row>
    <row r="35" spans="1:16" ht="15" customHeight="1" x14ac:dyDescent="0.3">
      <c r="A35" s="68">
        <v>43830</v>
      </c>
      <c r="B35" s="111">
        <f>'Dec Journal Entries (Unit 4)'!D45</f>
        <v>0</v>
      </c>
      <c r="C35" s="73"/>
      <c r="D35" s="73"/>
      <c r="E35" s="73"/>
      <c r="F35" s="68">
        <v>43811</v>
      </c>
      <c r="G35" s="135">
        <f>'Dec Journal Entries (Unit 4)'!D23</f>
        <v>0</v>
      </c>
      <c r="H35" s="142"/>
      <c r="I35" s="73"/>
      <c r="J35" s="73"/>
      <c r="K35" s="68">
        <v>43816</v>
      </c>
      <c r="L35" s="111">
        <f>'Dec Journal Entries (Unit 4)'!D30</f>
        <v>0</v>
      </c>
      <c r="M35" s="73"/>
      <c r="N35" s="73"/>
    </row>
    <row r="36" spans="1:16" ht="15" customHeight="1" x14ac:dyDescent="0.3">
      <c r="A36" s="73"/>
      <c r="B36" s="119"/>
      <c r="C36" s="73"/>
      <c r="D36" s="73"/>
      <c r="E36" s="73"/>
      <c r="F36" s="68">
        <v>43825</v>
      </c>
      <c r="G36" s="123">
        <f>'Dec Journal Entries (Unit 4)'!D39</f>
        <v>0</v>
      </c>
      <c r="H36" s="73"/>
      <c r="I36" s="73"/>
      <c r="J36" s="73"/>
      <c r="K36" s="73"/>
      <c r="L36" s="119"/>
      <c r="M36" s="73"/>
      <c r="N36" s="73"/>
    </row>
    <row r="37" spans="1:16" ht="14.4" x14ac:dyDescent="0.3">
      <c r="A37" s="73"/>
      <c r="B37" s="119"/>
      <c r="C37" s="122"/>
      <c r="D37" s="73"/>
      <c r="E37" s="73"/>
      <c r="F37" s="73"/>
      <c r="G37" s="129"/>
      <c r="H37" s="130"/>
      <c r="I37" s="117"/>
      <c r="J37" s="73"/>
      <c r="K37" s="73"/>
      <c r="L37" s="119"/>
      <c r="M37" s="122"/>
      <c r="N37" s="73"/>
    </row>
    <row r="38" spans="1:16" thickBot="1" x14ac:dyDescent="0.35">
      <c r="A38" s="73"/>
      <c r="B38" s="158">
        <f>SUM(B35:B37)</f>
        <v>0</v>
      </c>
      <c r="C38" s="143"/>
      <c r="D38" s="73"/>
      <c r="E38" s="73"/>
      <c r="F38" s="73"/>
      <c r="G38" s="157">
        <f>SUM(G35:G37)</f>
        <v>0</v>
      </c>
      <c r="H38" s="73"/>
      <c r="I38" s="73"/>
      <c r="J38" s="73"/>
      <c r="K38" s="73"/>
      <c r="L38" s="158">
        <f>SUM(L35:L37)</f>
        <v>0</v>
      </c>
      <c r="M38" s="73"/>
      <c r="N38" s="73"/>
    </row>
    <row r="39" spans="1:16" thickTop="1" x14ac:dyDescent="0.3">
      <c r="A39" s="73"/>
      <c r="B39" s="117"/>
      <c r="C39" s="117"/>
      <c r="D39" s="117"/>
      <c r="E39" s="117"/>
      <c r="F39" s="117"/>
      <c r="G39" s="117"/>
      <c r="H39" s="117"/>
      <c r="I39" s="117"/>
      <c r="J39" s="117"/>
      <c r="K39" s="117"/>
      <c r="L39" s="117"/>
      <c r="M39" s="117"/>
      <c r="N39" s="73"/>
    </row>
    <row r="40" spans="1:16" ht="15" customHeight="1" x14ac:dyDescent="0.3">
      <c r="A40" s="73"/>
      <c r="B40" s="73"/>
      <c r="C40" s="73"/>
      <c r="D40" s="73"/>
      <c r="E40" s="73"/>
      <c r="F40" s="73"/>
      <c r="G40" s="73"/>
      <c r="H40" s="73"/>
      <c r="I40" s="73"/>
      <c r="J40" s="73"/>
      <c r="K40" s="73"/>
      <c r="L40" s="73"/>
      <c r="M40" s="73"/>
      <c r="N40" s="73"/>
    </row>
    <row r="41" spans="1:16" ht="15" customHeight="1" x14ac:dyDescent="0.3">
      <c r="A41" s="73"/>
      <c r="B41" s="73"/>
      <c r="C41" s="73"/>
      <c r="D41" s="73"/>
      <c r="E41" s="73"/>
      <c r="F41" s="73"/>
      <c r="G41" s="73"/>
      <c r="H41" s="73"/>
      <c r="I41" s="73"/>
      <c r="J41" s="73"/>
      <c r="K41" s="73"/>
      <c r="L41" s="73"/>
      <c r="M41" s="73"/>
      <c r="N41" s="73"/>
    </row>
    <row r="42" spans="1:16" s="60" customFormat="1" ht="14.4" x14ac:dyDescent="0.3">
      <c r="A42" s="73"/>
      <c r="B42" s="73"/>
      <c r="C42" s="73"/>
      <c r="D42" s="73"/>
      <c r="E42" s="73"/>
      <c r="F42" s="68"/>
      <c r="G42" s="117"/>
      <c r="H42" s="117"/>
      <c r="I42" s="73"/>
      <c r="J42" s="73"/>
      <c r="K42" s="68"/>
      <c r="L42" s="137"/>
      <c r="M42" s="117"/>
      <c r="N42" s="68"/>
      <c r="O42" s="25"/>
      <c r="P42" s="25"/>
    </row>
    <row r="43" spans="1:16" s="60" customFormat="1" ht="14.4" x14ac:dyDescent="0.3">
      <c r="A43" s="73"/>
      <c r="B43" s="73"/>
      <c r="C43" s="73"/>
      <c r="D43" s="73"/>
      <c r="E43" s="73"/>
      <c r="F43" s="68"/>
      <c r="G43" s="117"/>
      <c r="H43" s="117"/>
      <c r="I43" s="73"/>
      <c r="J43" s="73"/>
      <c r="K43" s="68"/>
      <c r="L43" s="137"/>
      <c r="M43" s="117"/>
      <c r="N43" s="68"/>
      <c r="O43" s="25"/>
      <c r="P43" s="25"/>
    </row>
    <row r="44" spans="1:16" s="11" customFormat="1" ht="14.4" x14ac:dyDescent="0.3">
      <c r="A44" s="154" t="s">
        <v>22</v>
      </c>
      <c r="B44" s="211" t="s">
        <v>78</v>
      </c>
      <c r="C44" s="211"/>
      <c r="D44" s="154" t="s">
        <v>22</v>
      </c>
      <c r="E44" s="154"/>
      <c r="F44" s="154" t="s">
        <v>22</v>
      </c>
      <c r="G44" s="211" t="s">
        <v>8</v>
      </c>
      <c r="H44" s="211"/>
      <c r="I44" s="154" t="s">
        <v>22</v>
      </c>
      <c r="J44" s="154"/>
      <c r="K44" s="154" t="s">
        <v>22</v>
      </c>
      <c r="L44" s="211" t="s">
        <v>6</v>
      </c>
      <c r="M44" s="216"/>
      <c r="N44" s="154" t="s">
        <v>22</v>
      </c>
      <c r="O44" s="155"/>
      <c r="P44" s="155"/>
    </row>
    <row r="45" spans="1:16" s="60" customFormat="1" ht="14.4" x14ac:dyDescent="0.3">
      <c r="A45" s="73"/>
      <c r="B45" s="144"/>
      <c r="C45" s="115">
        <f>'Dec Journal Entries (Unit 4)'!E43</f>
        <v>0</v>
      </c>
      <c r="D45" s="68">
        <v>43830</v>
      </c>
      <c r="E45" s="73"/>
      <c r="F45" s="68">
        <v>43830</v>
      </c>
      <c r="G45" s="123">
        <f>'Dec Journal Entries (Unit 4)'!D42</f>
        <v>0</v>
      </c>
      <c r="H45" s="73"/>
      <c r="I45" s="73"/>
      <c r="J45" s="73"/>
      <c r="K45" s="73"/>
      <c r="L45" s="128"/>
      <c r="M45" s="115">
        <f>'Dec Journal Entries (Unit 4)'!E8</f>
        <v>0</v>
      </c>
      <c r="N45" s="68">
        <v>43800</v>
      </c>
      <c r="O45" s="25"/>
      <c r="P45" s="25"/>
    </row>
    <row r="46" spans="1:16" s="60" customFormat="1" ht="14.4" x14ac:dyDescent="0.3">
      <c r="A46" s="73"/>
      <c r="B46" s="123"/>
      <c r="C46" s="115"/>
      <c r="D46" s="73"/>
      <c r="E46" s="73"/>
      <c r="F46" s="68"/>
      <c r="G46" s="123"/>
      <c r="H46" s="73"/>
      <c r="I46" s="73"/>
      <c r="J46" s="73"/>
      <c r="K46" s="73"/>
      <c r="L46" s="117"/>
      <c r="M46" s="138"/>
      <c r="N46" s="68"/>
      <c r="O46" s="25"/>
      <c r="P46" s="25"/>
    </row>
    <row r="47" spans="1:16" s="60" customFormat="1" ht="14.4" x14ac:dyDescent="0.3">
      <c r="A47" s="73"/>
      <c r="B47" s="119"/>
      <c r="C47" s="115"/>
      <c r="D47" s="73"/>
      <c r="E47" s="73"/>
      <c r="F47" s="68"/>
      <c r="G47" s="123"/>
      <c r="H47" s="73"/>
      <c r="I47" s="73"/>
      <c r="J47" s="73"/>
      <c r="K47" s="73"/>
      <c r="L47" s="117"/>
      <c r="M47" s="136"/>
      <c r="N47" s="73"/>
      <c r="O47" s="25"/>
      <c r="P47" s="25"/>
    </row>
    <row r="48" spans="1:16" s="60" customFormat="1" ht="14.4" x14ac:dyDescent="0.3">
      <c r="A48" s="73"/>
      <c r="B48" s="145"/>
      <c r="C48" s="146"/>
      <c r="D48" s="73"/>
      <c r="E48" s="73"/>
      <c r="F48" s="73"/>
      <c r="G48" s="123"/>
      <c r="H48" s="122"/>
      <c r="I48" s="73"/>
      <c r="J48" s="73"/>
      <c r="K48" s="73"/>
      <c r="L48" s="122"/>
      <c r="M48" s="136"/>
      <c r="N48" s="73"/>
      <c r="O48" s="25"/>
      <c r="P48" s="25"/>
    </row>
    <row r="49" spans="1:16" s="60" customFormat="1" thickBot="1" x14ac:dyDescent="0.35">
      <c r="A49" s="73"/>
      <c r="B49" s="123"/>
      <c r="C49" s="141">
        <f>SUM(C45:C48)</f>
        <v>0</v>
      </c>
      <c r="D49" s="73"/>
      <c r="E49" s="73"/>
      <c r="F49" s="73"/>
      <c r="G49" s="156">
        <f>SUM(G45:G48)</f>
        <v>0</v>
      </c>
      <c r="H49" s="73"/>
      <c r="I49" s="73"/>
      <c r="J49" s="73"/>
      <c r="K49" s="73"/>
      <c r="L49" s="119"/>
      <c r="M49" s="141">
        <f>SUM(M45:M48)</f>
        <v>0</v>
      </c>
      <c r="N49" s="73"/>
      <c r="O49" s="25"/>
      <c r="P49" s="25"/>
    </row>
    <row r="50" spans="1:16" s="60" customFormat="1" thickTop="1" x14ac:dyDescent="0.3">
      <c r="A50" s="73"/>
      <c r="B50" s="73"/>
      <c r="C50" s="73"/>
      <c r="D50" s="73"/>
      <c r="E50" s="73"/>
      <c r="F50" s="68"/>
      <c r="G50" s="117"/>
      <c r="H50" s="117"/>
      <c r="I50" s="73"/>
      <c r="J50" s="73"/>
      <c r="K50" s="68"/>
      <c r="L50" s="137"/>
      <c r="M50" s="117"/>
      <c r="N50" s="68"/>
      <c r="O50" s="25"/>
      <c r="P50" s="25"/>
    </row>
    <row r="51" spans="1:16" s="60" customFormat="1" ht="14.4" x14ac:dyDescent="0.3">
      <c r="F51" s="25"/>
      <c r="G51" s="63"/>
      <c r="H51" s="63"/>
      <c r="K51" s="25"/>
      <c r="L51" s="64"/>
      <c r="M51" s="63"/>
      <c r="N51" s="25"/>
      <c r="O51" s="25"/>
      <c r="P51" s="25"/>
    </row>
    <row r="52" spans="1:16" s="60" customFormat="1" ht="14.4" x14ac:dyDescent="0.3">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90" zoomScaleNormal="90" workbookViewId="0">
      <selection activeCell="A2" sqref="A2"/>
    </sheetView>
  </sheetViews>
  <sheetFormatPr defaultColWidth="14.44140625" defaultRowHeight="15" customHeight="1" x14ac:dyDescent="0.3"/>
  <cols>
    <col min="1" max="1" width="8.6640625" customWidth="1"/>
    <col min="2" max="2" width="32" customWidth="1"/>
    <col min="3" max="3" width="15.33203125" customWidth="1"/>
    <col min="4" max="4" width="15" customWidth="1"/>
    <col min="5" max="5" width="14.33203125" customWidth="1"/>
    <col min="6" max="6" width="14.44140625" customWidth="1"/>
    <col min="7" max="7" width="14" customWidth="1"/>
    <col min="8" max="8" width="15.6640625" customWidth="1"/>
    <col min="9" max="9" width="8.6640625" customWidth="1"/>
    <col min="10" max="10" width="20" customWidth="1"/>
    <col min="11" max="11" width="12.6640625" bestFit="1" customWidth="1"/>
    <col min="12" max="23" width="8.6640625" customWidth="1"/>
  </cols>
  <sheetData>
    <row r="1" spans="1:12" ht="15" customHeight="1" x14ac:dyDescent="0.3">
      <c r="A1" s="218" t="s">
        <v>115</v>
      </c>
      <c r="B1" s="218"/>
      <c r="C1" s="218"/>
      <c r="D1" s="218"/>
      <c r="E1" s="218"/>
      <c r="F1" s="218"/>
      <c r="G1" s="218"/>
      <c r="H1" s="218"/>
      <c r="I1" s="218"/>
      <c r="J1" s="218"/>
      <c r="K1" s="218"/>
      <c r="L1" s="218"/>
    </row>
    <row r="2" spans="1:12" ht="15.6" x14ac:dyDescent="0.3">
      <c r="B2" s="219" t="s">
        <v>85</v>
      </c>
      <c r="C2" s="208"/>
      <c r="D2" s="208"/>
      <c r="E2" s="208"/>
      <c r="F2" s="208"/>
      <c r="G2" s="208"/>
      <c r="H2" s="209"/>
    </row>
    <row r="3" spans="1:12" ht="15.6" x14ac:dyDescent="0.3">
      <c r="B3" s="219" t="s">
        <v>28</v>
      </c>
      <c r="C3" s="208"/>
      <c r="D3" s="208"/>
      <c r="E3" s="208"/>
      <c r="F3" s="208"/>
      <c r="G3" s="208"/>
      <c r="H3" s="209"/>
    </row>
    <row r="4" spans="1:12" ht="15.6" x14ac:dyDescent="0.3">
      <c r="B4" s="219">
        <v>2015</v>
      </c>
      <c r="C4" s="208"/>
      <c r="D4" s="208"/>
      <c r="E4" s="208"/>
      <c r="F4" s="208"/>
      <c r="G4" s="208"/>
      <c r="H4" s="209"/>
    </row>
    <row r="5" spans="1:12" ht="15.6" x14ac:dyDescent="0.3">
      <c r="B5" s="52"/>
      <c r="C5" s="27" t="s">
        <v>29</v>
      </c>
      <c r="D5" s="27"/>
      <c r="E5" s="219" t="s">
        <v>30</v>
      </c>
      <c r="F5" s="209"/>
      <c r="G5" s="219" t="s">
        <v>31</v>
      </c>
      <c r="H5" s="209"/>
    </row>
    <row r="6" spans="1:12" ht="15.6" x14ac:dyDescent="0.3">
      <c r="B6" s="28" t="s">
        <v>32</v>
      </c>
      <c r="C6" s="29" t="s">
        <v>16</v>
      </c>
      <c r="D6" s="29" t="s">
        <v>17</v>
      </c>
      <c r="E6" s="29" t="s">
        <v>16</v>
      </c>
      <c r="F6" s="29" t="s">
        <v>17</v>
      </c>
      <c r="G6" s="29" t="s">
        <v>16</v>
      </c>
      <c r="H6" s="29" t="s">
        <v>17</v>
      </c>
    </row>
    <row r="7" spans="1:12" ht="15.6" x14ac:dyDescent="0.3">
      <c r="B7" s="10" t="s">
        <v>4</v>
      </c>
      <c r="C7" s="9">
        <f>'T-Accounts - autofill (Unit 4)'!B15</f>
        <v>0</v>
      </c>
      <c r="D7" s="9"/>
      <c r="E7" s="9"/>
      <c r="F7" s="9"/>
      <c r="G7" s="9">
        <f>+C7+E7-F7</f>
        <v>0</v>
      </c>
      <c r="H7" s="9"/>
    </row>
    <row r="8" spans="1:12" ht="15.6" x14ac:dyDescent="0.3">
      <c r="B8" s="10" t="s">
        <v>9</v>
      </c>
      <c r="C8" s="9">
        <f>'T-Accounts - autofill (Unit 4)'!L9</f>
        <v>0</v>
      </c>
      <c r="D8" s="9"/>
      <c r="E8" s="9"/>
      <c r="F8" s="9">
        <f>'Adjusting Entries (Unit 4)'!E9</f>
        <v>0</v>
      </c>
      <c r="G8" s="9">
        <f>C8-F8</f>
        <v>0</v>
      </c>
      <c r="H8" s="9"/>
      <c r="K8" s="80"/>
      <c r="L8" s="81"/>
    </row>
    <row r="9" spans="1:12" ht="15.6" x14ac:dyDescent="0.3">
      <c r="B9" s="10" t="s">
        <v>73</v>
      </c>
      <c r="C9" s="9">
        <f>'T-Accounts - autofill (Unit 4)'!G19</f>
        <v>0</v>
      </c>
      <c r="D9" s="9"/>
      <c r="E9" s="9"/>
      <c r="F9" s="9"/>
      <c r="G9" s="9">
        <f t="shared" ref="G9:G28" si="0">+C9+E9-F9</f>
        <v>0</v>
      </c>
      <c r="H9" s="9"/>
      <c r="J9" s="23"/>
      <c r="K9" s="80"/>
      <c r="L9" s="81"/>
    </row>
    <row r="10" spans="1:12" ht="15.6" x14ac:dyDescent="0.3">
      <c r="B10" s="10" t="s">
        <v>33</v>
      </c>
      <c r="C10" s="9"/>
      <c r="D10" s="9"/>
      <c r="E10" s="9"/>
      <c r="F10" s="9">
        <f>'Adjusting Entries (Unit 4)'!E15</f>
        <v>0</v>
      </c>
      <c r="G10" s="9"/>
      <c r="H10" s="9">
        <f>F10</f>
        <v>0</v>
      </c>
      <c r="K10" s="80"/>
      <c r="L10" s="81"/>
    </row>
    <row r="11" spans="1:12" ht="15.6" x14ac:dyDescent="0.3">
      <c r="B11" s="30" t="s">
        <v>10</v>
      </c>
      <c r="C11" s="9">
        <f>'T-Accounts - autofill (Unit 4)'!L22</f>
        <v>0</v>
      </c>
      <c r="D11" s="9"/>
      <c r="E11" s="9"/>
      <c r="F11" s="9">
        <f>'Adjusting Entries (Unit 4)'!E18</f>
        <v>0</v>
      </c>
      <c r="G11" s="9">
        <f t="shared" si="0"/>
        <v>0</v>
      </c>
      <c r="H11" s="9"/>
      <c r="K11" s="80"/>
      <c r="L11" s="81"/>
    </row>
    <row r="12" spans="1:12" ht="15.6" x14ac:dyDescent="0.3">
      <c r="B12" s="10" t="s">
        <v>11</v>
      </c>
      <c r="C12" s="9">
        <f>'T-Accounts - autofill (Unit 4)'!G10</f>
        <v>0</v>
      </c>
      <c r="D12" s="9"/>
      <c r="E12" s="9"/>
      <c r="F12" s="9"/>
      <c r="G12" s="9">
        <f t="shared" si="0"/>
        <v>0</v>
      </c>
      <c r="H12" s="9"/>
      <c r="K12" s="80"/>
      <c r="L12" s="81"/>
    </row>
    <row r="13" spans="1:12" ht="15.6" x14ac:dyDescent="0.3">
      <c r="B13" s="10" t="s">
        <v>5</v>
      </c>
      <c r="C13" s="9"/>
      <c r="D13" s="9">
        <f>'T-Accounts - autofill (Unit 4)'!H31</f>
        <v>0</v>
      </c>
      <c r="E13" s="9"/>
      <c r="F13" s="9"/>
      <c r="G13" s="9"/>
      <c r="H13" s="9">
        <f>D13</f>
        <v>0</v>
      </c>
      <c r="K13" s="80"/>
      <c r="L13" s="81"/>
    </row>
    <row r="14" spans="1:12" s="60" customFormat="1" ht="15.6" x14ac:dyDescent="0.3">
      <c r="B14" s="10" t="s">
        <v>82</v>
      </c>
      <c r="C14" s="9"/>
      <c r="D14" s="9"/>
      <c r="E14" s="9"/>
      <c r="F14" s="9">
        <f>'Adjusting Entries (Unit 4)'!E27</f>
        <v>0</v>
      </c>
      <c r="G14" s="9"/>
      <c r="H14" s="9">
        <f>F14</f>
        <v>0</v>
      </c>
      <c r="K14" s="80"/>
      <c r="L14" s="82"/>
    </row>
    <row r="15" spans="1:12" ht="15.6" x14ac:dyDescent="0.3">
      <c r="B15" s="10" t="s">
        <v>80</v>
      </c>
      <c r="C15" s="9"/>
      <c r="D15" s="9">
        <f>'T-Accounts - autofill (Unit 4)'!C45</f>
        <v>0</v>
      </c>
      <c r="E15" s="9"/>
      <c r="F15" s="9"/>
      <c r="G15" s="9"/>
      <c r="H15" s="9">
        <f>D15</f>
        <v>0</v>
      </c>
      <c r="L15" s="26"/>
    </row>
    <row r="16" spans="1:12" s="60" customFormat="1" ht="15.6" x14ac:dyDescent="0.3">
      <c r="B16" s="10" t="s">
        <v>34</v>
      </c>
      <c r="C16" s="9"/>
      <c r="D16" s="9"/>
      <c r="E16" s="9"/>
      <c r="F16" s="9">
        <f>'Adjusting Entries (Unit 4)'!E12</f>
        <v>0</v>
      </c>
      <c r="G16" s="9"/>
      <c r="H16" s="9">
        <f>F16</f>
        <v>0</v>
      </c>
      <c r="L16" s="26"/>
    </row>
    <row r="17" spans="2:12" ht="15.6" x14ac:dyDescent="0.3">
      <c r="B17" s="10" t="s">
        <v>7</v>
      </c>
      <c r="C17" s="9"/>
      <c r="D17" s="9">
        <f>'T-Accounts - autofill (Unit 4)'!C31</f>
        <v>0</v>
      </c>
      <c r="E17" s="9"/>
      <c r="F17" s="9"/>
      <c r="G17" s="9"/>
      <c r="H17" s="9">
        <f>D17</f>
        <v>0</v>
      </c>
      <c r="L17" s="26"/>
    </row>
    <row r="18" spans="2:12" ht="15.6" x14ac:dyDescent="0.3">
      <c r="B18" s="165" t="s">
        <v>114</v>
      </c>
      <c r="C18" s="9"/>
      <c r="D18" s="9">
        <f>'T-Accounts - autofill (Unit 4)'!M31</f>
        <v>0</v>
      </c>
      <c r="E18" s="9">
        <f>'Adjusting Entries (Unit 4)'!D20+'Adjusting Entries (Unit 4)'!D23</f>
        <v>0</v>
      </c>
      <c r="F18" s="9"/>
      <c r="G18" s="9"/>
      <c r="H18" s="9">
        <f>D18-E18</f>
        <v>0</v>
      </c>
    </row>
    <row r="19" spans="2:12" ht="15.6" x14ac:dyDescent="0.3">
      <c r="B19" s="10" t="s">
        <v>6</v>
      </c>
      <c r="C19" s="9"/>
      <c r="D19" s="9">
        <f>'T-Accounts - autofill (Unit 4)'!M49</f>
        <v>0</v>
      </c>
      <c r="E19" s="9"/>
      <c r="F19" s="9"/>
      <c r="G19" s="9"/>
      <c r="H19" s="9">
        <f>D19</f>
        <v>0</v>
      </c>
    </row>
    <row r="20" spans="2:12" ht="15.6" x14ac:dyDescent="0.3">
      <c r="B20" s="10" t="s">
        <v>8</v>
      </c>
      <c r="C20" s="9">
        <f>'T-Accounts - autofill (Unit 4)'!G49</f>
        <v>0</v>
      </c>
      <c r="D20" s="9"/>
      <c r="E20" s="9"/>
      <c r="F20" s="9"/>
      <c r="G20" s="9">
        <f t="shared" si="0"/>
        <v>0</v>
      </c>
      <c r="H20" s="9"/>
    </row>
    <row r="21" spans="2:12" ht="15.6" x14ac:dyDescent="0.3">
      <c r="B21" s="10" t="s">
        <v>77</v>
      </c>
      <c r="C21" s="9"/>
      <c r="D21" s="9">
        <f>'T-Accounts - autofill (Unit 4)'!C22</f>
        <v>0</v>
      </c>
      <c r="E21" s="9"/>
      <c r="F21" s="9">
        <f>'Adjusting Entries (Unit 4)'!E21+'Adjusting Entries (Unit 4)'!E24</f>
        <v>0</v>
      </c>
      <c r="G21" s="9"/>
      <c r="H21" s="9">
        <f>D21+F21</f>
        <v>0</v>
      </c>
    </row>
    <row r="22" spans="2:12" ht="15.6" x14ac:dyDescent="0.3">
      <c r="B22" s="10" t="s">
        <v>19</v>
      </c>
      <c r="C22" s="9"/>
      <c r="D22" s="9"/>
      <c r="E22" s="9">
        <f>'Adjusting Entries (Unit 4)'!D8</f>
        <v>0</v>
      </c>
      <c r="F22" s="9"/>
      <c r="G22" s="9">
        <f t="shared" si="0"/>
        <v>0</v>
      </c>
      <c r="H22" s="9"/>
    </row>
    <row r="23" spans="2:12" ht="15.6" x14ac:dyDescent="0.3">
      <c r="B23" s="10" t="s">
        <v>20</v>
      </c>
      <c r="C23" s="9"/>
      <c r="D23" s="9"/>
      <c r="E23" s="9">
        <f>'Adjusting Entries (Unit 4)'!D11</f>
        <v>0</v>
      </c>
      <c r="F23" s="9"/>
      <c r="G23" s="9">
        <f t="shared" si="0"/>
        <v>0</v>
      </c>
      <c r="H23" s="9"/>
    </row>
    <row r="24" spans="2:12" ht="15.6" x14ac:dyDescent="0.3">
      <c r="B24" s="10" t="s">
        <v>76</v>
      </c>
      <c r="C24" s="9">
        <f>'T-Accounts - autofill (Unit 4)'!B38</f>
        <v>0</v>
      </c>
      <c r="D24" s="9"/>
      <c r="E24" s="9"/>
      <c r="F24" s="9"/>
      <c r="G24" s="9">
        <f t="shared" si="0"/>
        <v>0</v>
      </c>
      <c r="H24" s="9"/>
    </row>
    <row r="25" spans="2:12" ht="15.6" x14ac:dyDescent="0.3">
      <c r="B25" s="10" t="s">
        <v>21</v>
      </c>
      <c r="C25" s="9"/>
      <c r="D25" s="9"/>
      <c r="E25" s="9">
        <f>'Adjusting Entries (Unit 4)'!D14</f>
        <v>0</v>
      </c>
      <c r="F25" s="9"/>
      <c r="G25" s="9">
        <f t="shared" si="0"/>
        <v>0</v>
      </c>
      <c r="H25" s="9"/>
    </row>
    <row r="26" spans="2:12" ht="15.6" x14ac:dyDescent="0.3">
      <c r="B26" s="30" t="s">
        <v>35</v>
      </c>
      <c r="C26" s="9"/>
      <c r="D26" s="9"/>
      <c r="E26" s="9">
        <f>'Adjusting Entries (Unit 4)'!D17</f>
        <v>0</v>
      </c>
      <c r="F26" s="9"/>
      <c r="G26" s="9">
        <f t="shared" si="0"/>
        <v>0</v>
      </c>
      <c r="H26" s="9"/>
    </row>
    <row r="27" spans="2:12" ht="15.6" x14ac:dyDescent="0.3">
      <c r="B27" s="10" t="s">
        <v>75</v>
      </c>
      <c r="C27" s="9">
        <f>'T-Accounts - autofill (Unit 4)'!L38</f>
        <v>0</v>
      </c>
      <c r="D27" s="9"/>
      <c r="E27" s="9"/>
      <c r="F27" s="9"/>
      <c r="G27" s="9">
        <f t="shared" si="0"/>
        <v>0</v>
      </c>
      <c r="H27" s="9"/>
    </row>
    <row r="28" spans="2:12" ht="15.6" x14ac:dyDescent="0.3">
      <c r="B28" s="10" t="s">
        <v>74</v>
      </c>
      <c r="C28" s="9">
        <f>'T-Accounts - autofill (Unit 4)'!G38</f>
        <v>0</v>
      </c>
      <c r="D28" s="9"/>
      <c r="E28" s="9">
        <f>'Adjusting Entries (Unit 4)'!D26</f>
        <v>0</v>
      </c>
      <c r="F28" s="9"/>
      <c r="G28" s="9">
        <f t="shared" si="0"/>
        <v>0</v>
      </c>
      <c r="H28" s="9"/>
    </row>
    <row r="29" spans="2:12" ht="15.6" x14ac:dyDescent="0.3">
      <c r="B29" s="10"/>
      <c r="C29" s="9"/>
      <c r="D29" s="9"/>
      <c r="E29" s="9"/>
      <c r="F29" s="9"/>
      <c r="G29" s="9"/>
      <c r="H29" s="9"/>
    </row>
    <row r="30" spans="2:12" ht="15.6" x14ac:dyDescent="0.3">
      <c r="B30" s="10" t="s">
        <v>96</v>
      </c>
      <c r="C30" s="9">
        <f>SUM(C7:C29)</f>
        <v>0</v>
      </c>
      <c r="D30" s="9">
        <f>SUM(D7:D29)</f>
        <v>0</v>
      </c>
      <c r="E30" s="9">
        <f>SUM(E7:E29)</f>
        <v>0</v>
      </c>
      <c r="F30" s="9">
        <f>SUM(F7:F29)</f>
        <v>0</v>
      </c>
      <c r="G30" s="9">
        <f>SUM(G7:G28)</f>
        <v>0</v>
      </c>
      <c r="H30" s="9">
        <f>SUM(H7:H28)</f>
        <v>0</v>
      </c>
    </row>
    <row r="31" spans="2:12" ht="14.4" x14ac:dyDescent="0.3">
      <c r="D31" s="23"/>
      <c r="H31" s="23"/>
    </row>
    <row r="32" spans="2:12" ht="15" customHeight="1" x14ac:dyDescent="0.3">
      <c r="D32" s="23">
        <f>C30-D30</f>
        <v>0</v>
      </c>
      <c r="H32" s="23">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24" zoomScale="90" zoomScaleNormal="90" workbookViewId="0">
      <selection activeCell="B36" sqref="B36:E63"/>
    </sheetView>
  </sheetViews>
  <sheetFormatPr defaultColWidth="14.44140625" defaultRowHeight="15" customHeight="1" x14ac:dyDescent="0.3"/>
  <cols>
    <col min="1" max="2" width="8.6640625" customWidth="1"/>
    <col min="3" max="3" width="36.6640625" customWidth="1"/>
    <col min="4" max="5" width="12.88671875" customWidth="1"/>
    <col min="6" max="21" width="8.6640625" customWidth="1"/>
  </cols>
  <sheetData>
    <row r="1" spans="1:10" s="60" customFormat="1" ht="15" customHeight="1" x14ac:dyDescent="0.3">
      <c r="A1" s="218" t="s">
        <v>95</v>
      </c>
      <c r="B1" s="218"/>
      <c r="C1" s="218"/>
      <c r="D1" s="218"/>
      <c r="E1" s="218"/>
      <c r="F1" s="218"/>
      <c r="G1" s="218"/>
    </row>
    <row r="2" spans="1:10" s="60" customFormat="1" ht="15" customHeight="1" x14ac:dyDescent="0.3"/>
    <row r="3" spans="1:10" ht="15.75" customHeight="1" x14ac:dyDescent="0.3">
      <c r="B3" s="229" t="s">
        <v>85</v>
      </c>
      <c r="C3" s="208"/>
      <c r="D3" s="208"/>
      <c r="E3" s="209"/>
    </row>
    <row r="4" spans="1:10" ht="15.75" customHeight="1" x14ac:dyDescent="0.3">
      <c r="B4" s="229" t="s">
        <v>36</v>
      </c>
      <c r="C4" s="208"/>
      <c r="D4" s="208"/>
      <c r="E4" s="209"/>
    </row>
    <row r="5" spans="1:10" ht="14.4" x14ac:dyDescent="0.3">
      <c r="B5" s="229">
        <v>2015</v>
      </c>
      <c r="C5" s="208"/>
      <c r="D5" s="208"/>
      <c r="E5" s="209"/>
      <c r="J5" s="66"/>
    </row>
    <row r="6" spans="1:10" ht="15.6" x14ac:dyDescent="0.3">
      <c r="B6" s="2"/>
      <c r="C6" s="3"/>
      <c r="D6" s="3"/>
      <c r="E6" s="3"/>
      <c r="J6" s="66"/>
    </row>
    <row r="7" spans="1:10" ht="16.2" thickBot="1" x14ac:dyDescent="0.35">
      <c r="B7" s="4" t="s">
        <v>14</v>
      </c>
      <c r="C7" s="5" t="s">
        <v>15</v>
      </c>
      <c r="D7" s="5" t="s">
        <v>16</v>
      </c>
      <c r="E7" s="5" t="s">
        <v>17</v>
      </c>
      <c r="J7" s="66"/>
    </row>
    <row r="8" spans="1:10" ht="16.2" thickTop="1" x14ac:dyDescent="0.3">
      <c r="B8" s="6">
        <v>43830</v>
      </c>
      <c r="C8" s="10"/>
      <c r="D8" s="49"/>
      <c r="E8" s="10"/>
      <c r="J8" s="66"/>
    </row>
    <row r="9" spans="1:10" ht="15.6" x14ac:dyDescent="0.3">
      <c r="B9" s="6"/>
      <c r="C9" s="10"/>
      <c r="D9" s="9"/>
      <c r="E9" s="9"/>
      <c r="J9" s="66"/>
    </row>
    <row r="10" spans="1:10" ht="15.6" x14ac:dyDescent="0.3">
      <c r="B10" s="10"/>
      <c r="C10" s="10"/>
      <c r="D10" s="9"/>
      <c r="E10" s="9"/>
      <c r="J10" s="66"/>
    </row>
    <row r="11" spans="1:10" ht="15.6" x14ac:dyDescent="0.3">
      <c r="B11" s="6">
        <v>43830</v>
      </c>
      <c r="C11" s="10"/>
      <c r="D11" s="9"/>
      <c r="E11" s="9"/>
      <c r="J11" s="66"/>
    </row>
    <row r="12" spans="1:10" ht="15.6" x14ac:dyDescent="0.3">
      <c r="B12" s="10"/>
      <c r="C12" s="10"/>
      <c r="D12" s="9"/>
      <c r="E12" s="9"/>
    </row>
    <row r="13" spans="1:10" ht="15.6" x14ac:dyDescent="0.3">
      <c r="B13" s="10"/>
      <c r="C13" s="10"/>
      <c r="D13" s="9"/>
      <c r="E13" s="9"/>
    </row>
    <row r="14" spans="1:10" s="60" customFormat="1" ht="15.6" x14ac:dyDescent="0.3">
      <c r="B14" s="6">
        <v>43830</v>
      </c>
      <c r="C14" s="10"/>
      <c r="D14" s="9"/>
      <c r="E14" s="9"/>
    </row>
    <row r="15" spans="1:10" s="60" customFormat="1" ht="15.6" x14ac:dyDescent="0.3">
      <c r="B15" s="10"/>
      <c r="C15" s="10"/>
      <c r="D15" s="9"/>
      <c r="E15" s="9"/>
    </row>
    <row r="16" spans="1:10" s="60" customFormat="1" ht="15.6" x14ac:dyDescent="0.3">
      <c r="B16" s="10"/>
      <c r="C16" s="10"/>
      <c r="D16" s="9"/>
      <c r="E16" s="9"/>
    </row>
    <row r="17" spans="2:17" s="60" customFormat="1" ht="15.6" x14ac:dyDescent="0.3">
      <c r="B17" s="6">
        <v>43830</v>
      </c>
      <c r="C17" s="30"/>
      <c r="D17" s="9"/>
      <c r="E17" s="9"/>
    </row>
    <row r="18" spans="2:17" s="60" customFormat="1" ht="15.6" x14ac:dyDescent="0.3">
      <c r="B18" s="10"/>
      <c r="C18" s="30"/>
      <c r="D18" s="9"/>
      <c r="E18" s="9"/>
      <c r="I18" s="60" t="s">
        <v>64</v>
      </c>
    </row>
    <row r="19" spans="2:17" s="60" customFormat="1" ht="15.6" x14ac:dyDescent="0.3">
      <c r="B19" s="10"/>
      <c r="C19" s="10"/>
      <c r="D19" s="9"/>
      <c r="E19" s="9"/>
      <c r="J19" s="50"/>
      <c r="K19" s="60" t="s">
        <v>65</v>
      </c>
    </row>
    <row r="20" spans="2:17" ht="15.6" x14ac:dyDescent="0.3">
      <c r="B20" s="6">
        <v>43830</v>
      </c>
      <c r="C20" s="10"/>
      <c r="D20" s="9"/>
      <c r="E20" s="9"/>
      <c r="I20" s="60"/>
      <c r="J20" s="51"/>
      <c r="K20" s="60" t="s">
        <v>66</v>
      </c>
      <c r="L20" s="60"/>
      <c r="M20" s="60"/>
      <c r="N20" s="60"/>
      <c r="O20" s="60"/>
      <c r="P20" s="60"/>
      <c r="Q20" s="60"/>
    </row>
    <row r="21" spans="2:17" ht="15.6" x14ac:dyDescent="0.3">
      <c r="B21" s="10"/>
      <c r="C21" s="10"/>
      <c r="D21" s="9"/>
      <c r="E21" s="9"/>
      <c r="I21" s="60"/>
      <c r="J21" s="50">
        <f>J19*J20</f>
        <v>0</v>
      </c>
      <c r="K21" s="60" t="s">
        <v>67</v>
      </c>
      <c r="L21" s="60"/>
      <c r="M21" s="60"/>
      <c r="N21" s="60"/>
      <c r="O21" s="60"/>
      <c r="P21" s="60"/>
      <c r="Q21" s="60"/>
    </row>
    <row r="22" spans="2:17" ht="15.6" x14ac:dyDescent="0.3">
      <c r="B22" s="10"/>
      <c r="C22" s="10"/>
      <c r="D22" s="9"/>
      <c r="E22" s="9"/>
      <c r="I22" s="60"/>
      <c r="J22" s="60"/>
      <c r="K22" s="60"/>
      <c r="L22" s="60"/>
      <c r="M22" s="60"/>
      <c r="N22" s="60"/>
      <c r="O22" s="60"/>
      <c r="P22" s="60"/>
      <c r="Q22" s="60"/>
    </row>
    <row r="23" spans="2:17" ht="15.6" x14ac:dyDescent="0.3">
      <c r="B23" s="6">
        <v>43830</v>
      </c>
      <c r="C23" s="10"/>
      <c r="D23" s="9"/>
      <c r="E23" s="9"/>
      <c r="I23" s="60"/>
      <c r="J23" s="50"/>
      <c r="K23" s="54" t="s">
        <v>81</v>
      </c>
      <c r="L23" s="60"/>
      <c r="M23" s="60"/>
      <c r="N23" s="60"/>
      <c r="O23" s="60"/>
      <c r="P23" s="60"/>
      <c r="Q23" s="60"/>
    </row>
    <row r="24" spans="2:17" ht="15.6" x14ac:dyDescent="0.3">
      <c r="B24" s="10"/>
      <c r="C24" s="10"/>
      <c r="D24" s="9"/>
      <c r="E24" s="9"/>
      <c r="I24" s="60"/>
      <c r="J24" s="50"/>
      <c r="K24" s="60" t="s">
        <v>68</v>
      </c>
      <c r="L24" s="60"/>
      <c r="M24" s="60"/>
      <c r="N24" s="60"/>
      <c r="O24" s="60"/>
      <c r="P24" s="60"/>
      <c r="Q24" s="60"/>
    </row>
    <row r="25" spans="2:17" ht="15.6" x14ac:dyDescent="0.3">
      <c r="B25" s="10"/>
      <c r="C25" s="10"/>
      <c r="D25" s="9"/>
      <c r="E25" s="9"/>
      <c r="I25" s="60"/>
      <c r="J25" s="60"/>
      <c r="K25" s="60"/>
      <c r="L25" s="60"/>
      <c r="M25" s="60"/>
      <c r="N25" s="60"/>
      <c r="O25" s="60"/>
      <c r="P25" s="60"/>
      <c r="Q25" s="60"/>
    </row>
    <row r="26" spans="2:17" ht="15.6" x14ac:dyDescent="0.3">
      <c r="B26" s="6">
        <v>43830</v>
      </c>
      <c r="C26" s="30"/>
      <c r="D26" s="9"/>
      <c r="E26" s="9"/>
      <c r="I26" s="54" t="s">
        <v>97</v>
      </c>
      <c r="J26" s="60"/>
      <c r="K26" s="60"/>
      <c r="L26" s="60"/>
      <c r="M26" s="60"/>
      <c r="N26" s="60"/>
      <c r="O26" s="60"/>
      <c r="P26" s="60"/>
      <c r="Q26" s="60"/>
    </row>
    <row r="27" spans="2:17" ht="15.6" x14ac:dyDescent="0.3">
      <c r="B27" s="10"/>
      <c r="C27" s="30"/>
      <c r="D27" s="9"/>
      <c r="E27" s="9"/>
      <c r="I27" s="60"/>
      <c r="J27" s="50"/>
      <c r="K27" s="54" t="s">
        <v>98</v>
      </c>
      <c r="L27" s="60"/>
      <c r="M27" s="60"/>
      <c r="N27" s="60"/>
      <c r="O27" s="60"/>
      <c r="P27" s="60"/>
      <c r="Q27" s="60"/>
    </row>
    <row r="28" spans="2:17" ht="15.6" x14ac:dyDescent="0.3">
      <c r="B28" s="10"/>
      <c r="C28" s="10"/>
      <c r="D28" s="9"/>
      <c r="E28" s="9"/>
      <c r="I28" s="60"/>
      <c r="J28" s="50"/>
      <c r="K28" s="54" t="s">
        <v>99</v>
      </c>
      <c r="L28" s="60"/>
      <c r="M28" s="60"/>
      <c r="N28" s="60"/>
      <c r="O28" s="60"/>
      <c r="P28" s="60"/>
      <c r="Q28" s="60"/>
    </row>
    <row r="29" spans="2:17" ht="15.6" x14ac:dyDescent="0.3">
      <c r="B29" s="10"/>
      <c r="C29" s="10"/>
      <c r="D29" s="22">
        <f>SUM(D8:D28)</f>
        <v>0</v>
      </c>
      <c r="E29" s="22">
        <f>SUM(E8:E28)</f>
        <v>0</v>
      </c>
      <c r="I29" s="60"/>
      <c r="J29" s="50" t="e">
        <f>J27/J28</f>
        <v>#DIV/0!</v>
      </c>
      <c r="K29" s="54" t="s">
        <v>100</v>
      </c>
      <c r="L29" s="60"/>
      <c r="M29" s="60"/>
      <c r="N29" s="60"/>
      <c r="O29" s="60"/>
      <c r="P29" s="60"/>
      <c r="Q29" s="60"/>
    </row>
    <row r="30" spans="2:17" ht="14.4" x14ac:dyDescent="0.3">
      <c r="I30" s="60"/>
      <c r="J30" s="50"/>
      <c r="K30" s="54" t="s">
        <v>101</v>
      </c>
      <c r="L30" s="60"/>
      <c r="M30" s="60"/>
      <c r="N30" s="60"/>
      <c r="O30" s="60"/>
      <c r="P30" s="60"/>
      <c r="Q30" s="60"/>
    </row>
    <row r="31" spans="2:17" thickBot="1" x14ac:dyDescent="0.35">
      <c r="I31" s="60"/>
      <c r="J31" s="50" t="e">
        <f>J29/J30</f>
        <v>#DIV/0!</v>
      </c>
      <c r="K31" s="54" t="s">
        <v>102</v>
      </c>
      <c r="L31" s="60"/>
      <c r="M31" s="60"/>
      <c r="N31" s="60"/>
      <c r="O31" s="60"/>
      <c r="P31" s="60"/>
      <c r="Q31" s="60"/>
    </row>
    <row r="32" spans="2:17" ht="14.4" x14ac:dyDescent="0.3">
      <c r="B32" s="230" t="s">
        <v>118</v>
      </c>
      <c r="C32" s="231"/>
      <c r="D32" s="231"/>
      <c r="E32" s="232"/>
      <c r="I32" s="60"/>
      <c r="J32" s="60"/>
      <c r="K32" s="60"/>
      <c r="L32" s="60"/>
      <c r="M32" s="60"/>
      <c r="N32" s="60"/>
      <c r="O32" s="60"/>
      <c r="P32" s="60"/>
      <c r="Q32" s="60"/>
    </row>
    <row r="33" spans="2:17" ht="14.4" x14ac:dyDescent="0.3">
      <c r="B33" s="233"/>
      <c r="C33" s="234"/>
      <c r="D33" s="234"/>
      <c r="E33" s="235"/>
      <c r="I33" s="60"/>
      <c r="J33" s="60"/>
      <c r="K33" s="60"/>
      <c r="L33" s="60"/>
      <c r="M33" s="60"/>
      <c r="N33" s="60"/>
      <c r="O33" s="60"/>
      <c r="P33" s="60"/>
      <c r="Q33" s="60"/>
    </row>
    <row r="34" spans="2:17" thickBot="1" x14ac:dyDescent="0.35">
      <c r="B34" s="236"/>
      <c r="C34" s="237"/>
      <c r="D34" s="237"/>
      <c r="E34" s="238"/>
      <c r="I34" s="54" t="s">
        <v>10</v>
      </c>
      <c r="J34" s="60"/>
      <c r="K34" s="60"/>
      <c r="L34" s="60"/>
      <c r="M34" s="60"/>
      <c r="N34" s="60"/>
      <c r="O34" s="60"/>
      <c r="P34" s="60"/>
      <c r="Q34" s="60"/>
    </row>
    <row r="35" spans="2:17" thickBot="1" x14ac:dyDescent="0.35">
      <c r="I35" s="60"/>
      <c r="J35" s="50"/>
      <c r="K35" s="54" t="s">
        <v>109</v>
      </c>
      <c r="L35" s="60"/>
      <c r="M35" s="60"/>
      <c r="N35" s="60"/>
      <c r="O35" s="60"/>
      <c r="P35" s="60"/>
      <c r="Q35" s="60"/>
    </row>
    <row r="36" spans="2:17" ht="14.4" x14ac:dyDescent="0.3">
      <c r="B36" s="220"/>
      <c r="C36" s="221"/>
      <c r="D36" s="221"/>
      <c r="E36" s="222"/>
      <c r="I36" s="60"/>
      <c r="J36" s="51"/>
      <c r="K36" s="60" t="s">
        <v>69</v>
      </c>
      <c r="L36" s="60"/>
      <c r="M36" s="60"/>
      <c r="N36" s="60"/>
      <c r="O36" s="60"/>
      <c r="P36" s="60"/>
      <c r="Q36" s="60"/>
    </row>
    <row r="37" spans="2:17" ht="14.4" x14ac:dyDescent="0.3">
      <c r="B37" s="223"/>
      <c r="C37" s="224"/>
      <c r="D37" s="224"/>
      <c r="E37" s="225"/>
      <c r="I37" s="60"/>
      <c r="J37" s="50">
        <f>J35-J36</f>
        <v>0</v>
      </c>
      <c r="K37" s="60" t="s">
        <v>70</v>
      </c>
      <c r="L37" s="60"/>
      <c r="M37" s="60"/>
      <c r="N37" s="60"/>
      <c r="O37" s="60"/>
      <c r="P37" s="60"/>
      <c r="Q37" s="60"/>
    </row>
    <row r="38" spans="2:17" ht="14.4" x14ac:dyDescent="0.3">
      <c r="B38" s="223"/>
      <c r="C38" s="224"/>
      <c r="D38" s="224"/>
      <c r="E38" s="225"/>
      <c r="I38" s="60"/>
      <c r="J38" s="60"/>
      <c r="K38" s="60"/>
      <c r="L38" s="60"/>
      <c r="M38" s="60"/>
      <c r="N38" s="60"/>
      <c r="O38" s="60"/>
      <c r="P38" s="60"/>
      <c r="Q38" s="60"/>
    </row>
    <row r="39" spans="2:17" ht="14.4" x14ac:dyDescent="0.3">
      <c r="B39" s="223"/>
      <c r="C39" s="224"/>
      <c r="D39" s="224"/>
      <c r="E39" s="225"/>
      <c r="I39" s="54" t="s">
        <v>103</v>
      </c>
      <c r="J39" s="60"/>
      <c r="K39" s="60"/>
      <c r="L39" s="60"/>
      <c r="M39" s="60"/>
      <c r="N39" s="60"/>
      <c r="O39" s="60"/>
      <c r="P39" s="60"/>
      <c r="Q39" s="60"/>
    </row>
    <row r="40" spans="2:17" ht="14.4" x14ac:dyDescent="0.3">
      <c r="B40" s="223"/>
      <c r="C40" s="224"/>
      <c r="D40" s="224"/>
      <c r="E40" s="225"/>
      <c r="I40" s="60"/>
      <c r="J40" s="50"/>
      <c r="K40" s="54" t="s">
        <v>110</v>
      </c>
      <c r="L40" s="60"/>
      <c r="M40" s="60"/>
      <c r="N40" s="60"/>
      <c r="O40" s="60"/>
      <c r="P40" s="60"/>
      <c r="Q40" s="60"/>
    </row>
    <row r="41" spans="2:17" ht="14.4" x14ac:dyDescent="0.3">
      <c r="B41" s="223"/>
      <c r="C41" s="224"/>
      <c r="D41" s="224"/>
      <c r="E41" s="225"/>
      <c r="J41" s="50"/>
      <c r="K41" s="54" t="s">
        <v>104</v>
      </c>
    </row>
    <row r="42" spans="2:17" ht="14.4" x14ac:dyDescent="0.3">
      <c r="B42" s="223"/>
      <c r="C42" s="224"/>
      <c r="D42" s="224"/>
      <c r="E42" s="225"/>
      <c r="J42" s="50" t="e">
        <f>J40/J41</f>
        <v>#DIV/0!</v>
      </c>
      <c r="K42" s="54" t="s">
        <v>105</v>
      </c>
    </row>
    <row r="43" spans="2:17" ht="14.4" x14ac:dyDescent="0.3">
      <c r="B43" s="223"/>
      <c r="C43" s="224"/>
      <c r="D43" s="224"/>
      <c r="E43" s="225"/>
      <c r="J43" s="50"/>
      <c r="K43" s="54" t="s">
        <v>106</v>
      </c>
    </row>
    <row r="44" spans="2:17" ht="14.4" x14ac:dyDescent="0.3">
      <c r="B44" s="223"/>
      <c r="C44" s="224"/>
      <c r="D44" s="224"/>
      <c r="E44" s="225"/>
      <c r="J44" s="50" t="e">
        <f>J42*J43</f>
        <v>#DIV/0!</v>
      </c>
      <c r="K44" s="54" t="s">
        <v>107</v>
      </c>
    </row>
    <row r="45" spans="2:17" ht="14.4" x14ac:dyDescent="0.3">
      <c r="B45" s="223"/>
      <c r="C45" s="224"/>
      <c r="D45" s="224"/>
      <c r="E45" s="225"/>
    </row>
    <row r="46" spans="2:17" ht="14.4" x14ac:dyDescent="0.3">
      <c r="B46" s="223"/>
      <c r="C46" s="224"/>
      <c r="D46" s="224"/>
      <c r="E46" s="225"/>
    </row>
    <row r="47" spans="2:17" ht="14.4" x14ac:dyDescent="0.3">
      <c r="B47" s="223"/>
      <c r="C47" s="224"/>
      <c r="D47" s="224"/>
      <c r="E47" s="225"/>
    </row>
    <row r="48" spans="2:17" ht="14.4" x14ac:dyDescent="0.3">
      <c r="B48" s="223"/>
      <c r="C48" s="224"/>
      <c r="D48" s="224"/>
      <c r="E48" s="225"/>
    </row>
    <row r="49" spans="2:5" ht="14.4" x14ac:dyDescent="0.3">
      <c r="B49" s="223"/>
      <c r="C49" s="224"/>
      <c r="D49" s="224"/>
      <c r="E49" s="225"/>
    </row>
    <row r="50" spans="2:5" ht="14.4" x14ac:dyDescent="0.3">
      <c r="B50" s="223"/>
      <c r="C50" s="224"/>
      <c r="D50" s="224"/>
      <c r="E50" s="225"/>
    </row>
    <row r="51" spans="2:5" ht="14.4" x14ac:dyDescent="0.3">
      <c r="B51" s="223"/>
      <c r="C51" s="224"/>
      <c r="D51" s="224"/>
      <c r="E51" s="225"/>
    </row>
    <row r="52" spans="2:5" ht="14.4" x14ac:dyDescent="0.3">
      <c r="B52" s="223"/>
      <c r="C52" s="224"/>
      <c r="D52" s="224"/>
      <c r="E52" s="225"/>
    </row>
    <row r="53" spans="2:5" ht="14.4" x14ac:dyDescent="0.3">
      <c r="B53" s="223"/>
      <c r="C53" s="224"/>
      <c r="D53" s="224"/>
      <c r="E53" s="225"/>
    </row>
    <row r="54" spans="2:5" ht="14.4" x14ac:dyDescent="0.3">
      <c r="B54" s="223"/>
      <c r="C54" s="224"/>
      <c r="D54" s="224"/>
      <c r="E54" s="225"/>
    </row>
    <row r="55" spans="2:5" ht="14.4" x14ac:dyDescent="0.3">
      <c r="B55" s="223"/>
      <c r="C55" s="224"/>
      <c r="D55" s="224"/>
      <c r="E55" s="225"/>
    </row>
    <row r="56" spans="2:5" ht="14.4" x14ac:dyDescent="0.3">
      <c r="B56" s="223"/>
      <c r="C56" s="224"/>
      <c r="D56" s="224"/>
      <c r="E56" s="225"/>
    </row>
    <row r="57" spans="2:5" ht="14.4" x14ac:dyDescent="0.3">
      <c r="B57" s="223"/>
      <c r="C57" s="224"/>
      <c r="D57" s="224"/>
      <c r="E57" s="225"/>
    </row>
    <row r="58" spans="2:5" ht="14.4" x14ac:dyDescent="0.3">
      <c r="B58" s="223"/>
      <c r="C58" s="224"/>
      <c r="D58" s="224"/>
      <c r="E58" s="225"/>
    </row>
    <row r="59" spans="2:5" ht="14.4" x14ac:dyDescent="0.3">
      <c r="B59" s="223"/>
      <c r="C59" s="224"/>
      <c r="D59" s="224"/>
      <c r="E59" s="225"/>
    </row>
    <row r="60" spans="2:5" ht="14.4" x14ac:dyDescent="0.3">
      <c r="B60" s="223"/>
      <c r="C60" s="224"/>
      <c r="D60" s="224"/>
      <c r="E60" s="225"/>
    </row>
    <row r="61" spans="2:5" ht="14.4" x14ac:dyDescent="0.3">
      <c r="B61" s="223"/>
      <c r="C61" s="224"/>
      <c r="D61" s="224"/>
      <c r="E61" s="225"/>
    </row>
    <row r="62" spans="2:5" ht="14.4" x14ac:dyDescent="0.3">
      <c r="B62" s="223"/>
      <c r="C62" s="224"/>
      <c r="D62" s="224"/>
      <c r="E62" s="225"/>
    </row>
    <row r="63" spans="2:5" thickBot="1" x14ac:dyDescent="0.35">
      <c r="B63" s="226"/>
      <c r="C63" s="227"/>
      <c r="D63" s="227"/>
      <c r="E63" s="228"/>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90" zoomScaleNormal="90" workbookViewId="0">
      <selection activeCell="B1" sqref="B1:Q1"/>
    </sheetView>
  </sheetViews>
  <sheetFormatPr defaultColWidth="14.44140625" defaultRowHeight="15" customHeight="1" x14ac:dyDescent="0.3"/>
  <cols>
    <col min="1" max="1" width="8.6640625" customWidth="1"/>
    <col min="2" max="2" width="3.109375" customWidth="1"/>
    <col min="3" max="3" width="39.33203125" customWidth="1"/>
    <col min="4" max="4" width="8" customWidth="1"/>
    <col min="5" max="5" width="15.5546875" customWidth="1"/>
    <col min="6" max="6" width="4.33203125" customWidth="1"/>
    <col min="7" max="7" width="16" customWidth="1"/>
    <col min="8" max="26" width="8.6640625" customWidth="1"/>
  </cols>
  <sheetData>
    <row r="1" spans="2:17" ht="15.6" x14ac:dyDescent="0.3">
      <c r="B1" s="218" t="s">
        <v>117</v>
      </c>
      <c r="C1" s="218"/>
      <c r="D1" s="218"/>
      <c r="E1" s="218"/>
      <c r="F1" s="218"/>
      <c r="G1" s="218"/>
      <c r="H1" s="218"/>
      <c r="I1" s="218"/>
      <c r="J1" s="218"/>
      <c r="K1" s="218"/>
      <c r="L1" s="218"/>
      <c r="M1" s="218"/>
      <c r="N1" s="218"/>
      <c r="O1" s="218"/>
      <c r="P1" s="218"/>
      <c r="Q1" s="218"/>
    </row>
    <row r="2" spans="2:17" s="60" customFormat="1" ht="16.2" thickBot="1" x14ac:dyDescent="0.35">
      <c r="B2" s="147"/>
      <c r="C2" s="147"/>
      <c r="D2" s="147"/>
      <c r="E2" s="147"/>
      <c r="F2" s="147"/>
      <c r="G2" s="147"/>
      <c r="H2" s="147"/>
    </row>
    <row r="3" spans="2:17" ht="15.75" customHeight="1" x14ac:dyDescent="0.3">
      <c r="B3" s="239" t="s">
        <v>85</v>
      </c>
      <c r="C3" s="240"/>
      <c r="D3" s="240"/>
      <c r="E3" s="241"/>
      <c r="F3" s="148"/>
    </row>
    <row r="4" spans="2:17" ht="15.75" customHeight="1" x14ac:dyDescent="0.3">
      <c r="B4" s="242" t="s">
        <v>37</v>
      </c>
      <c r="C4" s="243"/>
      <c r="D4" s="243"/>
      <c r="E4" s="244"/>
      <c r="F4" s="86"/>
    </row>
    <row r="5" spans="2:17" ht="15.75" customHeight="1" x14ac:dyDescent="0.3">
      <c r="B5" s="245" t="s">
        <v>89</v>
      </c>
      <c r="C5" s="243"/>
      <c r="D5" s="243"/>
      <c r="E5" s="244"/>
      <c r="F5" s="86"/>
    </row>
    <row r="6" spans="2:17" ht="14.4" x14ac:dyDescent="0.3">
      <c r="B6" s="85"/>
      <c r="C6" s="63"/>
      <c r="D6" s="63"/>
      <c r="E6" s="63"/>
      <c r="F6" s="86"/>
    </row>
    <row r="7" spans="2:17" ht="15.6" x14ac:dyDescent="0.3">
      <c r="B7" s="149"/>
      <c r="C7" s="63"/>
      <c r="D7" s="63"/>
      <c r="E7" s="63"/>
      <c r="F7" s="86"/>
    </row>
    <row r="8" spans="2:17" ht="15.6" x14ac:dyDescent="0.3">
      <c r="B8" s="85"/>
      <c r="C8" s="79" t="s">
        <v>77</v>
      </c>
      <c r="D8" s="81"/>
      <c r="E8" s="65">
        <f>'Trial Balance-autofil (Unit 4)'!H21</f>
        <v>0</v>
      </c>
      <c r="F8" s="86"/>
    </row>
    <row r="9" spans="2:17" ht="15.6" x14ac:dyDescent="0.3">
      <c r="B9" s="85"/>
      <c r="C9" s="83" t="s">
        <v>38</v>
      </c>
      <c r="D9" s="81"/>
      <c r="E9" s="84">
        <f>SUM(E8:E8)</f>
        <v>0</v>
      </c>
      <c r="F9" s="86"/>
    </row>
    <row r="10" spans="2:17" ht="15.6" x14ac:dyDescent="0.3">
      <c r="B10" s="85"/>
      <c r="C10" s="81"/>
      <c r="D10" s="81"/>
      <c r="E10" s="80"/>
      <c r="F10" s="86"/>
    </row>
    <row r="11" spans="2:17" ht="15.6" x14ac:dyDescent="0.3">
      <c r="B11" s="85"/>
      <c r="C11" s="83" t="s">
        <v>39</v>
      </c>
      <c r="D11" s="81"/>
      <c r="E11" s="80"/>
      <c r="F11" s="86"/>
    </row>
    <row r="12" spans="2:17" ht="15.6" x14ac:dyDescent="0.3">
      <c r="B12" s="85"/>
      <c r="C12" s="81" t="s">
        <v>74</v>
      </c>
      <c r="D12" s="81"/>
      <c r="E12" s="80">
        <f>'Trial Balance-autofil (Unit 4)'!G28</f>
        <v>0</v>
      </c>
      <c r="F12" s="86"/>
    </row>
    <row r="13" spans="2:17" ht="15.6" x14ac:dyDescent="0.3">
      <c r="B13" s="85"/>
      <c r="C13" s="81" t="s">
        <v>19</v>
      </c>
      <c r="D13" s="81"/>
      <c r="E13" s="80">
        <f>'Trial Balance-autofil (Unit 4)'!G22</f>
        <v>0</v>
      </c>
      <c r="F13" s="86"/>
    </row>
    <row r="14" spans="2:17" ht="15.6" x14ac:dyDescent="0.3">
      <c r="B14" s="85"/>
      <c r="C14" s="81" t="s">
        <v>21</v>
      </c>
      <c r="D14" s="81"/>
      <c r="E14" s="80">
        <f>'Trial Balance-autofil (Unit 4)'!G25</f>
        <v>0</v>
      </c>
      <c r="F14" s="86"/>
    </row>
    <row r="15" spans="2:17" ht="15.6" x14ac:dyDescent="0.3">
      <c r="B15" s="85"/>
      <c r="C15" s="81" t="s">
        <v>76</v>
      </c>
      <c r="D15" s="63"/>
      <c r="E15" s="80">
        <f>'Trial Balance-autofil (Unit 4)'!G24</f>
        <v>0</v>
      </c>
      <c r="F15" s="86"/>
    </row>
    <row r="16" spans="2:17" ht="15.6" x14ac:dyDescent="0.3">
      <c r="B16" s="85"/>
      <c r="C16" s="81" t="s">
        <v>75</v>
      </c>
      <c r="D16" s="81"/>
      <c r="E16" s="80">
        <f>'Trial Balance-autofil (Unit 4)'!G27</f>
        <v>0</v>
      </c>
      <c r="F16" s="86"/>
    </row>
    <row r="17" spans="2:6" ht="15.6" x14ac:dyDescent="0.3">
      <c r="B17" s="85"/>
      <c r="C17" s="81" t="s">
        <v>20</v>
      </c>
      <c r="D17" s="63"/>
      <c r="E17" s="80">
        <f>'Trial Balance-autofil (Unit 4)'!G23</f>
        <v>0</v>
      </c>
      <c r="F17" s="86"/>
    </row>
    <row r="18" spans="2:6" ht="15.6" x14ac:dyDescent="0.3">
      <c r="B18" s="85"/>
      <c r="C18" s="82" t="s">
        <v>35</v>
      </c>
      <c r="D18" s="81"/>
      <c r="E18" s="80">
        <f>'Trial Balance-autofil (Unit 4)'!G26</f>
        <v>0</v>
      </c>
      <c r="F18" s="86"/>
    </row>
    <row r="19" spans="2:6" ht="15.6" x14ac:dyDescent="0.3">
      <c r="B19" s="85"/>
      <c r="C19" s="81"/>
      <c r="D19" s="81"/>
      <c r="E19" s="37"/>
      <c r="F19" s="86"/>
    </row>
    <row r="20" spans="2:6" ht="15.6" x14ac:dyDescent="0.3">
      <c r="B20" s="85"/>
      <c r="C20" s="83" t="s">
        <v>44</v>
      </c>
      <c r="D20" s="81"/>
      <c r="E20" s="84">
        <f>SUM(E12:E19)</f>
        <v>0</v>
      </c>
      <c r="F20" s="86"/>
    </row>
    <row r="21" spans="2:6" ht="15.6" x14ac:dyDescent="0.3">
      <c r="B21" s="85"/>
      <c r="C21" s="63"/>
      <c r="D21" s="81"/>
      <c r="E21" s="81"/>
      <c r="F21" s="86"/>
    </row>
    <row r="22" spans="2:6" ht="15.6" x14ac:dyDescent="0.3">
      <c r="B22" s="85"/>
      <c r="C22" s="83" t="s">
        <v>45</v>
      </c>
      <c r="D22" s="83"/>
      <c r="E22" s="84">
        <f>E9-E20</f>
        <v>0</v>
      </c>
      <c r="F22" s="86"/>
    </row>
    <row r="23" spans="2:6" ht="16.2" thickBot="1" x14ac:dyDescent="0.35">
      <c r="B23" s="92"/>
      <c r="C23" s="93"/>
      <c r="D23" s="94"/>
      <c r="E23" s="94"/>
      <c r="F23" s="150"/>
    </row>
    <row r="24" spans="2:6" ht="15.6" x14ac:dyDescent="0.3">
      <c r="D24" s="36"/>
      <c r="E24" s="36"/>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sqref="A1:P1"/>
    </sheetView>
  </sheetViews>
  <sheetFormatPr defaultColWidth="14.44140625" defaultRowHeight="15" customHeight="1" x14ac:dyDescent="0.3"/>
  <cols>
    <col min="1" max="2" width="8.6640625" customWidth="1"/>
    <col min="3" max="3" width="31.33203125" customWidth="1"/>
    <col min="4" max="4" width="8.6640625" customWidth="1"/>
    <col min="5" max="5" width="14.33203125" customWidth="1"/>
    <col min="6" max="26" width="8.6640625" customWidth="1"/>
  </cols>
  <sheetData>
    <row r="1" spans="1:16" s="60" customFormat="1" ht="15" customHeight="1" x14ac:dyDescent="0.3">
      <c r="A1" s="218" t="s">
        <v>117</v>
      </c>
      <c r="B1" s="218"/>
      <c r="C1" s="218"/>
      <c r="D1" s="218"/>
      <c r="E1" s="218"/>
      <c r="F1" s="218"/>
      <c r="G1" s="218"/>
      <c r="H1" s="218"/>
      <c r="I1" s="218"/>
      <c r="J1" s="218"/>
      <c r="K1" s="218"/>
      <c r="L1" s="218"/>
      <c r="M1" s="218"/>
      <c r="N1" s="218"/>
      <c r="O1" s="218"/>
      <c r="P1" s="218"/>
    </row>
    <row r="2" spans="1:16" s="60" customFormat="1" ht="15" customHeight="1" x14ac:dyDescent="0.3"/>
    <row r="3" spans="1:16" ht="14.4" x14ac:dyDescent="0.3">
      <c r="B3" s="31"/>
      <c r="C3" s="32"/>
      <c r="D3" s="32"/>
      <c r="E3" s="32"/>
      <c r="F3" s="33"/>
    </row>
    <row r="4" spans="1:16" ht="15.75" customHeight="1" x14ac:dyDescent="0.3">
      <c r="B4" s="246" t="s">
        <v>85</v>
      </c>
      <c r="C4" s="192"/>
      <c r="D4" s="192"/>
      <c r="E4" s="192"/>
      <c r="F4" s="34"/>
    </row>
    <row r="5" spans="1:16" ht="15.75" customHeight="1" x14ac:dyDescent="0.3">
      <c r="B5" s="246" t="s">
        <v>40</v>
      </c>
      <c r="C5" s="192"/>
      <c r="D5" s="192"/>
      <c r="E5" s="192"/>
      <c r="F5" s="34"/>
    </row>
    <row r="6" spans="1:16" ht="15.75" customHeight="1" x14ac:dyDescent="0.3">
      <c r="B6" s="247" t="s">
        <v>89</v>
      </c>
      <c r="C6" s="192"/>
      <c r="D6" s="192"/>
      <c r="E6" s="192"/>
      <c r="F6" s="34"/>
    </row>
    <row r="7" spans="1:16" ht="14.4" x14ac:dyDescent="0.3">
      <c r="B7" s="35"/>
      <c r="F7" s="34"/>
    </row>
    <row r="8" spans="1:16" ht="15.6" x14ac:dyDescent="0.3">
      <c r="B8" s="35"/>
      <c r="C8" s="36" t="s">
        <v>41</v>
      </c>
      <c r="E8" s="23">
        <v>0</v>
      </c>
      <c r="F8" s="34"/>
    </row>
    <row r="9" spans="1:16" ht="15.6" x14ac:dyDescent="0.3">
      <c r="B9" s="35"/>
      <c r="C9" s="36" t="s">
        <v>86</v>
      </c>
      <c r="E9" s="24">
        <f>'Income Statement (Unit 5)'!E22</f>
        <v>0</v>
      </c>
      <c r="F9" s="34"/>
    </row>
    <row r="10" spans="1:16" ht="15.6" x14ac:dyDescent="0.3">
      <c r="B10" s="35"/>
      <c r="C10" s="36" t="s">
        <v>42</v>
      </c>
      <c r="D10" s="36"/>
      <c r="E10" s="24">
        <f>-'Trial Balance-autofil (Unit 4)'!H15</f>
        <v>0</v>
      </c>
      <c r="F10" s="41"/>
      <c r="G10" s="36"/>
      <c r="H10" s="36"/>
    </row>
    <row r="11" spans="1:16" ht="15.6" x14ac:dyDescent="0.3">
      <c r="B11" s="35"/>
      <c r="C11" s="38" t="s">
        <v>113</v>
      </c>
      <c r="D11" s="38"/>
      <c r="E11" s="39">
        <f>E9+E10</f>
        <v>0</v>
      </c>
      <c r="F11" s="41"/>
      <c r="G11" s="36"/>
      <c r="H11" s="36"/>
    </row>
    <row r="12" spans="1:16" ht="15.6" x14ac:dyDescent="0.3">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sqref="A1:P1"/>
    </sheetView>
  </sheetViews>
  <sheetFormatPr defaultColWidth="14.44140625" defaultRowHeight="15" customHeight="1" x14ac:dyDescent="0.3"/>
  <cols>
    <col min="1" max="1" width="2.33203125" customWidth="1"/>
    <col min="2" max="2" width="3.44140625" customWidth="1"/>
    <col min="3" max="3" width="29.6640625" customWidth="1"/>
    <col min="4" max="5" width="13.6640625" bestFit="1" customWidth="1"/>
    <col min="6" max="6" width="4.33203125" customWidth="1"/>
    <col min="7" max="7" width="4.109375" customWidth="1"/>
    <col min="8" max="8" width="36.44140625" customWidth="1"/>
    <col min="9" max="9" width="13.6640625" bestFit="1" customWidth="1"/>
    <col min="10" max="10" width="2" customWidth="1"/>
    <col min="11"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thickBot="1" x14ac:dyDescent="0.35">
      <c r="B2" s="63"/>
      <c r="C2" s="63"/>
      <c r="D2" s="63"/>
      <c r="E2" s="63"/>
      <c r="F2" s="63"/>
      <c r="G2" s="63"/>
      <c r="H2" s="63"/>
      <c r="I2" s="63"/>
      <c r="J2" s="63"/>
    </row>
    <row r="3" spans="1:16" ht="15.6" x14ac:dyDescent="0.3">
      <c r="B3" s="251" t="s">
        <v>85</v>
      </c>
      <c r="C3" s="241"/>
      <c r="D3" s="241"/>
      <c r="E3" s="241"/>
      <c r="F3" s="241"/>
      <c r="G3" s="241"/>
      <c r="H3" s="241"/>
      <c r="I3" s="241"/>
      <c r="J3" s="252"/>
    </row>
    <row r="4" spans="1:16" ht="15.6" x14ac:dyDescent="0.3">
      <c r="B4" s="248" t="s">
        <v>43</v>
      </c>
      <c r="C4" s="243"/>
      <c r="D4" s="243"/>
      <c r="E4" s="243"/>
      <c r="F4" s="243"/>
      <c r="G4" s="243"/>
      <c r="H4" s="243"/>
      <c r="I4" s="243"/>
      <c r="J4" s="250"/>
    </row>
    <row r="5" spans="1:16" ht="15.6" x14ac:dyDescent="0.3">
      <c r="B5" s="248" t="s">
        <v>88</v>
      </c>
      <c r="C5" s="243"/>
      <c r="D5" s="243"/>
      <c r="E5" s="243"/>
      <c r="F5" s="243"/>
      <c r="G5" s="243"/>
      <c r="H5" s="243"/>
      <c r="I5" s="243"/>
      <c r="J5" s="250"/>
    </row>
    <row r="6" spans="1:16" ht="14.4" x14ac:dyDescent="0.3">
      <c r="B6" s="253"/>
      <c r="C6" s="254"/>
      <c r="D6" s="254"/>
      <c r="E6" s="254"/>
      <c r="F6" s="254"/>
      <c r="G6" s="254"/>
      <c r="H6" s="254"/>
      <c r="I6" s="254"/>
      <c r="J6" s="255"/>
    </row>
    <row r="7" spans="1:16" ht="15.6" x14ac:dyDescent="0.3">
      <c r="B7" s="248" t="s">
        <v>46</v>
      </c>
      <c r="C7" s="243"/>
      <c r="D7" s="243"/>
      <c r="E7" s="243"/>
      <c r="F7" s="63"/>
      <c r="G7" s="249" t="s">
        <v>47</v>
      </c>
      <c r="H7" s="243"/>
      <c r="I7" s="243"/>
      <c r="J7" s="250"/>
    </row>
    <row r="8" spans="1:16" ht="15.6" x14ac:dyDescent="0.3">
      <c r="B8" s="87"/>
      <c r="C8" s="83" t="s">
        <v>48</v>
      </c>
      <c r="D8" s="72"/>
      <c r="E8" s="72"/>
      <c r="F8" s="72"/>
      <c r="G8" s="83"/>
      <c r="H8" s="83" t="s">
        <v>49</v>
      </c>
      <c r="I8" s="80"/>
      <c r="J8" s="88"/>
    </row>
    <row r="9" spans="1:16" ht="15" customHeight="1" x14ac:dyDescent="0.3">
      <c r="B9" s="85"/>
      <c r="C9" s="81" t="s">
        <v>4</v>
      </c>
      <c r="D9" s="80">
        <f>'Trial Balance-autofil (Unit 4)'!G7</f>
        <v>0</v>
      </c>
      <c r="E9" s="80"/>
      <c r="F9" s="80"/>
      <c r="G9" s="81"/>
      <c r="H9" s="81" t="s">
        <v>7</v>
      </c>
      <c r="I9" s="80">
        <f>'Trial Balance-autofil (Unit 4)'!H17</f>
        <v>0</v>
      </c>
      <c r="J9" s="88"/>
      <c r="K9" s="45"/>
    </row>
    <row r="10" spans="1:16" ht="15" customHeight="1" x14ac:dyDescent="0.3">
      <c r="B10" s="85"/>
      <c r="C10" s="81" t="s">
        <v>9</v>
      </c>
      <c r="D10" s="80">
        <f>'Trial Balance-autofil (Unit 4)'!G8</f>
        <v>0</v>
      </c>
      <c r="E10" s="80"/>
      <c r="F10" s="80"/>
      <c r="G10" s="81"/>
      <c r="H10" s="81" t="s">
        <v>82</v>
      </c>
      <c r="I10" s="80">
        <f>'Trial Balance-autofil (Unit 4)'!H14</f>
        <v>0</v>
      </c>
      <c r="J10" s="88"/>
      <c r="K10" s="45"/>
    </row>
    <row r="11" spans="1:16" ht="15" customHeight="1" x14ac:dyDescent="0.3">
      <c r="B11" s="85"/>
      <c r="C11" s="82" t="s">
        <v>10</v>
      </c>
      <c r="D11" s="80">
        <f>'Trial Balance-autofil (Unit 4)'!G11</f>
        <v>0</v>
      </c>
      <c r="E11" s="80"/>
      <c r="F11" s="80"/>
      <c r="G11" s="81"/>
      <c r="H11" s="81" t="s">
        <v>80</v>
      </c>
      <c r="I11" s="80">
        <f>'Trial Balance-autofil (Unit 4)'!H15</f>
        <v>0</v>
      </c>
      <c r="J11" s="88"/>
      <c r="K11" s="45"/>
    </row>
    <row r="12" spans="1:16" ht="15" customHeight="1" x14ac:dyDescent="0.3">
      <c r="B12" s="85"/>
      <c r="C12" s="81" t="s">
        <v>11</v>
      </c>
      <c r="D12" s="80">
        <f>'Trial Balance-autofil (Unit 4)'!G12</f>
        <v>0</v>
      </c>
      <c r="E12" s="80"/>
      <c r="F12" s="80"/>
      <c r="G12" s="81"/>
      <c r="H12" s="81" t="s">
        <v>34</v>
      </c>
      <c r="I12" s="80">
        <f>'Trial Balance-autofil (Unit 4)'!H16</f>
        <v>0</v>
      </c>
      <c r="J12" s="88"/>
      <c r="K12" s="45"/>
    </row>
    <row r="13" spans="1:16" ht="15" customHeight="1" x14ac:dyDescent="0.3">
      <c r="B13" s="85"/>
      <c r="C13" s="81"/>
      <c r="D13" s="80"/>
      <c r="E13" s="80"/>
      <c r="F13" s="80"/>
      <c r="G13" s="81"/>
      <c r="H13" s="79" t="s">
        <v>83</v>
      </c>
      <c r="I13" s="80">
        <f>'Trial Balance-autofil (Unit 4)'!H18</f>
        <v>0</v>
      </c>
      <c r="J13" s="88"/>
      <c r="K13" s="45"/>
    </row>
    <row r="14" spans="1:16" ht="15" customHeight="1" x14ac:dyDescent="0.3">
      <c r="B14" s="85"/>
      <c r="C14" s="63"/>
      <c r="D14" s="63"/>
      <c r="E14" s="80"/>
      <c r="F14" s="80"/>
      <c r="G14" s="81"/>
      <c r="H14" s="83" t="s">
        <v>50</v>
      </c>
      <c r="I14" s="84">
        <f>SUM(I9:I13)</f>
        <v>0</v>
      </c>
      <c r="J14" s="88"/>
      <c r="K14" s="45"/>
    </row>
    <row r="15" spans="1:16" ht="15" customHeight="1" x14ac:dyDescent="0.3">
      <c r="B15" s="85"/>
      <c r="C15" s="63"/>
      <c r="D15" s="63"/>
      <c r="E15" s="80"/>
      <c r="F15" s="80"/>
      <c r="G15" s="81"/>
      <c r="H15" s="81"/>
      <c r="I15" s="80"/>
      <c r="J15" s="88"/>
      <c r="K15" s="45"/>
    </row>
    <row r="16" spans="1:16" ht="15" customHeight="1" x14ac:dyDescent="0.3">
      <c r="B16" s="85"/>
      <c r="C16" s="63"/>
      <c r="D16" s="63"/>
      <c r="E16" s="80"/>
      <c r="F16" s="80"/>
      <c r="G16" s="81"/>
      <c r="H16" s="83" t="s">
        <v>51</v>
      </c>
      <c r="I16" s="80"/>
      <c r="J16" s="88"/>
      <c r="K16" s="45"/>
    </row>
    <row r="17" spans="2:11" ht="15" customHeight="1" x14ac:dyDescent="0.3">
      <c r="B17" s="85"/>
      <c r="C17" s="81"/>
      <c r="D17" s="80"/>
      <c r="E17" s="84">
        <f>D9+D10+D11+D12</f>
        <v>0</v>
      </c>
      <c r="F17" s="80"/>
      <c r="G17" s="83"/>
      <c r="H17" s="81" t="s">
        <v>5</v>
      </c>
      <c r="I17" s="80">
        <f>'Trial Balance-autofil (Unit 4)'!H13</f>
        <v>0</v>
      </c>
      <c r="J17" s="88"/>
      <c r="K17" s="45"/>
    </row>
    <row r="18" spans="2:11" ht="15" customHeight="1" x14ac:dyDescent="0.3">
      <c r="B18" s="85"/>
      <c r="C18" s="81"/>
      <c r="D18" s="80"/>
      <c r="E18" s="84"/>
      <c r="F18" s="80"/>
      <c r="G18" s="83"/>
      <c r="H18" s="83" t="s">
        <v>52</v>
      </c>
      <c r="I18" s="84">
        <f>SUM(I17)</f>
        <v>0</v>
      </c>
      <c r="J18" s="88"/>
      <c r="K18" s="45"/>
    </row>
    <row r="19" spans="2:11" ht="15" customHeight="1" x14ac:dyDescent="0.3">
      <c r="B19" s="85"/>
      <c r="C19" s="81"/>
      <c r="D19" s="80"/>
      <c r="E19" s="84"/>
      <c r="F19" s="80"/>
      <c r="G19" s="83"/>
      <c r="H19" s="81"/>
      <c r="I19" s="80"/>
      <c r="J19" s="88"/>
      <c r="K19" s="45"/>
    </row>
    <row r="20" spans="2:11" ht="15" customHeight="1" x14ac:dyDescent="0.3">
      <c r="B20" s="85"/>
      <c r="C20" s="83" t="s">
        <v>54</v>
      </c>
      <c r="D20" s="80"/>
      <c r="E20" s="80"/>
      <c r="F20" s="80"/>
      <c r="G20" s="81"/>
      <c r="H20" s="83" t="s">
        <v>53</v>
      </c>
      <c r="I20" s="84">
        <f>+I14+I18</f>
        <v>0</v>
      </c>
      <c r="J20" s="88"/>
      <c r="K20" s="45"/>
    </row>
    <row r="21" spans="2:11" ht="15" customHeight="1" x14ac:dyDescent="0.3">
      <c r="B21" s="85"/>
      <c r="C21" s="81" t="s">
        <v>73</v>
      </c>
      <c r="D21" s="80">
        <f>'Trial Balance-autofil (Unit 4)'!G9</f>
        <v>0</v>
      </c>
      <c r="E21" s="80"/>
      <c r="F21" s="80"/>
      <c r="G21" s="81"/>
      <c r="H21" s="63"/>
      <c r="I21" s="63"/>
      <c r="J21" s="88"/>
      <c r="K21" s="45"/>
    </row>
    <row r="22" spans="2:11" ht="15" customHeight="1" x14ac:dyDescent="0.3">
      <c r="B22" s="85"/>
      <c r="C22" s="81" t="s">
        <v>12</v>
      </c>
      <c r="D22" s="80">
        <f>-'Trial Balance-autofil (Unit 4)'!H10</f>
        <v>0</v>
      </c>
      <c r="E22" s="84">
        <f>+D21+D22</f>
        <v>0</v>
      </c>
      <c r="F22" s="80"/>
      <c r="G22" s="81"/>
      <c r="H22" s="81" t="s">
        <v>6</v>
      </c>
      <c r="I22" s="80">
        <f>'Trial Balance-autofil (Unit 4)'!H19</f>
        <v>0</v>
      </c>
      <c r="J22" s="89"/>
      <c r="K22" s="45"/>
    </row>
    <row r="23" spans="2:11" ht="15" customHeight="1" x14ac:dyDescent="0.3">
      <c r="B23" s="85"/>
      <c r="C23" s="81"/>
      <c r="D23" s="80"/>
      <c r="E23" s="84"/>
      <c r="F23" s="80"/>
      <c r="G23" s="81"/>
      <c r="H23" s="81" t="s">
        <v>55</v>
      </c>
      <c r="I23" s="80">
        <f>'Stmt of Retained Earnings (U5) '!E11</f>
        <v>0</v>
      </c>
      <c r="J23" s="89"/>
      <c r="K23" s="45"/>
    </row>
    <row r="24" spans="2:11" ht="15" customHeight="1" x14ac:dyDescent="0.3">
      <c r="B24" s="85"/>
      <c r="C24" s="63"/>
      <c r="D24" s="63"/>
      <c r="E24" s="63"/>
      <c r="F24" s="80"/>
      <c r="G24" s="81"/>
      <c r="H24" s="83" t="s">
        <v>87</v>
      </c>
      <c r="I24" s="84">
        <f>SUM(I22:I23)</f>
        <v>0</v>
      </c>
      <c r="J24" s="90"/>
      <c r="K24" s="45"/>
    </row>
    <row r="25" spans="2:11" ht="15" customHeight="1" x14ac:dyDescent="0.3">
      <c r="B25" s="85"/>
      <c r="C25" s="81"/>
      <c r="D25" s="81"/>
      <c r="E25" s="84"/>
      <c r="F25" s="81"/>
      <c r="G25" s="81"/>
      <c r="H25" s="81"/>
      <c r="I25" s="80"/>
      <c r="J25" s="88"/>
      <c r="K25" s="45"/>
    </row>
    <row r="26" spans="2:11" ht="15.6" x14ac:dyDescent="0.3">
      <c r="B26" s="85"/>
      <c r="C26" s="63"/>
      <c r="D26" s="63"/>
      <c r="E26" s="84"/>
      <c r="F26" s="63"/>
      <c r="G26" s="63"/>
      <c r="H26" s="63"/>
      <c r="I26" s="63"/>
      <c r="J26" s="88"/>
    </row>
    <row r="27" spans="2:11" ht="15.6" x14ac:dyDescent="0.3">
      <c r="B27" s="85"/>
      <c r="C27" s="83" t="s">
        <v>56</v>
      </c>
      <c r="D27" s="80"/>
      <c r="E27" s="84">
        <f>E17+E22</f>
        <v>0</v>
      </c>
      <c r="F27" s="63"/>
      <c r="G27" s="63"/>
      <c r="H27" s="83" t="s">
        <v>57</v>
      </c>
      <c r="I27" s="84">
        <f>I20+I24</f>
        <v>0</v>
      </c>
      <c r="J27" s="88"/>
    </row>
    <row r="28" spans="2:11" ht="15.6" x14ac:dyDescent="0.3">
      <c r="B28" s="85"/>
      <c r="C28" s="63"/>
      <c r="D28" s="63"/>
      <c r="E28" s="63"/>
      <c r="F28" s="63"/>
      <c r="G28" s="63"/>
      <c r="H28" s="81"/>
      <c r="I28" s="80"/>
      <c r="J28" s="91"/>
    </row>
    <row r="29" spans="2:11" ht="16.2" thickBot="1" x14ac:dyDescent="0.35">
      <c r="B29" s="92"/>
      <c r="C29" s="93"/>
      <c r="D29" s="93"/>
      <c r="E29" s="93"/>
      <c r="F29" s="93"/>
      <c r="G29" s="93"/>
      <c r="H29" s="94"/>
      <c r="I29" s="94"/>
      <c r="J29" s="95"/>
    </row>
    <row r="30" spans="2:11" ht="14.4" x14ac:dyDescent="0.3">
      <c r="B30" s="63"/>
      <c r="C30" s="63"/>
      <c r="D30" s="63"/>
      <c r="E30" s="63"/>
      <c r="F30" s="63"/>
      <c r="G30" s="63"/>
      <c r="H30" s="63"/>
      <c r="I30" s="63"/>
      <c r="J30" s="63"/>
    </row>
    <row r="31" spans="2:11" ht="15.6" x14ac:dyDescent="0.3">
      <c r="B31" s="63"/>
      <c r="C31" s="63"/>
      <c r="D31" s="63"/>
      <c r="E31" s="63"/>
      <c r="F31" s="63"/>
      <c r="G31" s="63"/>
      <c r="H31" s="83"/>
      <c r="I31" s="84"/>
      <c r="J31" s="63"/>
    </row>
    <row r="32" spans="2:11" ht="15.6" x14ac:dyDescent="0.3">
      <c r="B32" s="63"/>
      <c r="C32" s="63"/>
      <c r="D32" s="63"/>
      <c r="E32" s="63"/>
      <c r="F32" s="63"/>
      <c r="G32" s="63"/>
      <c r="H32" s="83"/>
      <c r="I32" s="84"/>
      <c r="J32" s="63"/>
    </row>
    <row r="33" spans="2:10" ht="14.4" x14ac:dyDescent="0.3">
      <c r="B33" s="63"/>
      <c r="C33" s="63"/>
      <c r="D33" s="63"/>
      <c r="E33" s="63"/>
      <c r="F33" s="63"/>
      <c r="G33" s="63"/>
      <c r="H33" s="63"/>
      <c r="I33" s="63"/>
      <c r="J33" s="63"/>
    </row>
    <row r="34" spans="2:10" ht="14.4" x14ac:dyDescent="0.3">
      <c r="B34" s="63"/>
      <c r="C34" s="63"/>
      <c r="D34" s="63"/>
      <c r="E34" s="63"/>
      <c r="F34" s="63"/>
      <c r="G34" s="63"/>
      <c r="H34" s="63"/>
      <c r="I34" s="63"/>
      <c r="J34" s="63"/>
    </row>
    <row r="35" spans="2:10" ht="14.4" x14ac:dyDescent="0.3">
      <c r="B35" s="63"/>
      <c r="C35" s="63"/>
      <c r="D35" s="63"/>
      <c r="E35" s="63"/>
      <c r="F35" s="63"/>
      <c r="G35" s="63"/>
      <c r="H35" s="63"/>
      <c r="I35" s="63"/>
      <c r="J35" s="63"/>
    </row>
    <row r="36" spans="2:10" ht="14.4" x14ac:dyDescent="0.3">
      <c r="B36" s="63"/>
      <c r="C36" s="63"/>
      <c r="D36" s="63"/>
      <c r="E36" s="63"/>
      <c r="F36" s="63"/>
      <c r="G36" s="63"/>
      <c r="H36" s="63"/>
      <c r="I36" s="63"/>
      <c r="J36" s="63"/>
    </row>
    <row r="37" spans="2:10" ht="14.4" x14ac:dyDescent="0.3">
      <c r="B37" s="63"/>
      <c r="C37" s="63"/>
      <c r="D37" s="63"/>
      <c r="E37" s="63"/>
      <c r="F37" s="63"/>
      <c r="G37" s="63"/>
      <c r="H37" s="63"/>
      <c r="I37" s="63"/>
      <c r="J37" s="63"/>
    </row>
    <row r="38" spans="2:10" ht="14.4" x14ac:dyDescent="0.3">
      <c r="B38" s="63"/>
      <c r="C38" s="63"/>
      <c r="D38" s="63"/>
      <c r="E38" s="63"/>
      <c r="F38" s="63"/>
      <c r="G38" s="63"/>
      <c r="H38" s="63"/>
      <c r="I38" s="63"/>
      <c r="J38" s="63"/>
    </row>
    <row r="39" spans="2:10" ht="14.4" x14ac:dyDescent="0.3">
      <c r="B39" s="63"/>
      <c r="C39" s="63"/>
      <c r="D39" s="63"/>
      <c r="E39" s="63"/>
      <c r="F39" s="63"/>
      <c r="G39" s="63"/>
      <c r="H39" s="63"/>
      <c r="I39" s="63"/>
      <c r="J39" s="63"/>
    </row>
    <row r="40" spans="2:10" ht="14.4" x14ac:dyDescent="0.3">
      <c r="B40" s="63"/>
      <c r="C40" s="63"/>
      <c r="D40" s="63"/>
      <c r="E40" s="63"/>
      <c r="F40" s="63"/>
      <c r="G40" s="63"/>
      <c r="H40" s="63"/>
      <c r="I40" s="63"/>
      <c r="J40" s="63"/>
    </row>
    <row r="41" spans="2:10" ht="14.4" x14ac:dyDescent="0.3">
      <c r="B41" s="63"/>
      <c r="C41" s="63"/>
      <c r="D41" s="63"/>
      <c r="E41" s="63"/>
      <c r="F41" s="63"/>
      <c r="G41" s="63"/>
      <c r="H41" s="63"/>
      <c r="I41" s="63"/>
      <c r="J41" s="63"/>
    </row>
    <row r="42" spans="2:10" ht="14.4" x14ac:dyDescent="0.3">
      <c r="B42" s="63"/>
      <c r="C42" s="63"/>
      <c r="D42" s="63"/>
      <c r="E42" s="63"/>
      <c r="F42" s="63"/>
      <c r="G42" s="63"/>
      <c r="H42" s="63"/>
      <c r="I42" s="63"/>
      <c r="J42" s="63"/>
    </row>
    <row r="43" spans="2:10" ht="14.4" x14ac:dyDescent="0.3">
      <c r="B43" s="63"/>
      <c r="C43" s="63"/>
      <c r="D43" s="63"/>
      <c r="E43" s="63"/>
      <c r="F43" s="63"/>
      <c r="G43" s="63"/>
      <c r="H43" s="63"/>
      <c r="I43" s="63"/>
      <c r="J43" s="63"/>
    </row>
    <row r="44" spans="2:10" ht="14.4" x14ac:dyDescent="0.3">
      <c r="B44" s="63"/>
      <c r="C44" s="63"/>
      <c r="D44" s="63"/>
      <c r="E44" s="63"/>
      <c r="F44" s="63"/>
      <c r="G44" s="63"/>
      <c r="H44" s="63"/>
      <c r="I44" s="63"/>
      <c r="J44" s="63"/>
    </row>
    <row r="45" spans="2:10" ht="14.4" x14ac:dyDescent="0.3">
      <c r="B45" s="63"/>
      <c r="C45" s="63"/>
      <c r="D45" s="63"/>
      <c r="E45" s="63"/>
      <c r="F45" s="63"/>
      <c r="G45" s="63"/>
      <c r="H45" s="63"/>
      <c r="I45" s="63"/>
      <c r="J45" s="63"/>
    </row>
    <row r="46" spans="2:10" ht="14.4" x14ac:dyDescent="0.3">
      <c r="B46" s="63"/>
      <c r="C46" s="63"/>
      <c r="D46" s="63"/>
      <c r="E46" s="63"/>
      <c r="F46" s="63"/>
      <c r="G46" s="63"/>
      <c r="H46" s="63"/>
      <c r="I46" s="63"/>
      <c r="J46" s="63"/>
    </row>
    <row r="47" spans="2:10" ht="14.4" x14ac:dyDescent="0.3">
      <c r="B47" s="63"/>
      <c r="C47" s="63"/>
      <c r="D47" s="63"/>
      <c r="E47" s="63"/>
      <c r="F47" s="63"/>
      <c r="G47" s="63"/>
      <c r="H47" s="63"/>
      <c r="I47" s="63"/>
      <c r="J47" s="63"/>
    </row>
    <row r="48" spans="2:10" ht="14.4" x14ac:dyDescent="0.3">
      <c r="B48" s="63"/>
      <c r="C48" s="63"/>
      <c r="D48" s="63"/>
      <c r="E48" s="63"/>
      <c r="F48" s="63"/>
      <c r="G48" s="63"/>
      <c r="H48" s="63"/>
      <c r="I48" s="63"/>
      <c r="J48" s="63"/>
    </row>
    <row r="49" spans="2:10" ht="14.4" x14ac:dyDescent="0.3">
      <c r="B49" s="63"/>
      <c r="C49" s="63"/>
      <c r="D49" s="63"/>
      <c r="E49" s="63"/>
      <c r="F49" s="63"/>
      <c r="G49" s="63"/>
      <c r="H49" s="63"/>
      <c r="I49" s="63"/>
      <c r="J49" s="63"/>
    </row>
    <row r="50" spans="2:10" ht="14.4" x14ac:dyDescent="0.3">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zoomScale="90" zoomScaleNormal="90" workbookViewId="0">
      <selection sqref="A1:P1"/>
    </sheetView>
  </sheetViews>
  <sheetFormatPr defaultColWidth="14.44140625" defaultRowHeight="15" customHeight="1" x14ac:dyDescent="0.3"/>
  <cols>
    <col min="1" max="2" width="8.6640625" customWidth="1"/>
    <col min="3" max="3" width="31" customWidth="1"/>
    <col min="4" max="4" width="16.109375" customWidth="1"/>
    <col min="5" max="5" width="17" customWidth="1"/>
    <col min="6" max="6" width="8.6640625" customWidth="1"/>
    <col min="7" max="25" width="8.6640625" style="63" customWidth="1"/>
    <col min="26" max="26" width="8.6640625" customWidth="1"/>
  </cols>
  <sheetData>
    <row r="1" spans="1:20" ht="16.2" thickBot="1" x14ac:dyDescent="0.35">
      <c r="A1" s="218" t="s">
        <v>117</v>
      </c>
      <c r="B1" s="218"/>
      <c r="C1" s="218"/>
      <c r="D1" s="218"/>
      <c r="E1" s="218"/>
      <c r="F1" s="218"/>
      <c r="G1" s="218"/>
      <c r="H1" s="218"/>
      <c r="I1" s="218"/>
      <c r="J1" s="218"/>
      <c r="K1" s="218"/>
      <c r="L1" s="218"/>
      <c r="M1" s="218"/>
      <c r="N1" s="218"/>
      <c r="O1" s="218"/>
      <c r="P1" s="218"/>
    </row>
    <row r="2" spans="1:20" ht="15.75" customHeight="1" x14ac:dyDescent="0.3">
      <c r="B2" s="229" t="s">
        <v>85</v>
      </c>
      <c r="C2" s="208"/>
      <c r="D2" s="208"/>
      <c r="E2" s="209"/>
      <c r="G2" s="256" t="s">
        <v>92</v>
      </c>
      <c r="H2" s="257"/>
      <c r="I2" s="257"/>
      <c r="J2" s="257"/>
      <c r="K2" s="257"/>
      <c r="L2" s="257"/>
      <c r="M2" s="257"/>
      <c r="N2" s="257"/>
      <c r="O2" s="258"/>
      <c r="P2" s="160"/>
      <c r="Q2" s="160"/>
      <c r="R2" s="160"/>
      <c r="S2" s="160"/>
      <c r="T2" s="160"/>
    </row>
    <row r="3" spans="1:20" ht="15.75" customHeight="1" x14ac:dyDescent="0.3">
      <c r="B3" s="229" t="s">
        <v>58</v>
      </c>
      <c r="C3" s="208"/>
      <c r="D3" s="208"/>
      <c r="E3" s="209"/>
      <c r="G3" s="259"/>
      <c r="H3" s="260"/>
      <c r="I3" s="260"/>
      <c r="J3" s="260"/>
      <c r="K3" s="260"/>
      <c r="L3" s="260"/>
      <c r="M3" s="260"/>
      <c r="N3" s="260"/>
      <c r="O3" s="261"/>
      <c r="P3" s="160"/>
      <c r="Q3" s="160"/>
      <c r="R3" s="160"/>
      <c r="S3" s="160"/>
      <c r="T3" s="160"/>
    </row>
    <row r="4" spans="1:20" thickBot="1" x14ac:dyDescent="0.35">
      <c r="B4" s="229" t="s">
        <v>90</v>
      </c>
      <c r="C4" s="208"/>
      <c r="D4" s="208"/>
      <c r="E4" s="209"/>
      <c r="G4" s="262"/>
      <c r="H4" s="263"/>
      <c r="I4" s="263"/>
      <c r="J4" s="263"/>
      <c r="K4" s="263"/>
      <c r="L4" s="263"/>
      <c r="M4" s="263"/>
      <c r="N4" s="263"/>
      <c r="O4" s="264"/>
      <c r="P4" s="160"/>
      <c r="Q4" s="160"/>
      <c r="R4" s="160"/>
      <c r="S4" s="160"/>
      <c r="T4" s="160"/>
    </row>
    <row r="5" spans="1:20" ht="15.6" x14ac:dyDescent="0.3">
      <c r="B5" s="2"/>
      <c r="C5" s="3"/>
      <c r="D5" s="3"/>
      <c r="E5" s="3"/>
      <c r="G5" s="160"/>
      <c r="H5" s="160"/>
      <c r="I5" s="160"/>
      <c r="J5" s="160"/>
      <c r="K5" s="160"/>
      <c r="L5" s="160"/>
      <c r="M5" s="160"/>
      <c r="N5" s="160"/>
      <c r="O5" s="160"/>
      <c r="P5" s="160"/>
      <c r="Q5" s="160"/>
      <c r="R5" s="160"/>
      <c r="S5" s="160"/>
      <c r="T5" s="160"/>
    </row>
    <row r="6" spans="1:20" ht="16.2" thickBot="1" x14ac:dyDescent="0.35">
      <c r="B6" s="4" t="s">
        <v>14</v>
      </c>
      <c r="C6" s="5" t="s">
        <v>15</v>
      </c>
      <c r="D6" s="5" t="s">
        <v>16</v>
      </c>
      <c r="E6" s="5" t="s">
        <v>17</v>
      </c>
      <c r="G6" s="160"/>
      <c r="H6" s="160"/>
      <c r="I6" s="160"/>
      <c r="J6" s="160"/>
      <c r="K6" s="160"/>
      <c r="L6" s="160"/>
      <c r="M6" s="160"/>
      <c r="N6" s="160"/>
      <c r="O6" s="160"/>
    </row>
    <row r="7" spans="1:20" ht="16.2" thickTop="1" x14ac:dyDescent="0.3">
      <c r="B7" s="6">
        <v>42277</v>
      </c>
      <c r="C7" s="79" t="s">
        <v>77</v>
      </c>
      <c r="D7" s="9">
        <f>'Income Statement (Unit 5)'!E8</f>
        <v>0</v>
      </c>
      <c r="E7" s="9"/>
      <c r="G7" s="256"/>
      <c r="H7" s="257"/>
      <c r="I7" s="257"/>
      <c r="J7" s="257"/>
      <c r="K7" s="257"/>
      <c r="L7" s="257"/>
      <c r="M7" s="257"/>
      <c r="N7" s="257"/>
      <c r="O7" s="258"/>
      <c r="P7" s="159"/>
      <c r="Q7" s="159"/>
      <c r="R7" s="159"/>
      <c r="S7" s="159"/>
      <c r="T7" s="159"/>
    </row>
    <row r="8" spans="1:20" ht="15.6" x14ac:dyDescent="0.3">
      <c r="B8" s="10"/>
      <c r="C8" s="10" t="s">
        <v>59</v>
      </c>
      <c r="D8" s="9"/>
      <c r="E8" s="9">
        <f>SUM(D7:D7)</f>
        <v>0</v>
      </c>
      <c r="G8" s="259"/>
      <c r="H8" s="260"/>
      <c r="I8" s="260"/>
      <c r="J8" s="260"/>
      <c r="K8" s="260"/>
      <c r="L8" s="260"/>
      <c r="M8" s="260"/>
      <c r="N8" s="260"/>
      <c r="O8" s="261"/>
      <c r="P8" s="159"/>
      <c r="Q8" s="159"/>
      <c r="R8" s="159"/>
      <c r="S8" s="159"/>
      <c r="T8" s="159"/>
    </row>
    <row r="9" spans="1:20" ht="15.6" x14ac:dyDescent="0.3">
      <c r="B9" s="56"/>
      <c r="C9" s="56"/>
      <c r="D9" s="9"/>
      <c r="E9" s="9"/>
      <c r="G9" s="259"/>
      <c r="H9" s="260"/>
      <c r="I9" s="260"/>
      <c r="J9" s="260"/>
      <c r="K9" s="260"/>
      <c r="L9" s="260"/>
      <c r="M9" s="260"/>
      <c r="N9" s="260"/>
      <c r="O9" s="261"/>
      <c r="P9" s="159"/>
      <c r="Q9" s="159"/>
      <c r="R9" s="159"/>
      <c r="S9" s="159"/>
      <c r="T9" s="159"/>
    </row>
    <row r="10" spans="1:20" ht="15.6" x14ac:dyDescent="0.3">
      <c r="B10" s="96">
        <v>42277</v>
      </c>
      <c r="C10" s="58" t="s">
        <v>111</v>
      </c>
      <c r="D10" s="55">
        <f>SUM(E11:E17)</f>
        <v>0</v>
      </c>
      <c r="E10" s="9"/>
      <c r="G10" s="259"/>
      <c r="H10" s="260"/>
      <c r="I10" s="260"/>
      <c r="J10" s="260"/>
      <c r="K10" s="260"/>
      <c r="L10" s="260"/>
      <c r="M10" s="260"/>
      <c r="N10" s="260"/>
      <c r="O10" s="261"/>
      <c r="P10" s="159"/>
      <c r="Q10" s="159"/>
      <c r="R10" s="159"/>
      <c r="S10" s="159"/>
      <c r="T10" s="159"/>
    </row>
    <row r="11" spans="1:20" ht="15.6" x14ac:dyDescent="0.3">
      <c r="B11" s="58"/>
      <c r="C11" s="58" t="s">
        <v>74</v>
      </c>
      <c r="D11" s="55"/>
      <c r="E11" s="9">
        <f>'Income Statement (Unit 5)'!E12</f>
        <v>0</v>
      </c>
      <c r="G11" s="259"/>
      <c r="H11" s="260"/>
      <c r="I11" s="260"/>
      <c r="J11" s="260"/>
      <c r="K11" s="260"/>
      <c r="L11" s="260"/>
      <c r="M11" s="260"/>
      <c r="N11" s="260"/>
      <c r="O11" s="261"/>
      <c r="P11" s="159"/>
      <c r="Q11" s="159"/>
      <c r="R11" s="159"/>
      <c r="S11" s="159"/>
      <c r="T11" s="159"/>
    </row>
    <row r="12" spans="1:20" ht="15.6" x14ac:dyDescent="0.3">
      <c r="B12" s="58"/>
      <c r="C12" s="58" t="s">
        <v>19</v>
      </c>
      <c r="D12" s="55"/>
      <c r="E12" s="9">
        <f>'Income Statement (Unit 5)'!E13</f>
        <v>0</v>
      </c>
      <c r="G12" s="259"/>
      <c r="H12" s="260"/>
      <c r="I12" s="260"/>
      <c r="J12" s="260"/>
      <c r="K12" s="260"/>
      <c r="L12" s="260"/>
      <c r="M12" s="260"/>
      <c r="N12" s="260"/>
      <c r="O12" s="261"/>
      <c r="P12" s="159"/>
      <c r="Q12" s="159"/>
      <c r="R12" s="159"/>
      <c r="S12" s="159"/>
      <c r="T12" s="159"/>
    </row>
    <row r="13" spans="1:20" ht="15.6" x14ac:dyDescent="0.3">
      <c r="B13" s="58"/>
      <c r="C13" s="58" t="s">
        <v>21</v>
      </c>
      <c r="D13" s="55"/>
      <c r="E13" s="9">
        <f>'Income Statement (Unit 5)'!E14</f>
        <v>0</v>
      </c>
      <c r="G13" s="259"/>
      <c r="H13" s="260"/>
      <c r="I13" s="260"/>
      <c r="J13" s="260"/>
      <c r="K13" s="260"/>
      <c r="L13" s="260"/>
      <c r="M13" s="260"/>
      <c r="N13" s="260"/>
      <c r="O13" s="261"/>
      <c r="P13" s="159"/>
      <c r="Q13" s="159"/>
      <c r="R13" s="159"/>
      <c r="S13" s="159"/>
      <c r="T13" s="159"/>
    </row>
    <row r="14" spans="1:20" ht="15.6" x14ac:dyDescent="0.3">
      <c r="B14" s="58"/>
      <c r="C14" s="58" t="s">
        <v>76</v>
      </c>
      <c r="D14" s="55"/>
      <c r="E14" s="9">
        <f>'Income Statement (Unit 5)'!E15</f>
        <v>0</v>
      </c>
      <c r="G14" s="259"/>
      <c r="H14" s="260"/>
      <c r="I14" s="260"/>
      <c r="J14" s="260"/>
      <c r="K14" s="260"/>
      <c r="L14" s="260"/>
      <c r="M14" s="260"/>
      <c r="N14" s="260"/>
      <c r="O14" s="261"/>
      <c r="P14" s="159"/>
      <c r="Q14" s="159"/>
      <c r="R14" s="159"/>
      <c r="S14" s="159"/>
      <c r="T14" s="159"/>
    </row>
    <row r="15" spans="1:20" ht="15.6" x14ac:dyDescent="0.3">
      <c r="B15" s="58"/>
      <c r="C15" s="58" t="s">
        <v>75</v>
      </c>
      <c r="D15" s="55"/>
      <c r="E15" s="9">
        <f>'Income Statement (Unit 5)'!E16</f>
        <v>0</v>
      </c>
      <c r="G15" s="259"/>
      <c r="H15" s="260"/>
      <c r="I15" s="260"/>
      <c r="J15" s="260"/>
      <c r="K15" s="260"/>
      <c r="L15" s="260"/>
      <c r="M15" s="260"/>
      <c r="N15" s="260"/>
      <c r="O15" s="261"/>
      <c r="P15" s="159"/>
      <c r="Q15" s="159"/>
      <c r="R15" s="159"/>
      <c r="S15" s="159"/>
      <c r="T15" s="159"/>
    </row>
    <row r="16" spans="1:20" ht="15.6" x14ac:dyDescent="0.3">
      <c r="B16" s="58"/>
      <c r="C16" s="58" t="s">
        <v>20</v>
      </c>
      <c r="D16" s="55"/>
      <c r="E16" s="9">
        <f>'Income Statement (Unit 5)'!E17</f>
        <v>0</v>
      </c>
      <c r="G16" s="259"/>
      <c r="H16" s="260"/>
      <c r="I16" s="260"/>
      <c r="J16" s="260"/>
      <c r="K16" s="260"/>
      <c r="L16" s="260"/>
      <c r="M16" s="260"/>
      <c r="N16" s="260"/>
      <c r="O16" s="261"/>
      <c r="P16" s="159"/>
      <c r="Q16" s="159"/>
      <c r="R16" s="159"/>
      <c r="S16" s="159"/>
      <c r="T16" s="159"/>
    </row>
    <row r="17" spans="2:20" ht="15.6" x14ac:dyDescent="0.3">
      <c r="B17" s="58"/>
      <c r="C17" s="97" t="s">
        <v>35</v>
      </c>
      <c r="D17" s="55"/>
      <c r="E17" s="9">
        <f>'Income Statement (Unit 5)'!E18</f>
        <v>0</v>
      </c>
      <c r="G17" s="259"/>
      <c r="H17" s="260"/>
      <c r="I17" s="260"/>
      <c r="J17" s="260"/>
      <c r="K17" s="260"/>
      <c r="L17" s="260"/>
      <c r="M17" s="260"/>
      <c r="N17" s="260"/>
      <c r="O17" s="261"/>
      <c r="P17" s="159"/>
      <c r="Q17" s="159"/>
      <c r="R17" s="159"/>
      <c r="S17" s="159"/>
      <c r="T17" s="159"/>
    </row>
    <row r="18" spans="2:20" ht="15.6" x14ac:dyDescent="0.3">
      <c r="B18" s="57"/>
      <c r="C18" s="57"/>
      <c r="D18" s="9"/>
      <c r="E18" s="9"/>
      <c r="G18" s="259"/>
      <c r="H18" s="260"/>
      <c r="I18" s="260"/>
      <c r="J18" s="260"/>
      <c r="K18" s="260"/>
      <c r="L18" s="260"/>
      <c r="M18" s="260"/>
      <c r="N18" s="260"/>
      <c r="O18" s="261"/>
      <c r="P18" s="159"/>
      <c r="Q18" s="159"/>
      <c r="R18" s="159"/>
      <c r="S18" s="159"/>
      <c r="T18" s="159"/>
    </row>
    <row r="19" spans="2:20" ht="15.6" x14ac:dyDescent="0.3">
      <c r="B19" s="6">
        <v>42277</v>
      </c>
      <c r="C19" s="10" t="s">
        <v>111</v>
      </c>
      <c r="D19" s="9">
        <f>+E8-D10</f>
        <v>0</v>
      </c>
      <c r="E19" s="9"/>
      <c r="G19" s="259"/>
      <c r="H19" s="260"/>
      <c r="I19" s="260"/>
      <c r="J19" s="260"/>
      <c r="K19" s="260"/>
      <c r="L19" s="260"/>
      <c r="M19" s="260"/>
      <c r="N19" s="260"/>
      <c r="O19" s="261"/>
      <c r="P19" s="159"/>
      <c r="Q19" s="159"/>
      <c r="R19" s="159"/>
      <c r="S19" s="159"/>
      <c r="T19" s="159"/>
    </row>
    <row r="20" spans="2:20" ht="15.6" x14ac:dyDescent="0.3">
      <c r="B20" s="10"/>
      <c r="C20" s="10" t="s">
        <v>112</v>
      </c>
      <c r="D20" s="9"/>
      <c r="E20" s="9">
        <f>D19</f>
        <v>0</v>
      </c>
      <c r="G20" s="259"/>
      <c r="H20" s="260"/>
      <c r="I20" s="260"/>
      <c r="J20" s="260"/>
      <c r="K20" s="260"/>
      <c r="L20" s="260"/>
      <c r="M20" s="260"/>
      <c r="N20" s="260"/>
      <c r="O20" s="261"/>
      <c r="P20" s="159"/>
      <c r="Q20" s="159"/>
      <c r="R20" s="159"/>
      <c r="S20" s="159"/>
      <c r="T20" s="159"/>
    </row>
    <row r="21" spans="2:20" ht="15.6" x14ac:dyDescent="0.3">
      <c r="B21" s="10"/>
      <c r="C21" s="10"/>
      <c r="D21" s="22"/>
      <c r="E21" s="22"/>
      <c r="G21" s="259"/>
      <c r="H21" s="260"/>
      <c r="I21" s="260"/>
      <c r="J21" s="260"/>
      <c r="K21" s="260"/>
      <c r="L21" s="260"/>
      <c r="M21" s="260"/>
      <c r="N21" s="260"/>
      <c r="O21" s="261"/>
      <c r="P21" s="159"/>
      <c r="Q21" s="159"/>
      <c r="R21" s="159"/>
      <c r="S21" s="159"/>
      <c r="T21" s="159"/>
    </row>
    <row r="22" spans="2:20" ht="15.6" x14ac:dyDescent="0.3">
      <c r="B22" s="6">
        <v>42277</v>
      </c>
      <c r="C22" s="10" t="s">
        <v>60</v>
      </c>
      <c r="D22" s="9">
        <f>E23</f>
        <v>0</v>
      </c>
      <c r="E22" s="9"/>
      <c r="G22" s="259"/>
      <c r="H22" s="260"/>
      <c r="I22" s="260"/>
      <c r="J22" s="260"/>
      <c r="K22" s="260"/>
      <c r="L22" s="260"/>
      <c r="M22" s="260"/>
      <c r="N22" s="260"/>
      <c r="O22" s="261"/>
      <c r="P22" s="159"/>
      <c r="Q22" s="159"/>
      <c r="R22" s="159"/>
      <c r="S22" s="159"/>
      <c r="T22" s="159"/>
    </row>
    <row r="23" spans="2:20" ht="15.6" x14ac:dyDescent="0.3">
      <c r="B23" s="10"/>
      <c r="C23" s="10" t="s">
        <v>61</v>
      </c>
      <c r="D23" s="22"/>
      <c r="E23" s="9">
        <f>'Trial Balance-autofil (Unit 4)'!G20</f>
        <v>0</v>
      </c>
      <c r="G23" s="259"/>
      <c r="H23" s="260"/>
      <c r="I23" s="260"/>
      <c r="J23" s="260"/>
      <c r="K23" s="260"/>
      <c r="L23" s="260"/>
      <c r="M23" s="260"/>
      <c r="N23" s="260"/>
      <c r="O23" s="261"/>
      <c r="P23" s="159"/>
      <c r="Q23" s="159"/>
      <c r="R23" s="159"/>
      <c r="S23" s="159"/>
      <c r="T23" s="159"/>
    </row>
    <row r="24" spans="2:20" ht="15.6" x14ac:dyDescent="0.3">
      <c r="B24" s="10"/>
      <c r="C24" s="10"/>
      <c r="D24" s="9"/>
      <c r="E24" s="9"/>
      <c r="G24" s="259"/>
      <c r="H24" s="260"/>
      <c r="I24" s="260"/>
      <c r="J24" s="260"/>
      <c r="K24" s="260"/>
      <c r="L24" s="260"/>
      <c r="M24" s="260"/>
      <c r="N24" s="260"/>
      <c r="O24" s="261"/>
      <c r="P24" s="159"/>
      <c r="Q24" s="159"/>
      <c r="R24" s="159"/>
      <c r="S24" s="159"/>
      <c r="T24" s="159"/>
    </row>
    <row r="25" spans="2:20" ht="15.6" x14ac:dyDescent="0.3">
      <c r="B25" s="10"/>
      <c r="C25" s="10"/>
      <c r="D25" s="22">
        <f>SUM(D7:D23)</f>
        <v>0</v>
      </c>
      <c r="E25" s="22">
        <f>SUM(E7:E23)</f>
        <v>0</v>
      </c>
      <c r="G25" s="259"/>
      <c r="H25" s="260"/>
      <c r="I25" s="260"/>
      <c r="J25" s="260"/>
      <c r="K25" s="260"/>
      <c r="L25" s="260"/>
      <c r="M25" s="260"/>
      <c r="N25" s="260"/>
      <c r="O25" s="261"/>
      <c r="P25" s="159"/>
      <c r="Q25" s="159"/>
      <c r="R25" s="159"/>
      <c r="S25" s="159"/>
      <c r="T25" s="159"/>
    </row>
    <row r="26" spans="2:20" ht="14.4" x14ac:dyDescent="0.3">
      <c r="G26" s="259"/>
      <c r="H26" s="260"/>
      <c r="I26" s="260"/>
      <c r="J26" s="260"/>
      <c r="K26" s="260"/>
      <c r="L26" s="260"/>
      <c r="M26" s="260"/>
      <c r="N26" s="260"/>
      <c r="O26" s="261"/>
      <c r="P26" s="159"/>
      <c r="Q26" s="159"/>
      <c r="R26" s="159"/>
      <c r="S26" s="159"/>
      <c r="T26" s="159"/>
    </row>
    <row r="27" spans="2:20" ht="14.4" x14ac:dyDescent="0.3">
      <c r="G27" s="259"/>
      <c r="H27" s="260"/>
      <c r="I27" s="260"/>
      <c r="J27" s="260"/>
      <c r="K27" s="260"/>
      <c r="L27" s="260"/>
      <c r="M27" s="260"/>
      <c r="N27" s="260"/>
      <c r="O27" s="261"/>
      <c r="P27" s="159"/>
      <c r="Q27" s="159"/>
      <c r="R27" s="159"/>
      <c r="S27" s="159"/>
      <c r="T27" s="159"/>
    </row>
    <row r="28" spans="2:20" ht="14.4" x14ac:dyDescent="0.3">
      <c r="G28" s="259"/>
      <c r="H28" s="260"/>
      <c r="I28" s="260"/>
      <c r="J28" s="260"/>
      <c r="K28" s="260"/>
      <c r="L28" s="260"/>
      <c r="M28" s="260"/>
      <c r="N28" s="260"/>
      <c r="O28" s="261"/>
      <c r="P28" s="159"/>
      <c r="Q28" s="159"/>
      <c r="R28" s="159"/>
      <c r="S28" s="159"/>
      <c r="T28" s="159"/>
    </row>
    <row r="29" spans="2:20" ht="14.4" x14ac:dyDescent="0.3">
      <c r="G29" s="259"/>
      <c r="H29" s="260"/>
      <c r="I29" s="260"/>
      <c r="J29" s="260"/>
      <c r="K29" s="260"/>
      <c r="L29" s="260"/>
      <c r="M29" s="260"/>
      <c r="N29" s="260"/>
      <c r="O29" s="261"/>
      <c r="P29" s="159"/>
      <c r="Q29" s="159"/>
      <c r="R29" s="159"/>
      <c r="S29" s="159"/>
      <c r="T29" s="159"/>
    </row>
    <row r="30" spans="2:20" ht="14.4" x14ac:dyDescent="0.3">
      <c r="G30" s="259"/>
      <c r="H30" s="260"/>
      <c r="I30" s="260"/>
      <c r="J30" s="260"/>
      <c r="K30" s="260"/>
      <c r="L30" s="260"/>
      <c r="M30" s="260"/>
      <c r="N30" s="260"/>
      <c r="O30" s="261"/>
      <c r="P30" s="159"/>
      <c r="Q30" s="159"/>
      <c r="R30" s="159"/>
      <c r="S30" s="159"/>
      <c r="T30" s="159"/>
    </row>
    <row r="31" spans="2:20" ht="14.4" x14ac:dyDescent="0.3">
      <c r="G31" s="259"/>
      <c r="H31" s="260"/>
      <c r="I31" s="260"/>
      <c r="J31" s="260"/>
      <c r="K31" s="260"/>
      <c r="L31" s="260"/>
      <c r="M31" s="260"/>
      <c r="N31" s="260"/>
      <c r="O31" s="261"/>
      <c r="P31" s="159"/>
      <c r="Q31" s="159"/>
      <c r="R31" s="159"/>
      <c r="S31" s="159"/>
      <c r="T31" s="159"/>
    </row>
    <row r="32" spans="2:20" ht="14.4" x14ac:dyDescent="0.3">
      <c r="G32" s="259"/>
      <c r="H32" s="260"/>
      <c r="I32" s="260"/>
      <c r="J32" s="260"/>
      <c r="K32" s="260"/>
      <c r="L32" s="260"/>
      <c r="M32" s="260"/>
      <c r="N32" s="260"/>
      <c r="O32" s="261"/>
      <c r="P32" s="159"/>
      <c r="Q32" s="159"/>
      <c r="R32" s="159"/>
      <c r="S32" s="159"/>
      <c r="T32" s="159"/>
    </row>
    <row r="33" spans="7:20" ht="14.4" x14ac:dyDescent="0.3">
      <c r="G33" s="259"/>
      <c r="H33" s="260"/>
      <c r="I33" s="260"/>
      <c r="J33" s="260"/>
      <c r="K33" s="260"/>
      <c r="L33" s="260"/>
      <c r="M33" s="260"/>
      <c r="N33" s="260"/>
      <c r="O33" s="261"/>
      <c r="P33" s="159"/>
      <c r="Q33" s="159"/>
      <c r="R33" s="159"/>
      <c r="S33" s="159"/>
      <c r="T33" s="159"/>
    </row>
    <row r="34" spans="7:20" ht="14.4" x14ac:dyDescent="0.3">
      <c r="G34" s="259"/>
      <c r="H34" s="260"/>
      <c r="I34" s="260"/>
      <c r="J34" s="260"/>
      <c r="K34" s="260"/>
      <c r="L34" s="260"/>
      <c r="M34" s="260"/>
      <c r="N34" s="260"/>
      <c r="O34" s="261"/>
      <c r="P34" s="159"/>
      <c r="Q34" s="159"/>
      <c r="R34" s="159"/>
      <c r="S34" s="159"/>
      <c r="T34" s="159"/>
    </row>
    <row r="35" spans="7:20" ht="14.4" x14ac:dyDescent="0.3">
      <c r="G35" s="259"/>
      <c r="H35" s="260"/>
      <c r="I35" s="260"/>
      <c r="J35" s="260"/>
      <c r="K35" s="260"/>
      <c r="L35" s="260"/>
      <c r="M35" s="260"/>
      <c r="N35" s="260"/>
      <c r="O35" s="261"/>
      <c r="P35" s="159"/>
      <c r="Q35" s="159"/>
      <c r="R35" s="159"/>
      <c r="S35" s="159"/>
      <c r="T35" s="159"/>
    </row>
    <row r="36" spans="7:20" ht="14.4" x14ac:dyDescent="0.3">
      <c r="G36" s="259"/>
      <c r="H36" s="260"/>
      <c r="I36" s="260"/>
      <c r="J36" s="260"/>
      <c r="K36" s="260"/>
      <c r="L36" s="260"/>
      <c r="M36" s="260"/>
      <c r="N36" s="260"/>
      <c r="O36" s="261"/>
      <c r="P36" s="159"/>
      <c r="Q36" s="159"/>
      <c r="R36" s="159"/>
      <c r="S36" s="159"/>
      <c r="T36" s="159"/>
    </row>
    <row r="37" spans="7:20" ht="14.4" x14ac:dyDescent="0.3">
      <c r="G37" s="259"/>
      <c r="H37" s="260"/>
      <c r="I37" s="260"/>
      <c r="J37" s="260"/>
      <c r="K37" s="260"/>
      <c r="L37" s="260"/>
      <c r="M37" s="260"/>
      <c r="N37" s="260"/>
      <c r="O37" s="261"/>
      <c r="P37" s="159"/>
      <c r="Q37" s="159"/>
      <c r="R37" s="159"/>
      <c r="S37" s="159"/>
      <c r="T37" s="159"/>
    </row>
    <row r="38" spans="7:20" ht="14.4" x14ac:dyDescent="0.3">
      <c r="G38" s="259"/>
      <c r="H38" s="260"/>
      <c r="I38" s="260"/>
      <c r="J38" s="260"/>
      <c r="K38" s="260"/>
      <c r="L38" s="260"/>
      <c r="M38" s="260"/>
      <c r="N38" s="260"/>
      <c r="O38" s="261"/>
      <c r="P38" s="159"/>
      <c r="Q38" s="159"/>
      <c r="R38" s="159"/>
      <c r="S38" s="159"/>
      <c r="T38" s="159"/>
    </row>
    <row r="39" spans="7:20" ht="14.4" x14ac:dyDescent="0.3">
      <c r="G39" s="259"/>
      <c r="H39" s="260"/>
      <c r="I39" s="260"/>
      <c r="J39" s="260"/>
      <c r="K39" s="260"/>
      <c r="L39" s="260"/>
      <c r="M39" s="260"/>
      <c r="N39" s="260"/>
      <c r="O39" s="261"/>
      <c r="P39" s="159"/>
      <c r="Q39" s="159"/>
      <c r="R39" s="159"/>
      <c r="S39" s="159"/>
      <c r="T39" s="159"/>
    </row>
    <row r="40" spans="7:20" ht="14.4" x14ac:dyDescent="0.3">
      <c r="G40" s="259"/>
      <c r="H40" s="260"/>
      <c r="I40" s="260"/>
      <c r="J40" s="260"/>
      <c r="K40" s="260"/>
      <c r="L40" s="260"/>
      <c r="M40" s="260"/>
      <c r="N40" s="260"/>
      <c r="O40" s="261"/>
    </row>
    <row r="41" spans="7:20" ht="14.4" x14ac:dyDescent="0.3">
      <c r="G41" s="259"/>
      <c r="H41" s="260"/>
      <c r="I41" s="260"/>
      <c r="J41" s="260"/>
      <c r="K41" s="260"/>
      <c r="L41" s="260"/>
      <c r="M41" s="260"/>
      <c r="N41" s="260"/>
      <c r="O41" s="261"/>
    </row>
    <row r="42" spans="7:20" ht="14.4" x14ac:dyDescent="0.3">
      <c r="G42" s="259"/>
      <c r="H42" s="260"/>
      <c r="I42" s="260"/>
      <c r="J42" s="260"/>
      <c r="K42" s="260"/>
      <c r="L42" s="260"/>
      <c r="M42" s="260"/>
      <c r="N42" s="260"/>
      <c r="O42" s="261"/>
    </row>
    <row r="43" spans="7:20" thickBot="1" x14ac:dyDescent="0.35">
      <c r="G43" s="262"/>
      <c r="H43" s="263"/>
      <c r="I43" s="263"/>
      <c r="J43" s="263"/>
      <c r="K43" s="263"/>
      <c r="L43" s="263"/>
      <c r="M43" s="263"/>
      <c r="N43" s="263"/>
      <c r="O43" s="264"/>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I11" sqref="I11"/>
    </sheetView>
  </sheetViews>
  <sheetFormatPr defaultColWidth="14.44140625" defaultRowHeight="15" customHeight="1" x14ac:dyDescent="0.3"/>
  <cols>
    <col min="1" max="1" width="8.6640625" customWidth="1"/>
    <col min="2" max="2" width="36" customWidth="1"/>
    <col min="3" max="3" width="15.88671875" customWidth="1"/>
    <col min="4" max="4" width="15.6640625" customWidth="1"/>
    <col min="5" max="5" width="11.109375" bestFit="1" customWidth="1"/>
    <col min="6" max="26" width="8.6640625" customWidth="1"/>
  </cols>
  <sheetData>
    <row r="1" spans="1:16" ht="15.6" x14ac:dyDescent="0.3">
      <c r="A1" s="218" t="s">
        <v>117</v>
      </c>
      <c r="B1" s="218"/>
      <c r="C1" s="218"/>
      <c r="D1" s="218"/>
      <c r="E1" s="218"/>
      <c r="F1" s="218"/>
      <c r="G1" s="218"/>
      <c r="H1" s="218"/>
      <c r="I1" s="218"/>
      <c r="J1" s="218"/>
      <c r="K1" s="218"/>
      <c r="L1" s="218"/>
      <c r="M1" s="218"/>
      <c r="N1" s="218"/>
      <c r="O1" s="218"/>
      <c r="P1" s="218"/>
    </row>
    <row r="2" spans="1:16" ht="15.75" customHeight="1" x14ac:dyDescent="0.3">
      <c r="B2" s="229" t="s">
        <v>85</v>
      </c>
      <c r="C2" s="208"/>
      <c r="D2" s="209"/>
    </row>
    <row r="3" spans="1:16" ht="15.75" customHeight="1" x14ac:dyDescent="0.3">
      <c r="B3" s="229" t="s">
        <v>62</v>
      </c>
      <c r="C3" s="208"/>
      <c r="D3" s="209"/>
    </row>
    <row r="4" spans="1:16" ht="14.4" x14ac:dyDescent="0.3">
      <c r="B4" s="229" t="s">
        <v>91</v>
      </c>
      <c r="C4" s="208"/>
      <c r="D4" s="209"/>
    </row>
    <row r="5" spans="1:16" ht="15.6" x14ac:dyDescent="0.3">
      <c r="B5" s="2"/>
      <c r="C5" s="229" t="s">
        <v>63</v>
      </c>
      <c r="D5" s="209"/>
    </row>
    <row r="6" spans="1:16" ht="15.6" x14ac:dyDescent="0.3">
      <c r="B6" s="46" t="s">
        <v>32</v>
      </c>
      <c r="C6" s="47" t="s">
        <v>16</v>
      </c>
      <c r="D6" s="47" t="s">
        <v>17</v>
      </c>
    </row>
    <row r="7" spans="1:16" ht="15.6" x14ac:dyDescent="0.3">
      <c r="B7" s="10" t="s">
        <v>4</v>
      </c>
      <c r="C7" s="48">
        <f>'Balance Sheet (Unit 5)'!D9</f>
        <v>0</v>
      </c>
      <c r="D7" s="48"/>
    </row>
    <row r="8" spans="1:16" ht="15.6" x14ac:dyDescent="0.3">
      <c r="B8" s="10" t="s">
        <v>9</v>
      </c>
      <c r="C8" s="48">
        <f>'Balance Sheet (Unit 5)'!D10</f>
        <v>0</v>
      </c>
      <c r="D8" s="48"/>
    </row>
    <row r="9" spans="1:16" ht="15.6" x14ac:dyDescent="0.3">
      <c r="B9" s="30" t="s">
        <v>10</v>
      </c>
      <c r="C9" s="48">
        <f>'Balance Sheet (Unit 5)'!D11</f>
        <v>0</v>
      </c>
      <c r="D9" s="48"/>
    </row>
    <row r="10" spans="1:16" ht="15.6" x14ac:dyDescent="0.3">
      <c r="B10" s="10" t="s">
        <v>11</v>
      </c>
      <c r="C10" s="48">
        <f>'Balance Sheet (Unit 5)'!D12</f>
        <v>0</v>
      </c>
      <c r="D10" s="48"/>
    </row>
    <row r="11" spans="1:16" ht="15.6" x14ac:dyDescent="0.3">
      <c r="B11" s="10" t="s">
        <v>73</v>
      </c>
      <c r="C11" s="48">
        <f>'Balance Sheet (Unit 5)'!D21</f>
        <v>0</v>
      </c>
      <c r="D11" s="48"/>
    </row>
    <row r="12" spans="1:16" ht="15.6" x14ac:dyDescent="0.3">
      <c r="B12" s="10" t="s">
        <v>33</v>
      </c>
      <c r="C12" s="48">
        <f>'Balance Sheet (Unit 5)'!D22</f>
        <v>0</v>
      </c>
      <c r="D12" s="48"/>
    </row>
    <row r="13" spans="1:16" ht="15.6" x14ac:dyDescent="0.3">
      <c r="B13" s="10" t="s">
        <v>5</v>
      </c>
      <c r="C13" s="48"/>
      <c r="D13" s="48">
        <f>'Balance Sheet (Unit 5)'!I17</f>
        <v>0</v>
      </c>
    </row>
    <row r="14" spans="1:16" ht="15.6" x14ac:dyDescent="0.3">
      <c r="B14" s="10" t="s">
        <v>82</v>
      </c>
      <c r="C14" s="48"/>
      <c r="D14" s="48">
        <f>'Balance Sheet (Unit 5)'!I10</f>
        <v>0</v>
      </c>
    </row>
    <row r="15" spans="1:16" ht="15.6" x14ac:dyDescent="0.3">
      <c r="B15" s="10" t="s">
        <v>80</v>
      </c>
      <c r="C15" s="48"/>
      <c r="D15" s="48">
        <f>'Balance Sheet (Unit 5)'!I11</f>
        <v>0</v>
      </c>
    </row>
    <row r="16" spans="1:16" ht="15.6" x14ac:dyDescent="0.3">
      <c r="B16" s="10" t="s">
        <v>34</v>
      </c>
      <c r="C16" s="48"/>
      <c r="D16" s="48">
        <f>'Balance Sheet (Unit 5)'!I12</f>
        <v>0</v>
      </c>
    </row>
    <row r="17" spans="2:5" ht="15.6" x14ac:dyDescent="0.3">
      <c r="B17" s="10" t="s">
        <v>7</v>
      </c>
      <c r="C17" s="48"/>
      <c r="D17" s="48">
        <f>'Balance Sheet (Unit 5)'!I9</f>
        <v>0</v>
      </c>
    </row>
    <row r="18" spans="2:5" ht="14.4" x14ac:dyDescent="0.3">
      <c r="B18" s="151" t="s">
        <v>83</v>
      </c>
      <c r="C18" s="48"/>
      <c r="D18" s="48">
        <f>'Balance Sheet (Unit 5)'!I13</f>
        <v>0</v>
      </c>
    </row>
    <row r="19" spans="2:5" ht="15.6" x14ac:dyDescent="0.3">
      <c r="B19" s="10" t="s">
        <v>6</v>
      </c>
      <c r="C19" s="48"/>
      <c r="D19" s="48">
        <f>'Balance Sheet (Unit 5)'!I22</f>
        <v>0</v>
      </c>
    </row>
    <row r="20" spans="2:5" ht="15.6" x14ac:dyDescent="0.3">
      <c r="B20" s="10" t="s">
        <v>60</v>
      </c>
      <c r="C20" s="48"/>
      <c r="D20" s="48">
        <f>'Balance Sheet (Unit 5)'!I23</f>
        <v>0</v>
      </c>
    </row>
    <row r="21" spans="2:5" ht="14.4" x14ac:dyDescent="0.3">
      <c r="B21" s="18"/>
      <c r="C21" s="48"/>
      <c r="D21" s="48"/>
    </row>
    <row r="22" spans="2:5" ht="14.4" x14ac:dyDescent="0.3">
      <c r="B22" s="18"/>
      <c r="C22" s="48">
        <f>SUM(C7,C8,C11,C12,C9,C10,C13,C14)</f>
        <v>0</v>
      </c>
      <c r="D22" s="48">
        <f>SUM(D7:D20)</f>
        <v>0</v>
      </c>
      <c r="E22" s="23">
        <f>C22-D22</f>
        <v>0</v>
      </c>
    </row>
    <row r="23" spans="2:5" ht="14.4" x14ac:dyDescent="0.3">
      <c r="B23" s="18"/>
      <c r="C23" s="48"/>
      <c r="D23" s="48"/>
    </row>
    <row r="24" spans="2:5" ht="14.4" x14ac:dyDescent="0.3">
      <c r="B24" s="18"/>
      <c r="C24" s="48"/>
      <c r="D24" s="48"/>
    </row>
    <row r="25" spans="2:5" ht="14.4" x14ac:dyDescent="0.3">
      <c r="B25" s="18"/>
      <c r="C25" s="48"/>
      <c r="D25" s="48"/>
    </row>
    <row r="26" spans="2:5" ht="14.4" x14ac:dyDescent="0.3">
      <c r="B26" s="18"/>
      <c r="C26" s="48"/>
      <c r="D26" s="48"/>
    </row>
    <row r="27" spans="2:5" ht="14.4" x14ac:dyDescent="0.3">
      <c r="B27" s="18"/>
      <c r="C27" s="48"/>
      <c r="D27" s="48"/>
    </row>
    <row r="28" spans="2:5" ht="14.4" x14ac:dyDescent="0.3">
      <c r="B28" s="18"/>
      <c r="C28" s="48"/>
      <c r="D28" s="48"/>
    </row>
    <row r="29" spans="2:5" ht="14.4" x14ac:dyDescent="0.3">
      <c r="B29" s="18"/>
      <c r="C29" s="18"/>
      <c r="D29" s="18"/>
    </row>
    <row r="30" spans="2:5" ht="14.4" x14ac:dyDescent="0.3">
      <c r="B30" s="18"/>
      <c r="C30" s="18"/>
      <c r="D30" s="18"/>
    </row>
    <row r="31" spans="2:5" ht="14.4" x14ac:dyDescent="0.3">
      <c r="B31" s="18"/>
      <c r="C31" s="18"/>
      <c r="D31" s="18"/>
    </row>
    <row r="32" spans="2:5" ht="14.4" x14ac:dyDescent="0.3">
      <c r="B32" s="18"/>
      <c r="C32" s="18"/>
      <c r="D32" s="18"/>
    </row>
    <row r="33" spans="2:4" ht="14.4" x14ac:dyDescent="0.3">
      <c r="B33" s="18"/>
      <c r="C33" s="18"/>
      <c r="D33" s="18"/>
    </row>
    <row r="34" spans="2:4" ht="14.4" x14ac:dyDescent="0.3">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4140625" defaultRowHeight="15" customHeight="1" x14ac:dyDescent="0.3"/>
  <cols>
    <col min="1" max="16" width="8.6640625" customWidth="1"/>
  </cols>
  <sheetData>
    <row r="1" spans="1:17" s="60" customFormat="1" ht="15" customHeight="1" thickBot="1" x14ac:dyDescent="0.35"/>
    <row r="2" spans="1:17" s="60" customFormat="1" ht="15" customHeight="1" x14ac:dyDescent="0.3">
      <c r="A2" s="265" t="s">
        <v>93</v>
      </c>
      <c r="B2" s="266"/>
      <c r="C2" s="266"/>
      <c r="D2" s="266"/>
      <c r="E2" s="266"/>
      <c r="F2" s="266"/>
      <c r="G2" s="266"/>
      <c r="H2" s="266"/>
      <c r="I2" s="267"/>
      <c r="J2" s="162"/>
      <c r="K2" s="162"/>
      <c r="L2" s="162"/>
      <c r="M2" s="162"/>
      <c r="N2" s="162"/>
      <c r="O2" s="162"/>
    </row>
    <row r="3" spans="1:17" ht="15" customHeight="1" x14ac:dyDescent="0.3">
      <c r="A3" s="268"/>
      <c r="B3" s="269"/>
      <c r="C3" s="269"/>
      <c r="D3" s="269"/>
      <c r="E3" s="269"/>
      <c r="F3" s="269"/>
      <c r="G3" s="269"/>
      <c r="H3" s="269"/>
      <c r="I3" s="270"/>
      <c r="J3" s="162"/>
      <c r="K3" s="162"/>
      <c r="L3" s="162"/>
      <c r="M3" s="162"/>
      <c r="N3" s="162"/>
      <c r="O3" s="162"/>
    </row>
    <row r="4" spans="1:17" ht="15" customHeight="1" x14ac:dyDescent="0.3">
      <c r="A4" s="268"/>
      <c r="B4" s="269"/>
      <c r="C4" s="269"/>
      <c r="D4" s="269"/>
      <c r="E4" s="269"/>
      <c r="F4" s="269"/>
      <c r="G4" s="269"/>
      <c r="H4" s="269"/>
      <c r="I4" s="270"/>
      <c r="J4" s="162"/>
      <c r="K4" s="162"/>
      <c r="L4" s="162"/>
      <c r="M4" s="162"/>
      <c r="N4" s="162"/>
      <c r="O4" s="162"/>
    </row>
    <row r="5" spans="1:17" ht="15" customHeight="1" x14ac:dyDescent="0.3">
      <c r="A5" s="268"/>
      <c r="B5" s="269"/>
      <c r="C5" s="269"/>
      <c r="D5" s="269"/>
      <c r="E5" s="269"/>
      <c r="F5" s="269"/>
      <c r="G5" s="269"/>
      <c r="H5" s="269"/>
      <c r="I5" s="270"/>
      <c r="J5" s="162"/>
      <c r="K5" s="162"/>
      <c r="L5" s="162"/>
      <c r="M5" s="162"/>
      <c r="N5" s="162"/>
      <c r="O5" s="162"/>
    </row>
    <row r="6" spans="1:17" ht="15" customHeight="1" x14ac:dyDescent="0.3">
      <c r="A6" s="268"/>
      <c r="B6" s="269"/>
      <c r="C6" s="269"/>
      <c r="D6" s="269"/>
      <c r="E6" s="269"/>
      <c r="F6" s="269"/>
      <c r="G6" s="269"/>
      <c r="H6" s="269"/>
      <c r="I6" s="270"/>
      <c r="J6" s="162"/>
      <c r="K6" s="162"/>
      <c r="L6" s="162"/>
      <c r="M6" s="162"/>
      <c r="N6" s="162"/>
      <c r="O6" s="162"/>
    </row>
    <row r="7" spans="1:17" ht="15" customHeight="1" x14ac:dyDescent="0.3">
      <c r="A7" s="268"/>
      <c r="B7" s="269"/>
      <c r="C7" s="269"/>
      <c r="D7" s="269"/>
      <c r="E7" s="269"/>
      <c r="F7" s="269"/>
      <c r="G7" s="269"/>
      <c r="H7" s="269"/>
      <c r="I7" s="270"/>
      <c r="J7" s="162"/>
      <c r="K7" s="162"/>
      <c r="L7" s="162"/>
      <c r="M7" s="162"/>
      <c r="N7" s="162"/>
      <c r="O7" s="162"/>
    </row>
    <row r="8" spans="1:17" ht="15" customHeight="1" x14ac:dyDescent="0.3">
      <c r="A8" s="268"/>
      <c r="B8" s="269"/>
      <c r="C8" s="269"/>
      <c r="D8" s="269"/>
      <c r="E8" s="269"/>
      <c r="F8" s="269"/>
      <c r="G8" s="269"/>
      <c r="H8" s="269"/>
      <c r="I8" s="270"/>
      <c r="J8" s="162"/>
      <c r="K8" s="162"/>
      <c r="L8" s="162"/>
      <c r="M8" s="162"/>
      <c r="N8" s="162"/>
      <c r="O8" s="162"/>
    </row>
    <row r="9" spans="1:17" ht="15" customHeight="1" x14ac:dyDescent="0.3">
      <c r="A9" s="268"/>
      <c r="B9" s="269"/>
      <c r="C9" s="269"/>
      <c r="D9" s="269"/>
      <c r="E9" s="269"/>
      <c r="F9" s="269"/>
      <c r="G9" s="269"/>
      <c r="H9" s="269"/>
      <c r="I9" s="270"/>
      <c r="J9" s="162"/>
      <c r="K9" s="162"/>
      <c r="L9" s="162"/>
      <c r="M9" s="162"/>
      <c r="N9" s="162"/>
      <c r="O9" s="162"/>
    </row>
    <row r="10" spans="1:17" ht="15" customHeight="1" x14ac:dyDescent="0.3">
      <c r="A10" s="268"/>
      <c r="B10" s="269"/>
      <c r="C10" s="269"/>
      <c r="D10" s="269"/>
      <c r="E10" s="269"/>
      <c r="F10" s="269"/>
      <c r="G10" s="269"/>
      <c r="H10" s="269"/>
      <c r="I10" s="270"/>
      <c r="J10" s="162"/>
      <c r="K10" s="162"/>
      <c r="L10" s="162"/>
      <c r="M10" s="162"/>
      <c r="N10" s="162"/>
      <c r="O10" s="162"/>
    </row>
    <row r="11" spans="1:17" ht="15" customHeight="1" x14ac:dyDescent="0.3">
      <c r="A11" s="268"/>
      <c r="B11" s="269"/>
      <c r="C11" s="269"/>
      <c r="D11" s="269"/>
      <c r="E11" s="269"/>
      <c r="F11" s="269"/>
      <c r="G11" s="269"/>
      <c r="H11" s="269"/>
      <c r="I11" s="270"/>
      <c r="J11" s="162"/>
      <c r="K11" s="162"/>
      <c r="L11" s="162"/>
      <c r="M11" s="162"/>
      <c r="N11" s="162"/>
      <c r="O11" s="162"/>
    </row>
    <row r="12" spans="1:17" ht="15" customHeight="1" x14ac:dyDescent="0.3">
      <c r="A12" s="268"/>
      <c r="B12" s="269"/>
      <c r="C12" s="269"/>
      <c r="D12" s="269"/>
      <c r="E12" s="269"/>
      <c r="F12" s="269"/>
      <c r="G12" s="269"/>
      <c r="H12" s="269"/>
      <c r="I12" s="270"/>
      <c r="J12" s="162"/>
      <c r="K12" s="162"/>
      <c r="L12" s="162"/>
      <c r="M12" s="162"/>
      <c r="N12" s="162"/>
      <c r="O12" s="162"/>
    </row>
    <row r="13" spans="1:17" ht="15" customHeight="1" x14ac:dyDescent="0.3">
      <c r="A13" s="268"/>
      <c r="B13" s="269"/>
      <c r="C13" s="269"/>
      <c r="D13" s="269"/>
      <c r="E13" s="269"/>
      <c r="F13" s="269"/>
      <c r="G13" s="269"/>
      <c r="H13" s="269"/>
      <c r="I13" s="270"/>
      <c r="J13" s="162"/>
      <c r="K13" s="162"/>
      <c r="L13" s="162"/>
      <c r="M13" s="162"/>
      <c r="N13" s="162"/>
      <c r="O13" s="162"/>
    </row>
    <row r="14" spans="1:17" ht="15" customHeight="1" thickBot="1" x14ac:dyDescent="0.35">
      <c r="A14" s="271"/>
      <c r="B14" s="272"/>
      <c r="C14" s="272"/>
      <c r="D14" s="272"/>
      <c r="E14" s="272"/>
      <c r="F14" s="272"/>
      <c r="G14" s="272"/>
      <c r="H14" s="272"/>
      <c r="I14" s="273"/>
      <c r="J14" s="162"/>
      <c r="K14" s="162"/>
      <c r="L14" s="162"/>
      <c r="M14" s="162"/>
      <c r="N14" s="162"/>
      <c r="O14" s="162"/>
    </row>
    <row r="15" spans="1:17" ht="15" customHeight="1" thickBot="1" x14ac:dyDescent="0.35">
      <c r="A15" s="159"/>
      <c r="B15" s="159"/>
      <c r="C15" s="159"/>
      <c r="D15" s="159"/>
      <c r="E15" s="159"/>
      <c r="F15" s="159"/>
      <c r="G15" s="159"/>
      <c r="H15" s="159"/>
      <c r="I15" s="159"/>
      <c r="J15" s="159"/>
      <c r="K15" s="159"/>
      <c r="L15" s="159"/>
      <c r="M15" s="63"/>
      <c r="N15" s="63"/>
      <c r="O15" s="63"/>
    </row>
    <row r="16" spans="1:17" ht="15" customHeight="1" x14ac:dyDescent="0.3">
      <c r="A16" s="274"/>
      <c r="B16" s="275"/>
      <c r="C16" s="275"/>
      <c r="D16" s="275"/>
      <c r="E16" s="275"/>
      <c r="F16" s="275"/>
      <c r="G16" s="275"/>
      <c r="H16" s="275"/>
      <c r="I16" s="275"/>
      <c r="J16" s="276"/>
      <c r="K16" s="161"/>
      <c r="L16" s="161"/>
      <c r="M16" s="161"/>
      <c r="N16" s="161"/>
      <c r="O16" s="161"/>
      <c r="P16" s="161"/>
      <c r="Q16" s="161"/>
    </row>
    <row r="17" spans="1:17" ht="15" customHeight="1" x14ac:dyDescent="0.3">
      <c r="A17" s="277"/>
      <c r="B17" s="278"/>
      <c r="C17" s="278"/>
      <c r="D17" s="278"/>
      <c r="E17" s="278"/>
      <c r="F17" s="278"/>
      <c r="G17" s="278"/>
      <c r="H17" s="278"/>
      <c r="I17" s="278"/>
      <c r="J17" s="279"/>
      <c r="K17" s="161"/>
      <c r="L17" s="161"/>
      <c r="M17" s="161"/>
      <c r="N17" s="161"/>
      <c r="O17" s="161"/>
      <c r="P17" s="161"/>
      <c r="Q17" s="161"/>
    </row>
    <row r="18" spans="1:17" ht="15" customHeight="1" x14ac:dyDescent="0.3">
      <c r="A18" s="277"/>
      <c r="B18" s="278"/>
      <c r="C18" s="278"/>
      <c r="D18" s="278"/>
      <c r="E18" s="278"/>
      <c r="F18" s="278"/>
      <c r="G18" s="278"/>
      <c r="H18" s="278"/>
      <c r="I18" s="278"/>
      <c r="J18" s="279"/>
      <c r="K18" s="161"/>
      <c r="L18" s="161"/>
      <c r="M18" s="161"/>
      <c r="N18" s="161"/>
      <c r="O18" s="161"/>
      <c r="P18" s="161"/>
      <c r="Q18" s="161"/>
    </row>
    <row r="19" spans="1:17" ht="15" customHeight="1" x14ac:dyDescent="0.3">
      <c r="A19" s="277"/>
      <c r="B19" s="278"/>
      <c r="C19" s="278"/>
      <c r="D19" s="278"/>
      <c r="E19" s="278"/>
      <c r="F19" s="278"/>
      <c r="G19" s="278"/>
      <c r="H19" s="278"/>
      <c r="I19" s="278"/>
      <c r="J19" s="279"/>
      <c r="K19" s="161"/>
      <c r="L19" s="161"/>
      <c r="M19" s="161"/>
      <c r="N19" s="161"/>
      <c r="O19" s="161"/>
      <c r="P19" s="161"/>
      <c r="Q19" s="161"/>
    </row>
    <row r="20" spans="1:17" ht="15" customHeight="1" x14ac:dyDescent="0.3">
      <c r="A20" s="277"/>
      <c r="B20" s="278"/>
      <c r="C20" s="278"/>
      <c r="D20" s="278"/>
      <c r="E20" s="278"/>
      <c r="F20" s="278"/>
      <c r="G20" s="278"/>
      <c r="H20" s="278"/>
      <c r="I20" s="278"/>
      <c r="J20" s="279"/>
      <c r="K20" s="161"/>
      <c r="L20" s="161"/>
      <c r="M20" s="161"/>
      <c r="N20" s="161"/>
      <c r="O20" s="161"/>
      <c r="P20" s="161"/>
      <c r="Q20" s="161"/>
    </row>
    <row r="21" spans="1:17" ht="15" customHeight="1" x14ac:dyDescent="0.3">
      <c r="A21" s="277"/>
      <c r="B21" s="278"/>
      <c r="C21" s="278"/>
      <c r="D21" s="278"/>
      <c r="E21" s="278"/>
      <c r="F21" s="278"/>
      <c r="G21" s="278"/>
      <c r="H21" s="278"/>
      <c r="I21" s="278"/>
      <c r="J21" s="279"/>
      <c r="K21" s="161"/>
      <c r="L21" s="161"/>
      <c r="M21" s="161"/>
      <c r="N21" s="161"/>
      <c r="O21" s="161"/>
      <c r="P21" s="161"/>
      <c r="Q21" s="161"/>
    </row>
    <row r="22" spans="1:17" ht="15" customHeight="1" x14ac:dyDescent="0.3">
      <c r="A22" s="277"/>
      <c r="B22" s="278"/>
      <c r="C22" s="278"/>
      <c r="D22" s="278"/>
      <c r="E22" s="278"/>
      <c r="F22" s="278"/>
      <c r="G22" s="278"/>
      <c r="H22" s="278"/>
      <c r="I22" s="278"/>
      <c r="J22" s="279"/>
      <c r="K22" s="161"/>
      <c r="L22" s="161"/>
      <c r="M22" s="161"/>
      <c r="N22" s="161"/>
      <c r="O22" s="161"/>
      <c r="P22" s="161"/>
      <c r="Q22" s="161"/>
    </row>
    <row r="23" spans="1:17" ht="15" customHeight="1" x14ac:dyDescent="0.3">
      <c r="A23" s="277"/>
      <c r="B23" s="278"/>
      <c r="C23" s="278"/>
      <c r="D23" s="278"/>
      <c r="E23" s="278"/>
      <c r="F23" s="278"/>
      <c r="G23" s="278"/>
      <c r="H23" s="278"/>
      <c r="I23" s="278"/>
      <c r="J23" s="279"/>
      <c r="K23" s="161"/>
      <c r="L23" s="161"/>
      <c r="M23" s="161"/>
      <c r="N23" s="161"/>
      <c r="O23" s="161"/>
      <c r="P23" s="161"/>
      <c r="Q23" s="161"/>
    </row>
    <row r="24" spans="1:17" ht="15" customHeight="1" x14ac:dyDescent="0.3">
      <c r="A24" s="277"/>
      <c r="B24" s="278"/>
      <c r="C24" s="278"/>
      <c r="D24" s="278"/>
      <c r="E24" s="278"/>
      <c r="F24" s="278"/>
      <c r="G24" s="278"/>
      <c r="H24" s="278"/>
      <c r="I24" s="278"/>
      <c r="J24" s="279"/>
      <c r="K24" s="161"/>
      <c r="L24" s="161"/>
      <c r="M24" s="161"/>
      <c r="N24" s="161"/>
      <c r="O24" s="161"/>
      <c r="P24" s="161"/>
      <c r="Q24" s="161"/>
    </row>
    <row r="25" spans="1:17" ht="15" customHeight="1" x14ac:dyDescent="0.3">
      <c r="A25" s="277"/>
      <c r="B25" s="278"/>
      <c r="C25" s="278"/>
      <c r="D25" s="278"/>
      <c r="E25" s="278"/>
      <c r="F25" s="278"/>
      <c r="G25" s="278"/>
      <c r="H25" s="278"/>
      <c r="I25" s="278"/>
      <c r="J25" s="279"/>
      <c r="K25" s="161"/>
      <c r="L25" s="161"/>
      <c r="M25" s="161"/>
      <c r="N25" s="161"/>
      <c r="O25" s="161"/>
      <c r="P25" s="161"/>
      <c r="Q25" s="161"/>
    </row>
    <row r="26" spans="1:17" ht="15" customHeight="1" x14ac:dyDescent="0.3">
      <c r="A26" s="277"/>
      <c r="B26" s="278"/>
      <c r="C26" s="278"/>
      <c r="D26" s="278"/>
      <c r="E26" s="278"/>
      <c r="F26" s="278"/>
      <c r="G26" s="278"/>
      <c r="H26" s="278"/>
      <c r="I26" s="278"/>
      <c r="J26" s="279"/>
      <c r="K26" s="161"/>
      <c r="L26" s="161"/>
      <c r="M26" s="161"/>
      <c r="N26" s="161"/>
      <c r="O26" s="161"/>
      <c r="P26" s="161"/>
      <c r="Q26" s="161"/>
    </row>
    <row r="27" spans="1:17" ht="15" customHeight="1" x14ac:dyDescent="0.3">
      <c r="A27" s="277"/>
      <c r="B27" s="278"/>
      <c r="C27" s="278"/>
      <c r="D27" s="278"/>
      <c r="E27" s="278"/>
      <c r="F27" s="278"/>
      <c r="G27" s="278"/>
      <c r="H27" s="278"/>
      <c r="I27" s="278"/>
      <c r="J27" s="279"/>
      <c r="K27" s="161"/>
      <c r="L27" s="161"/>
      <c r="M27" s="161"/>
      <c r="N27" s="161"/>
      <c r="O27" s="161"/>
      <c r="P27" s="161"/>
      <c r="Q27" s="161"/>
    </row>
    <row r="28" spans="1:17" ht="15" customHeight="1" x14ac:dyDescent="0.3">
      <c r="A28" s="277"/>
      <c r="B28" s="278"/>
      <c r="C28" s="278"/>
      <c r="D28" s="278"/>
      <c r="E28" s="278"/>
      <c r="F28" s="278"/>
      <c r="G28" s="278"/>
      <c r="H28" s="278"/>
      <c r="I28" s="278"/>
      <c r="J28" s="279"/>
      <c r="K28" s="161"/>
      <c r="L28" s="161"/>
      <c r="M28" s="161"/>
      <c r="N28" s="161"/>
      <c r="O28" s="161"/>
      <c r="P28" s="161"/>
      <c r="Q28" s="161"/>
    </row>
    <row r="29" spans="1:17" ht="15" customHeight="1" x14ac:dyDescent="0.3">
      <c r="A29" s="277"/>
      <c r="B29" s="278"/>
      <c r="C29" s="278"/>
      <c r="D29" s="278"/>
      <c r="E29" s="278"/>
      <c r="F29" s="278"/>
      <c r="G29" s="278"/>
      <c r="H29" s="278"/>
      <c r="I29" s="278"/>
      <c r="J29" s="279"/>
      <c r="K29" s="161"/>
      <c r="L29" s="161"/>
      <c r="M29" s="161"/>
      <c r="N29" s="161"/>
      <c r="O29" s="161"/>
      <c r="P29" s="161"/>
      <c r="Q29" s="161"/>
    </row>
    <row r="30" spans="1:17" ht="15" customHeight="1" x14ac:dyDescent="0.3">
      <c r="A30" s="277"/>
      <c r="B30" s="278"/>
      <c r="C30" s="278"/>
      <c r="D30" s="278"/>
      <c r="E30" s="278"/>
      <c r="F30" s="278"/>
      <c r="G30" s="278"/>
      <c r="H30" s="278"/>
      <c r="I30" s="278"/>
      <c r="J30" s="279"/>
      <c r="K30" s="161"/>
      <c r="L30" s="161"/>
      <c r="M30" s="161"/>
      <c r="N30" s="161"/>
      <c r="O30" s="161"/>
      <c r="P30" s="161"/>
      <c r="Q30" s="161"/>
    </row>
    <row r="31" spans="1:17" ht="15" customHeight="1" x14ac:dyDescent="0.3">
      <c r="A31" s="277"/>
      <c r="B31" s="278"/>
      <c r="C31" s="278"/>
      <c r="D31" s="278"/>
      <c r="E31" s="278"/>
      <c r="F31" s="278"/>
      <c r="G31" s="278"/>
      <c r="H31" s="278"/>
      <c r="I31" s="278"/>
      <c r="J31" s="279"/>
      <c r="K31" s="161"/>
      <c r="L31" s="161"/>
      <c r="M31" s="161"/>
      <c r="N31" s="161"/>
      <c r="O31" s="161"/>
      <c r="P31" s="161"/>
      <c r="Q31" s="161"/>
    </row>
    <row r="32" spans="1:17" ht="15" customHeight="1" x14ac:dyDescent="0.3">
      <c r="A32" s="277"/>
      <c r="B32" s="278"/>
      <c r="C32" s="278"/>
      <c r="D32" s="278"/>
      <c r="E32" s="278"/>
      <c r="F32" s="278"/>
      <c r="G32" s="278"/>
      <c r="H32" s="278"/>
      <c r="I32" s="278"/>
      <c r="J32" s="279"/>
      <c r="K32" s="161"/>
      <c r="L32" s="161"/>
      <c r="M32" s="161"/>
      <c r="N32" s="161"/>
      <c r="O32" s="161"/>
      <c r="P32" s="161"/>
      <c r="Q32" s="161"/>
    </row>
    <row r="33" spans="1:17" ht="15" customHeight="1" x14ac:dyDescent="0.3">
      <c r="A33" s="277"/>
      <c r="B33" s="278"/>
      <c r="C33" s="278"/>
      <c r="D33" s="278"/>
      <c r="E33" s="278"/>
      <c r="F33" s="278"/>
      <c r="G33" s="278"/>
      <c r="H33" s="278"/>
      <c r="I33" s="278"/>
      <c r="J33" s="279"/>
      <c r="K33" s="161"/>
      <c r="L33" s="161"/>
      <c r="M33" s="161"/>
      <c r="N33" s="161"/>
      <c r="O33" s="161"/>
      <c r="P33" s="161"/>
      <c r="Q33" s="161"/>
    </row>
    <row r="34" spans="1:17" ht="15" customHeight="1" x14ac:dyDescent="0.3">
      <c r="A34" s="277"/>
      <c r="B34" s="278"/>
      <c r="C34" s="278"/>
      <c r="D34" s="278"/>
      <c r="E34" s="278"/>
      <c r="F34" s="278"/>
      <c r="G34" s="278"/>
      <c r="H34" s="278"/>
      <c r="I34" s="278"/>
      <c r="J34" s="279"/>
      <c r="K34" s="161"/>
      <c r="L34" s="161"/>
      <c r="M34" s="161"/>
      <c r="N34" s="161"/>
      <c r="O34" s="161"/>
      <c r="P34" s="161"/>
      <c r="Q34" s="161"/>
    </row>
    <row r="35" spans="1:17" ht="15" customHeight="1" x14ac:dyDescent="0.3">
      <c r="A35" s="277"/>
      <c r="B35" s="278"/>
      <c r="C35" s="278"/>
      <c r="D35" s="278"/>
      <c r="E35" s="278"/>
      <c r="F35" s="278"/>
      <c r="G35" s="278"/>
      <c r="H35" s="278"/>
      <c r="I35" s="278"/>
      <c r="J35" s="279"/>
      <c r="K35" s="161"/>
      <c r="L35" s="161"/>
      <c r="M35" s="161"/>
      <c r="N35" s="161"/>
      <c r="O35" s="161"/>
      <c r="P35" s="161"/>
      <c r="Q35" s="161"/>
    </row>
    <row r="36" spans="1:17" ht="15" customHeight="1" x14ac:dyDescent="0.3">
      <c r="A36" s="277"/>
      <c r="B36" s="278"/>
      <c r="C36" s="278"/>
      <c r="D36" s="278"/>
      <c r="E36" s="278"/>
      <c r="F36" s="278"/>
      <c r="G36" s="278"/>
      <c r="H36" s="278"/>
      <c r="I36" s="278"/>
      <c r="J36" s="279"/>
      <c r="K36" s="161"/>
      <c r="L36" s="161"/>
      <c r="M36" s="161"/>
      <c r="N36" s="161"/>
      <c r="O36" s="161"/>
      <c r="P36" s="161"/>
      <c r="Q36" s="161"/>
    </row>
    <row r="37" spans="1:17" ht="15" customHeight="1" x14ac:dyDescent="0.3">
      <c r="A37" s="277"/>
      <c r="B37" s="278"/>
      <c r="C37" s="278"/>
      <c r="D37" s="278"/>
      <c r="E37" s="278"/>
      <c r="F37" s="278"/>
      <c r="G37" s="278"/>
      <c r="H37" s="278"/>
      <c r="I37" s="278"/>
      <c r="J37" s="279"/>
      <c r="K37" s="161"/>
      <c r="L37" s="161"/>
      <c r="M37" s="161"/>
      <c r="N37" s="161"/>
      <c r="O37" s="161"/>
      <c r="P37" s="161"/>
      <c r="Q37" s="161"/>
    </row>
    <row r="38" spans="1:17" ht="15" customHeight="1" x14ac:dyDescent="0.3">
      <c r="A38" s="277"/>
      <c r="B38" s="278"/>
      <c r="C38" s="278"/>
      <c r="D38" s="278"/>
      <c r="E38" s="278"/>
      <c r="F38" s="278"/>
      <c r="G38" s="278"/>
      <c r="H38" s="278"/>
      <c r="I38" s="278"/>
      <c r="J38" s="279"/>
      <c r="K38" s="161"/>
      <c r="L38" s="161"/>
      <c r="M38" s="161"/>
      <c r="N38" s="161"/>
      <c r="O38" s="161"/>
      <c r="P38" s="161"/>
      <c r="Q38" s="161"/>
    </row>
    <row r="39" spans="1:17" ht="15" customHeight="1" x14ac:dyDescent="0.3">
      <c r="A39" s="277"/>
      <c r="B39" s="278"/>
      <c r="C39" s="278"/>
      <c r="D39" s="278"/>
      <c r="E39" s="278"/>
      <c r="F39" s="278"/>
      <c r="G39" s="278"/>
      <c r="H39" s="278"/>
      <c r="I39" s="278"/>
      <c r="J39" s="279"/>
      <c r="K39" s="161"/>
      <c r="L39" s="161"/>
      <c r="M39" s="161"/>
      <c r="N39" s="161"/>
      <c r="O39" s="161"/>
      <c r="P39" s="161"/>
      <c r="Q39" s="161"/>
    </row>
    <row r="40" spans="1:17" ht="15" customHeight="1" x14ac:dyDescent="0.3">
      <c r="A40" s="277"/>
      <c r="B40" s="278"/>
      <c r="C40" s="278"/>
      <c r="D40" s="278"/>
      <c r="E40" s="278"/>
      <c r="F40" s="278"/>
      <c r="G40" s="278"/>
      <c r="H40" s="278"/>
      <c r="I40" s="278"/>
      <c r="J40" s="279"/>
      <c r="K40" s="161"/>
      <c r="L40" s="161"/>
      <c r="M40" s="161"/>
      <c r="N40" s="161"/>
      <c r="O40" s="161"/>
      <c r="P40" s="161"/>
      <c r="Q40" s="161"/>
    </row>
    <row r="41" spans="1:17" ht="15" customHeight="1" x14ac:dyDescent="0.3">
      <c r="A41" s="277"/>
      <c r="B41" s="278"/>
      <c r="C41" s="278"/>
      <c r="D41" s="278"/>
      <c r="E41" s="278"/>
      <c r="F41" s="278"/>
      <c r="G41" s="278"/>
      <c r="H41" s="278"/>
      <c r="I41" s="278"/>
      <c r="J41" s="279"/>
      <c r="K41" s="161"/>
      <c r="L41" s="161"/>
      <c r="M41" s="161"/>
      <c r="N41" s="161"/>
      <c r="O41" s="161"/>
      <c r="P41" s="161"/>
      <c r="Q41" s="161"/>
    </row>
    <row r="42" spans="1:17" ht="15" customHeight="1" x14ac:dyDescent="0.3">
      <c r="A42" s="277"/>
      <c r="B42" s="278"/>
      <c r="C42" s="278"/>
      <c r="D42" s="278"/>
      <c r="E42" s="278"/>
      <c r="F42" s="278"/>
      <c r="G42" s="278"/>
      <c r="H42" s="278"/>
      <c r="I42" s="278"/>
      <c r="J42" s="279"/>
      <c r="K42" s="161"/>
      <c r="L42" s="161"/>
      <c r="M42" s="161"/>
      <c r="N42" s="161"/>
      <c r="O42" s="161"/>
      <c r="P42" s="161"/>
      <c r="Q42" s="161"/>
    </row>
    <row r="43" spans="1:17" ht="15" customHeight="1" x14ac:dyDescent="0.3">
      <c r="A43" s="277"/>
      <c r="B43" s="278"/>
      <c r="C43" s="278"/>
      <c r="D43" s="278"/>
      <c r="E43" s="278"/>
      <c r="F43" s="278"/>
      <c r="G43" s="278"/>
      <c r="H43" s="278"/>
      <c r="I43" s="278"/>
      <c r="J43" s="279"/>
      <c r="K43" s="161"/>
      <c r="L43" s="161"/>
      <c r="M43" s="161"/>
      <c r="N43" s="161"/>
      <c r="O43" s="161"/>
      <c r="P43" s="161"/>
      <c r="Q43" s="161"/>
    </row>
    <row r="44" spans="1:17" ht="15" customHeight="1" x14ac:dyDescent="0.3">
      <c r="A44" s="277"/>
      <c r="B44" s="278"/>
      <c r="C44" s="278"/>
      <c r="D44" s="278"/>
      <c r="E44" s="278"/>
      <c r="F44" s="278"/>
      <c r="G44" s="278"/>
      <c r="H44" s="278"/>
      <c r="I44" s="278"/>
      <c r="J44" s="279"/>
      <c r="K44" s="161"/>
      <c r="L44" s="161"/>
      <c r="M44" s="161"/>
      <c r="N44" s="161"/>
      <c r="O44" s="161"/>
      <c r="P44" s="161"/>
      <c r="Q44" s="161"/>
    </row>
    <row r="45" spans="1:17" ht="15" customHeight="1" x14ac:dyDescent="0.3">
      <c r="A45" s="277"/>
      <c r="B45" s="278"/>
      <c r="C45" s="278"/>
      <c r="D45" s="278"/>
      <c r="E45" s="278"/>
      <c r="F45" s="278"/>
      <c r="G45" s="278"/>
      <c r="H45" s="278"/>
      <c r="I45" s="278"/>
      <c r="J45" s="279"/>
      <c r="K45" s="161"/>
      <c r="L45" s="161"/>
      <c r="M45" s="161"/>
      <c r="N45" s="161"/>
      <c r="O45" s="161"/>
      <c r="P45" s="161"/>
      <c r="Q45" s="161"/>
    </row>
    <row r="46" spans="1:17" ht="15" customHeight="1" x14ac:dyDescent="0.3">
      <c r="A46" s="277"/>
      <c r="B46" s="278"/>
      <c r="C46" s="278"/>
      <c r="D46" s="278"/>
      <c r="E46" s="278"/>
      <c r="F46" s="278"/>
      <c r="G46" s="278"/>
      <c r="H46" s="278"/>
      <c r="I46" s="278"/>
      <c r="J46" s="279"/>
      <c r="K46" s="161"/>
      <c r="L46" s="161"/>
      <c r="M46" s="161"/>
      <c r="N46" s="161"/>
      <c r="O46" s="161"/>
      <c r="P46" s="161"/>
      <c r="Q46" s="161"/>
    </row>
    <row r="47" spans="1:17" ht="15" customHeight="1" x14ac:dyDescent="0.3">
      <c r="A47" s="277"/>
      <c r="B47" s="278"/>
      <c r="C47" s="278"/>
      <c r="D47" s="278"/>
      <c r="E47" s="278"/>
      <c r="F47" s="278"/>
      <c r="G47" s="278"/>
      <c r="H47" s="278"/>
      <c r="I47" s="278"/>
      <c r="J47" s="279"/>
      <c r="K47" s="161"/>
      <c r="L47" s="161"/>
      <c r="M47" s="161"/>
      <c r="N47" s="161"/>
      <c r="O47" s="161"/>
      <c r="P47" s="161"/>
      <c r="Q47" s="161"/>
    </row>
    <row r="48" spans="1:17" ht="15" customHeight="1" x14ac:dyDescent="0.3">
      <c r="A48" s="277"/>
      <c r="B48" s="278"/>
      <c r="C48" s="278"/>
      <c r="D48" s="278"/>
      <c r="E48" s="278"/>
      <c r="F48" s="278"/>
      <c r="G48" s="278"/>
      <c r="H48" s="278"/>
      <c r="I48" s="278"/>
      <c r="J48" s="279"/>
      <c r="K48" s="161"/>
      <c r="L48" s="161"/>
      <c r="M48" s="161"/>
      <c r="N48" s="161"/>
      <c r="O48" s="161"/>
      <c r="P48" s="161"/>
      <c r="Q48" s="161"/>
    </row>
    <row r="49" spans="1:17" ht="15" customHeight="1" x14ac:dyDescent="0.3">
      <c r="A49" s="277"/>
      <c r="B49" s="278"/>
      <c r="C49" s="278"/>
      <c r="D49" s="278"/>
      <c r="E49" s="278"/>
      <c r="F49" s="278"/>
      <c r="G49" s="278"/>
      <c r="H49" s="278"/>
      <c r="I49" s="278"/>
      <c r="J49" s="279"/>
      <c r="K49" s="161"/>
      <c r="L49" s="161"/>
      <c r="M49" s="161"/>
      <c r="N49" s="161"/>
      <c r="O49" s="161"/>
      <c r="P49" s="161"/>
      <c r="Q49" s="161"/>
    </row>
    <row r="50" spans="1:17" ht="15" customHeight="1" x14ac:dyDescent="0.3">
      <c r="A50" s="277"/>
      <c r="B50" s="278"/>
      <c r="C50" s="278"/>
      <c r="D50" s="278"/>
      <c r="E50" s="278"/>
      <c r="F50" s="278"/>
      <c r="G50" s="278"/>
      <c r="H50" s="278"/>
      <c r="I50" s="278"/>
      <c r="J50" s="279"/>
      <c r="K50" s="161"/>
      <c r="L50" s="161"/>
      <c r="M50" s="161"/>
      <c r="N50" s="161"/>
      <c r="O50" s="161"/>
      <c r="P50" s="161"/>
      <c r="Q50" s="161"/>
    </row>
    <row r="51" spans="1:17" ht="15" customHeight="1" x14ac:dyDescent="0.3">
      <c r="A51" s="277"/>
      <c r="B51" s="278"/>
      <c r="C51" s="278"/>
      <c r="D51" s="278"/>
      <c r="E51" s="278"/>
      <c r="F51" s="278"/>
      <c r="G51" s="278"/>
      <c r="H51" s="278"/>
      <c r="I51" s="278"/>
      <c r="J51" s="279"/>
      <c r="K51" s="161"/>
      <c r="L51" s="161"/>
      <c r="M51" s="161"/>
      <c r="N51" s="161"/>
      <c r="O51" s="161"/>
      <c r="P51" s="161"/>
      <c r="Q51" s="161"/>
    </row>
    <row r="52" spans="1:17" ht="15" customHeight="1" x14ac:dyDescent="0.3">
      <c r="A52" s="277"/>
      <c r="B52" s="278"/>
      <c r="C52" s="278"/>
      <c r="D52" s="278"/>
      <c r="E52" s="278"/>
      <c r="F52" s="278"/>
      <c r="G52" s="278"/>
      <c r="H52" s="278"/>
      <c r="I52" s="278"/>
      <c r="J52" s="279"/>
      <c r="K52" s="161"/>
      <c r="L52" s="161"/>
      <c r="M52" s="161"/>
      <c r="N52" s="161"/>
      <c r="O52" s="161"/>
      <c r="P52" s="161"/>
      <c r="Q52" s="161"/>
    </row>
    <row r="53" spans="1:17" ht="15" customHeight="1" x14ac:dyDescent="0.3">
      <c r="A53" s="277"/>
      <c r="B53" s="278"/>
      <c r="C53" s="278"/>
      <c r="D53" s="278"/>
      <c r="E53" s="278"/>
      <c r="F53" s="278"/>
      <c r="G53" s="278"/>
      <c r="H53" s="278"/>
      <c r="I53" s="278"/>
      <c r="J53" s="279"/>
      <c r="K53" s="161"/>
      <c r="L53" s="161"/>
      <c r="M53" s="161"/>
      <c r="N53" s="161"/>
      <c r="O53" s="161"/>
      <c r="P53" s="161"/>
      <c r="Q53" s="161"/>
    </row>
    <row r="54" spans="1:17" ht="15" customHeight="1" x14ac:dyDescent="0.3">
      <c r="A54" s="277"/>
      <c r="B54" s="278"/>
      <c r="C54" s="278"/>
      <c r="D54" s="278"/>
      <c r="E54" s="278"/>
      <c r="F54" s="278"/>
      <c r="G54" s="278"/>
      <c r="H54" s="278"/>
      <c r="I54" s="278"/>
      <c r="J54" s="279"/>
      <c r="K54" s="161"/>
      <c r="L54" s="161"/>
      <c r="M54" s="161"/>
      <c r="N54" s="161"/>
      <c r="O54" s="161"/>
      <c r="P54" s="161"/>
      <c r="Q54" s="161"/>
    </row>
    <row r="55" spans="1:17" ht="15" customHeight="1" x14ac:dyDescent="0.3">
      <c r="A55" s="277"/>
      <c r="B55" s="278"/>
      <c r="C55" s="278"/>
      <c r="D55" s="278"/>
      <c r="E55" s="278"/>
      <c r="F55" s="278"/>
      <c r="G55" s="278"/>
      <c r="H55" s="278"/>
      <c r="I55" s="278"/>
      <c r="J55" s="279"/>
      <c r="K55" s="161"/>
      <c r="L55" s="161"/>
      <c r="M55" s="161"/>
      <c r="N55" s="161"/>
      <c r="O55" s="161"/>
      <c r="P55" s="161"/>
      <c r="Q55" s="161"/>
    </row>
    <row r="56" spans="1:17" ht="15" customHeight="1" x14ac:dyDescent="0.3">
      <c r="A56" s="277"/>
      <c r="B56" s="278"/>
      <c r="C56" s="278"/>
      <c r="D56" s="278"/>
      <c r="E56" s="278"/>
      <c r="F56" s="278"/>
      <c r="G56" s="278"/>
      <c r="H56" s="278"/>
      <c r="I56" s="278"/>
      <c r="J56" s="279"/>
      <c r="K56" s="161"/>
      <c r="L56" s="161"/>
      <c r="M56" s="161"/>
      <c r="N56" s="161"/>
      <c r="O56" s="161"/>
      <c r="P56" s="161"/>
      <c r="Q56" s="161"/>
    </row>
    <row r="57" spans="1:17" ht="15" customHeight="1" x14ac:dyDescent="0.3">
      <c r="A57" s="277"/>
      <c r="B57" s="278"/>
      <c r="C57" s="278"/>
      <c r="D57" s="278"/>
      <c r="E57" s="278"/>
      <c r="F57" s="278"/>
      <c r="G57" s="278"/>
      <c r="H57" s="278"/>
      <c r="I57" s="278"/>
      <c r="J57" s="279"/>
      <c r="K57" s="161"/>
      <c r="L57" s="161"/>
      <c r="M57" s="161"/>
      <c r="N57" s="161"/>
      <c r="O57" s="161"/>
      <c r="P57" s="161"/>
      <c r="Q57" s="161"/>
    </row>
    <row r="58" spans="1:17" ht="15" customHeight="1" x14ac:dyDescent="0.3">
      <c r="A58" s="277"/>
      <c r="B58" s="278"/>
      <c r="C58" s="278"/>
      <c r="D58" s="278"/>
      <c r="E58" s="278"/>
      <c r="F58" s="278"/>
      <c r="G58" s="278"/>
      <c r="H58" s="278"/>
      <c r="I58" s="278"/>
      <c r="J58" s="279"/>
      <c r="K58" s="161"/>
      <c r="L58" s="161"/>
      <c r="M58" s="161"/>
      <c r="N58" s="161"/>
      <c r="O58" s="161"/>
      <c r="P58" s="161"/>
      <c r="Q58" s="161"/>
    </row>
    <row r="59" spans="1:17" ht="15" customHeight="1" thickBot="1" x14ac:dyDescent="0.35">
      <c r="A59" s="280"/>
      <c r="B59" s="281"/>
      <c r="C59" s="281"/>
      <c r="D59" s="281"/>
      <c r="E59" s="281"/>
      <c r="F59" s="281"/>
      <c r="G59" s="281"/>
      <c r="H59" s="281"/>
      <c r="I59" s="281"/>
      <c r="J59" s="282"/>
      <c r="K59" s="161"/>
      <c r="L59" s="161"/>
      <c r="M59" s="161"/>
      <c r="N59" s="161"/>
      <c r="O59" s="161"/>
      <c r="P59" s="161"/>
      <c r="Q59" s="161"/>
    </row>
    <row r="60" spans="1:17" ht="15" customHeight="1" x14ac:dyDescent="0.3">
      <c r="A60" s="161"/>
      <c r="B60" s="161"/>
      <c r="C60" s="161"/>
      <c r="D60" s="161"/>
      <c r="E60" s="161"/>
      <c r="F60" s="161"/>
      <c r="G60" s="161"/>
      <c r="H60" s="161"/>
      <c r="I60" s="161"/>
      <c r="J60" s="161"/>
      <c r="K60" s="161"/>
      <c r="L60" s="161"/>
      <c r="M60" s="161"/>
      <c r="N60" s="161"/>
      <c r="O60" s="161"/>
      <c r="P60" s="161"/>
      <c r="Q60" s="161"/>
    </row>
    <row r="61" spans="1:17" ht="15" customHeight="1" x14ac:dyDescent="0.3">
      <c r="A61" s="161"/>
      <c r="B61" s="161"/>
      <c r="C61" s="161"/>
      <c r="D61" s="161"/>
      <c r="E61" s="161"/>
      <c r="F61" s="161"/>
      <c r="G61" s="161"/>
      <c r="H61" s="161"/>
      <c r="I61" s="161"/>
      <c r="J61" s="161"/>
      <c r="K61" s="161"/>
      <c r="L61" s="161"/>
      <c r="M61" s="161"/>
      <c r="N61" s="161"/>
      <c r="O61" s="161"/>
      <c r="P61" s="161"/>
      <c r="Q61" s="161"/>
    </row>
    <row r="62" spans="1:17" ht="15" customHeight="1" x14ac:dyDescent="0.3">
      <c r="A62" s="161"/>
      <c r="B62" s="161"/>
      <c r="C62" s="161"/>
      <c r="D62" s="161"/>
      <c r="E62" s="161"/>
      <c r="F62" s="161"/>
      <c r="G62" s="161"/>
      <c r="H62" s="161"/>
      <c r="I62" s="161"/>
      <c r="J62" s="161"/>
      <c r="K62" s="161"/>
      <c r="L62" s="161"/>
      <c r="M62" s="161"/>
      <c r="N62" s="161"/>
      <c r="O62" s="161"/>
      <c r="P62" s="161"/>
      <c r="Q62" s="161"/>
    </row>
    <row r="63" spans="1:17" ht="15" customHeight="1" x14ac:dyDescent="0.3">
      <c r="A63" s="161"/>
      <c r="B63" s="161"/>
      <c r="C63" s="161"/>
      <c r="D63" s="161"/>
      <c r="E63" s="161"/>
      <c r="F63" s="161"/>
      <c r="G63" s="161"/>
      <c r="H63" s="161"/>
      <c r="I63" s="161"/>
      <c r="J63" s="161"/>
      <c r="K63" s="161"/>
      <c r="L63" s="161"/>
      <c r="M63" s="161"/>
      <c r="N63" s="161"/>
      <c r="O63" s="161"/>
      <c r="P63" s="161"/>
      <c r="Q63" s="161"/>
    </row>
    <row r="64" spans="1:17" ht="15" customHeight="1" x14ac:dyDescent="0.3">
      <c r="A64" s="161"/>
      <c r="B64" s="161"/>
      <c r="C64" s="161"/>
      <c r="D64" s="161"/>
      <c r="E64" s="161"/>
      <c r="F64" s="161"/>
      <c r="G64" s="161"/>
      <c r="H64" s="161"/>
      <c r="I64" s="161"/>
      <c r="J64" s="161"/>
      <c r="K64" s="161"/>
      <c r="L64" s="161"/>
      <c r="M64" s="161"/>
      <c r="N64" s="161"/>
      <c r="O64" s="161"/>
      <c r="P64" s="161"/>
      <c r="Q64" s="161"/>
    </row>
    <row r="65" spans="1:17" ht="15" customHeight="1" x14ac:dyDescent="0.3">
      <c r="A65" s="161"/>
      <c r="B65" s="161"/>
      <c r="C65" s="161"/>
      <c r="D65" s="161"/>
      <c r="E65" s="161"/>
      <c r="F65" s="161"/>
      <c r="G65" s="161"/>
      <c r="H65" s="161"/>
      <c r="I65" s="161"/>
      <c r="J65" s="161"/>
      <c r="K65" s="161"/>
      <c r="L65" s="161"/>
      <c r="M65" s="161"/>
      <c r="N65" s="161"/>
      <c r="O65" s="161"/>
      <c r="P65" s="161"/>
      <c r="Q65" s="161"/>
    </row>
    <row r="66" spans="1:17" ht="15" customHeight="1" x14ac:dyDescent="0.3">
      <c r="A66" s="161"/>
      <c r="B66" s="161"/>
      <c r="C66" s="161"/>
      <c r="D66" s="161"/>
      <c r="E66" s="161"/>
      <c r="F66" s="161"/>
      <c r="G66" s="161"/>
      <c r="H66" s="161"/>
      <c r="I66" s="161"/>
      <c r="J66" s="161"/>
      <c r="K66" s="161"/>
      <c r="L66" s="161"/>
      <c r="M66" s="161"/>
      <c r="N66" s="161"/>
      <c r="O66" s="161"/>
      <c r="P66" s="161"/>
      <c r="Q66" s="161"/>
    </row>
    <row r="67" spans="1:17" ht="15" customHeight="1" x14ac:dyDescent="0.3">
      <c r="A67" s="161"/>
      <c r="B67" s="161"/>
      <c r="C67" s="161"/>
      <c r="D67" s="161"/>
      <c r="E67" s="161"/>
      <c r="F67" s="161"/>
      <c r="G67" s="161"/>
      <c r="H67" s="161"/>
      <c r="I67" s="161"/>
      <c r="J67" s="161"/>
      <c r="K67" s="161"/>
      <c r="L67" s="161"/>
      <c r="M67" s="161"/>
      <c r="N67" s="161"/>
      <c r="O67" s="161"/>
      <c r="P67" s="161"/>
      <c r="Q67" s="161"/>
    </row>
    <row r="68" spans="1:17" ht="15" customHeight="1" x14ac:dyDescent="0.3">
      <c r="A68" s="161"/>
      <c r="B68" s="161"/>
      <c r="C68" s="161"/>
      <c r="D68" s="161"/>
      <c r="E68" s="161"/>
      <c r="F68" s="161"/>
      <c r="G68" s="161"/>
      <c r="H68" s="161"/>
      <c r="I68" s="161"/>
      <c r="J68" s="161"/>
      <c r="K68" s="161"/>
      <c r="L68" s="161"/>
      <c r="M68" s="161"/>
      <c r="N68" s="161"/>
      <c r="O68" s="161"/>
      <c r="P68" s="161"/>
      <c r="Q68" s="161"/>
    </row>
    <row r="69" spans="1:17" ht="15" customHeight="1" x14ac:dyDescent="0.3">
      <c r="A69" s="161"/>
      <c r="B69" s="161"/>
      <c r="C69" s="161"/>
      <c r="D69" s="161"/>
      <c r="E69" s="161"/>
      <c r="F69" s="161"/>
      <c r="G69" s="161"/>
      <c r="H69" s="161"/>
      <c r="I69" s="161"/>
      <c r="J69" s="161"/>
      <c r="K69" s="161"/>
      <c r="L69" s="161"/>
      <c r="M69" s="161"/>
      <c r="N69" s="161"/>
      <c r="O69" s="161"/>
      <c r="P69" s="161"/>
      <c r="Q69" s="161"/>
    </row>
    <row r="70" spans="1:17" ht="15" customHeight="1" x14ac:dyDescent="0.3">
      <c r="A70" s="161"/>
      <c r="B70" s="161"/>
      <c r="C70" s="161"/>
      <c r="D70" s="161"/>
      <c r="E70" s="161"/>
      <c r="F70" s="161"/>
      <c r="G70" s="161"/>
      <c r="H70" s="161"/>
      <c r="I70" s="161"/>
      <c r="J70" s="161"/>
      <c r="K70" s="161"/>
      <c r="L70" s="161"/>
      <c r="M70" s="161"/>
      <c r="N70" s="161"/>
      <c r="O70" s="161"/>
      <c r="P70" s="161"/>
      <c r="Q70" s="161"/>
    </row>
    <row r="71" spans="1:17" ht="15" customHeight="1" x14ac:dyDescent="0.3">
      <c r="A71" s="161"/>
      <c r="B71" s="161"/>
      <c r="C71" s="161"/>
      <c r="D71" s="161"/>
      <c r="E71" s="161"/>
      <c r="F71" s="161"/>
      <c r="G71" s="161"/>
      <c r="H71" s="161"/>
      <c r="I71" s="161"/>
      <c r="J71" s="161"/>
      <c r="K71" s="161"/>
      <c r="L71" s="161"/>
      <c r="M71" s="161"/>
      <c r="N71" s="161"/>
      <c r="O71" s="161"/>
      <c r="P71" s="161"/>
      <c r="Q71" s="161"/>
    </row>
    <row r="72" spans="1:17" ht="15" customHeight="1" x14ac:dyDescent="0.3">
      <c r="A72" s="161"/>
      <c r="B72" s="161"/>
      <c r="C72" s="161"/>
      <c r="D72" s="161"/>
      <c r="E72" s="161"/>
      <c r="F72" s="161"/>
      <c r="G72" s="161"/>
      <c r="H72" s="161"/>
      <c r="I72" s="161"/>
      <c r="J72" s="161"/>
      <c r="K72" s="161"/>
      <c r="L72" s="161"/>
      <c r="M72" s="161"/>
      <c r="N72" s="161"/>
      <c r="O72" s="161"/>
      <c r="P72" s="161"/>
      <c r="Q72" s="161"/>
    </row>
    <row r="73" spans="1:17" ht="15" customHeight="1" x14ac:dyDescent="0.3">
      <c r="A73" s="161"/>
      <c r="B73" s="161"/>
      <c r="C73" s="161"/>
      <c r="D73" s="161"/>
      <c r="E73" s="161"/>
      <c r="F73" s="161"/>
      <c r="G73" s="161"/>
      <c r="H73" s="161"/>
      <c r="I73" s="161"/>
      <c r="J73" s="161"/>
      <c r="K73" s="161"/>
      <c r="L73" s="161"/>
      <c r="M73" s="161"/>
      <c r="N73" s="161"/>
      <c r="O73" s="161"/>
      <c r="P73" s="161"/>
      <c r="Q73" s="161"/>
    </row>
    <row r="74" spans="1:17" ht="15" customHeight="1" x14ac:dyDescent="0.3">
      <c r="A74" s="161"/>
      <c r="B74" s="161"/>
      <c r="C74" s="161"/>
      <c r="D74" s="161"/>
      <c r="E74" s="161"/>
      <c r="F74" s="161"/>
      <c r="G74" s="161"/>
      <c r="H74" s="161"/>
      <c r="I74" s="161"/>
      <c r="J74" s="161"/>
      <c r="K74" s="161"/>
      <c r="L74" s="161"/>
      <c r="M74" s="161"/>
      <c r="N74" s="161"/>
      <c r="O74" s="161"/>
      <c r="P74" s="161"/>
      <c r="Q74" s="161"/>
    </row>
    <row r="75" spans="1:17" ht="15" customHeight="1" x14ac:dyDescent="0.3">
      <c r="A75" s="161"/>
      <c r="B75" s="161"/>
      <c r="C75" s="161"/>
      <c r="D75" s="161"/>
      <c r="E75" s="161"/>
      <c r="F75" s="161"/>
      <c r="G75" s="161"/>
      <c r="H75" s="161"/>
      <c r="I75" s="161"/>
      <c r="J75" s="161"/>
      <c r="K75" s="161"/>
      <c r="L75" s="161"/>
      <c r="M75" s="161"/>
      <c r="N75" s="161"/>
      <c r="O75" s="161"/>
      <c r="P75" s="161"/>
      <c r="Q75" s="161"/>
    </row>
    <row r="76" spans="1:17" ht="15" customHeight="1" x14ac:dyDescent="0.3">
      <c r="A76" s="161"/>
      <c r="B76" s="161"/>
      <c r="C76" s="161"/>
      <c r="D76" s="161"/>
      <c r="E76" s="161"/>
      <c r="F76" s="161"/>
      <c r="G76" s="161"/>
      <c r="H76" s="161"/>
      <c r="I76" s="161"/>
      <c r="J76" s="161"/>
      <c r="K76" s="161"/>
      <c r="L76" s="161"/>
      <c r="M76" s="161"/>
      <c r="N76" s="161"/>
      <c r="O76" s="161"/>
      <c r="P76" s="161"/>
      <c r="Q76" s="161"/>
    </row>
    <row r="77" spans="1:17" ht="15" customHeight="1" x14ac:dyDescent="0.3">
      <c r="A77" s="161"/>
      <c r="B77" s="161"/>
      <c r="C77" s="161"/>
      <c r="D77" s="161"/>
      <c r="E77" s="161"/>
      <c r="F77" s="161"/>
      <c r="G77" s="161"/>
      <c r="H77" s="161"/>
      <c r="I77" s="161"/>
      <c r="J77" s="161"/>
      <c r="K77" s="161"/>
      <c r="L77" s="161"/>
      <c r="M77" s="161"/>
      <c r="N77" s="161"/>
      <c r="O77" s="161"/>
      <c r="P77" s="161"/>
      <c r="Q77" s="161"/>
    </row>
    <row r="78" spans="1:17" ht="15" customHeight="1" x14ac:dyDescent="0.3">
      <c r="A78" s="161"/>
      <c r="B78" s="161"/>
      <c r="C78" s="161"/>
      <c r="D78" s="161"/>
      <c r="E78" s="161"/>
      <c r="F78" s="161"/>
      <c r="G78" s="161"/>
      <c r="H78" s="161"/>
      <c r="I78" s="161"/>
      <c r="J78" s="161"/>
      <c r="K78" s="161"/>
      <c r="L78" s="161"/>
      <c r="M78" s="161"/>
      <c r="N78" s="161"/>
      <c r="O78" s="161"/>
      <c r="P78" s="161"/>
      <c r="Q78" s="161"/>
    </row>
    <row r="79" spans="1:17" ht="15" customHeight="1" x14ac:dyDescent="0.3">
      <c r="A79" s="161"/>
      <c r="B79" s="161"/>
      <c r="C79" s="161"/>
      <c r="D79" s="161"/>
      <c r="E79" s="161"/>
      <c r="F79" s="161"/>
      <c r="G79" s="161"/>
      <c r="H79" s="161"/>
      <c r="I79" s="161"/>
      <c r="J79" s="161"/>
      <c r="K79" s="161"/>
      <c r="L79" s="161"/>
      <c r="M79" s="161"/>
      <c r="N79" s="161"/>
      <c r="O79" s="161"/>
      <c r="P79" s="161"/>
      <c r="Q79" s="161"/>
    </row>
    <row r="80" spans="1:17" ht="15" customHeight="1" x14ac:dyDescent="0.3">
      <c r="A80" s="161"/>
      <c r="B80" s="161"/>
      <c r="C80" s="161"/>
      <c r="D80" s="161"/>
      <c r="E80" s="161"/>
      <c r="F80" s="161"/>
      <c r="G80" s="161"/>
      <c r="H80" s="161"/>
      <c r="I80" s="161"/>
      <c r="J80" s="161"/>
      <c r="K80" s="161"/>
      <c r="L80" s="161"/>
      <c r="M80" s="161"/>
      <c r="N80" s="161"/>
      <c r="O80" s="161"/>
      <c r="P80" s="161"/>
      <c r="Q80" s="161"/>
    </row>
    <row r="81" spans="1:17" ht="15" customHeight="1" x14ac:dyDescent="0.3">
      <c r="A81" s="161"/>
      <c r="B81" s="161"/>
      <c r="C81" s="161"/>
      <c r="D81" s="161"/>
      <c r="E81" s="161"/>
      <c r="F81" s="161"/>
      <c r="G81" s="161"/>
      <c r="H81" s="161"/>
      <c r="I81" s="161"/>
      <c r="J81" s="161"/>
      <c r="K81" s="161"/>
      <c r="L81" s="161"/>
      <c r="M81" s="161"/>
      <c r="N81" s="161"/>
      <c r="O81" s="161"/>
      <c r="P81" s="161"/>
      <c r="Q81" s="161"/>
    </row>
    <row r="82" spans="1:17" ht="15" customHeight="1" x14ac:dyDescent="0.3">
      <c r="A82" s="161"/>
      <c r="B82" s="161"/>
      <c r="C82" s="161"/>
      <c r="D82" s="161"/>
      <c r="E82" s="161"/>
      <c r="F82" s="161"/>
      <c r="G82" s="161"/>
      <c r="H82" s="161"/>
      <c r="I82" s="161"/>
      <c r="J82" s="161"/>
      <c r="K82" s="161"/>
      <c r="L82" s="161"/>
      <c r="M82" s="161"/>
      <c r="N82" s="161"/>
      <c r="O82" s="161"/>
      <c r="P82" s="161"/>
      <c r="Q82" s="161"/>
    </row>
    <row r="83" spans="1:17" ht="15" customHeight="1" x14ac:dyDescent="0.3">
      <c r="A83" s="161"/>
      <c r="B83" s="161"/>
      <c r="C83" s="161"/>
      <c r="D83" s="161"/>
      <c r="E83" s="161"/>
      <c r="F83" s="161"/>
      <c r="G83" s="161"/>
      <c r="H83" s="161"/>
      <c r="I83" s="161"/>
      <c r="J83" s="161"/>
      <c r="K83" s="161"/>
      <c r="L83" s="161"/>
      <c r="M83" s="161"/>
      <c r="N83" s="161"/>
      <c r="O83" s="161"/>
      <c r="P83" s="161"/>
      <c r="Q83" s="161"/>
    </row>
    <row r="84" spans="1:17" ht="15" customHeight="1" x14ac:dyDescent="0.3">
      <c r="A84" s="161"/>
      <c r="B84" s="161"/>
      <c r="C84" s="161"/>
      <c r="D84" s="161"/>
      <c r="E84" s="161"/>
      <c r="F84" s="161"/>
      <c r="G84" s="161"/>
      <c r="H84" s="161"/>
      <c r="I84" s="161"/>
      <c r="J84" s="161"/>
      <c r="K84" s="161"/>
      <c r="L84" s="161"/>
      <c r="M84" s="161"/>
      <c r="N84" s="161"/>
      <c r="O84" s="161"/>
      <c r="P84" s="161"/>
      <c r="Q84" s="161"/>
    </row>
    <row r="85" spans="1:17" ht="15" customHeight="1" x14ac:dyDescent="0.3">
      <c r="A85" s="161"/>
      <c r="B85" s="161"/>
      <c r="C85" s="161"/>
      <c r="D85" s="161"/>
      <c r="E85" s="161"/>
      <c r="F85" s="161"/>
      <c r="G85" s="161"/>
      <c r="H85" s="161"/>
      <c r="I85" s="161"/>
      <c r="J85" s="161"/>
      <c r="K85" s="161"/>
      <c r="L85" s="161"/>
      <c r="M85" s="161"/>
      <c r="N85" s="161"/>
      <c r="O85" s="161"/>
      <c r="P85" s="161"/>
      <c r="Q85" s="161"/>
    </row>
    <row r="86" spans="1:17" ht="15" customHeight="1" x14ac:dyDescent="0.3">
      <c r="A86" s="161"/>
      <c r="B86" s="161"/>
      <c r="C86" s="161"/>
      <c r="D86" s="161"/>
      <c r="E86" s="161"/>
      <c r="F86" s="161"/>
      <c r="G86" s="161"/>
      <c r="H86" s="161"/>
      <c r="I86" s="161"/>
      <c r="J86" s="161"/>
      <c r="K86" s="161"/>
      <c r="L86" s="161"/>
      <c r="M86" s="161"/>
      <c r="N86" s="161"/>
      <c r="O86" s="161"/>
      <c r="P86" s="161"/>
      <c r="Q86" s="161"/>
    </row>
    <row r="87" spans="1:17" ht="15" customHeight="1" x14ac:dyDescent="0.3">
      <c r="A87" s="161"/>
      <c r="B87" s="161"/>
      <c r="C87" s="161"/>
      <c r="D87" s="161"/>
      <c r="E87" s="161"/>
      <c r="F87" s="161"/>
      <c r="G87" s="161"/>
      <c r="H87" s="161"/>
      <c r="I87" s="161"/>
      <c r="J87" s="161"/>
      <c r="K87" s="161"/>
      <c r="L87" s="161"/>
      <c r="M87" s="161"/>
      <c r="N87" s="161"/>
      <c r="O87" s="161"/>
      <c r="P87" s="161"/>
      <c r="Q87" s="161"/>
    </row>
    <row r="88" spans="1:17" ht="15" customHeight="1" x14ac:dyDescent="0.3">
      <c r="A88" s="161"/>
      <c r="B88" s="161"/>
      <c r="C88" s="161"/>
      <c r="D88" s="161"/>
      <c r="E88" s="161"/>
      <c r="F88" s="161"/>
      <c r="G88" s="161"/>
      <c r="H88" s="161"/>
      <c r="I88" s="161"/>
      <c r="J88" s="161"/>
      <c r="K88" s="161"/>
      <c r="L88" s="161"/>
      <c r="M88" s="161"/>
      <c r="N88" s="161"/>
      <c r="O88" s="161"/>
      <c r="P88" s="161"/>
      <c r="Q88" s="161"/>
    </row>
    <row r="89" spans="1:17" ht="15" customHeight="1" x14ac:dyDescent="0.3">
      <c r="A89" s="161"/>
      <c r="B89" s="161"/>
      <c r="C89" s="161"/>
      <c r="D89" s="161"/>
      <c r="E89" s="161"/>
      <c r="F89" s="161"/>
      <c r="G89" s="161"/>
      <c r="H89" s="161"/>
      <c r="I89" s="161"/>
      <c r="J89" s="161"/>
      <c r="K89" s="161"/>
      <c r="L89" s="161"/>
      <c r="M89" s="161"/>
      <c r="N89" s="161"/>
      <c r="O89" s="161"/>
      <c r="P89" s="161"/>
      <c r="Q89" s="161"/>
    </row>
    <row r="90" spans="1:17" ht="15" customHeight="1" x14ac:dyDescent="0.3">
      <c r="A90" s="161"/>
      <c r="B90" s="161"/>
      <c r="C90" s="161"/>
      <c r="D90" s="161"/>
      <c r="E90" s="161"/>
      <c r="F90" s="161"/>
      <c r="G90" s="161"/>
      <c r="H90" s="161"/>
      <c r="I90" s="161"/>
      <c r="J90" s="161"/>
      <c r="K90" s="161"/>
      <c r="L90" s="161"/>
      <c r="M90" s="161"/>
      <c r="N90" s="161"/>
      <c r="O90" s="161"/>
      <c r="P90" s="161"/>
      <c r="Q90" s="161"/>
    </row>
    <row r="91" spans="1:17" ht="15" customHeight="1" x14ac:dyDescent="0.3">
      <c r="A91" s="161"/>
      <c r="B91" s="161"/>
      <c r="C91" s="161"/>
      <c r="D91" s="161"/>
      <c r="E91" s="161"/>
      <c r="F91" s="161"/>
      <c r="G91" s="161"/>
      <c r="H91" s="161"/>
      <c r="I91" s="161"/>
      <c r="J91" s="161"/>
      <c r="K91" s="161"/>
      <c r="L91" s="161"/>
      <c r="M91" s="161"/>
      <c r="N91" s="161"/>
      <c r="O91" s="161"/>
      <c r="P91" s="161"/>
      <c r="Q91" s="161"/>
    </row>
    <row r="92" spans="1:17" ht="15" customHeight="1" x14ac:dyDescent="0.3">
      <c r="A92" s="161"/>
      <c r="B92" s="161"/>
      <c r="C92" s="161"/>
      <c r="D92" s="161"/>
      <c r="E92" s="161"/>
      <c r="F92" s="161"/>
      <c r="G92" s="161"/>
      <c r="H92" s="161"/>
      <c r="I92" s="161"/>
      <c r="J92" s="161"/>
      <c r="K92" s="161"/>
      <c r="L92" s="161"/>
      <c r="M92" s="161"/>
      <c r="N92" s="161"/>
      <c r="O92" s="161"/>
      <c r="P92" s="161"/>
      <c r="Q92" s="161"/>
    </row>
    <row r="93" spans="1:17" ht="15" customHeight="1" x14ac:dyDescent="0.3">
      <c r="A93" s="161"/>
      <c r="B93" s="161"/>
      <c r="C93" s="161"/>
      <c r="D93" s="161"/>
      <c r="E93" s="161"/>
      <c r="F93" s="161"/>
      <c r="G93" s="161"/>
      <c r="H93" s="161"/>
      <c r="I93" s="161"/>
      <c r="J93" s="161"/>
      <c r="K93" s="161"/>
      <c r="L93" s="161"/>
      <c r="M93" s="161"/>
      <c r="N93" s="161"/>
      <c r="O93" s="161"/>
      <c r="P93" s="161"/>
      <c r="Q93" s="161"/>
    </row>
    <row r="94" spans="1:17" ht="15" customHeight="1" x14ac:dyDescent="0.3">
      <c r="A94" s="161"/>
      <c r="B94" s="161"/>
      <c r="C94" s="161"/>
      <c r="D94" s="161"/>
      <c r="E94" s="161"/>
      <c r="F94" s="161"/>
      <c r="G94" s="161"/>
      <c r="H94" s="161"/>
      <c r="I94" s="161"/>
      <c r="J94" s="161"/>
      <c r="K94" s="161"/>
      <c r="L94" s="161"/>
      <c r="M94" s="161"/>
      <c r="N94" s="161"/>
      <c r="O94" s="161"/>
      <c r="P94" s="161"/>
      <c r="Q94" s="161"/>
    </row>
    <row r="95" spans="1:17" ht="15" customHeight="1" x14ac:dyDescent="0.3">
      <c r="A95" s="161"/>
      <c r="B95" s="161"/>
      <c r="C95" s="161"/>
      <c r="D95" s="161"/>
      <c r="E95" s="161"/>
      <c r="F95" s="161"/>
      <c r="G95" s="161"/>
      <c r="H95" s="161"/>
      <c r="I95" s="161"/>
      <c r="J95" s="161"/>
      <c r="K95" s="161"/>
      <c r="L95" s="161"/>
      <c r="M95" s="161"/>
      <c r="N95" s="161"/>
      <c r="O95" s="161"/>
      <c r="P95" s="161"/>
      <c r="Q95" s="161"/>
    </row>
    <row r="96" spans="1:17" ht="15" customHeight="1" x14ac:dyDescent="0.3">
      <c r="A96" s="161"/>
      <c r="B96" s="161"/>
      <c r="C96" s="161"/>
      <c r="D96" s="161"/>
      <c r="E96" s="161"/>
      <c r="F96" s="161"/>
      <c r="G96" s="161"/>
      <c r="H96" s="161"/>
      <c r="I96" s="161"/>
      <c r="J96" s="161"/>
      <c r="K96" s="161"/>
      <c r="L96" s="161"/>
      <c r="M96" s="161"/>
      <c r="N96" s="161"/>
      <c r="O96" s="161"/>
      <c r="P96" s="161"/>
      <c r="Q96" s="161"/>
    </row>
    <row r="97" spans="1:17" ht="15" customHeight="1" x14ac:dyDescent="0.3">
      <c r="A97" s="161"/>
      <c r="B97" s="161"/>
      <c r="C97" s="161"/>
      <c r="D97" s="161"/>
      <c r="E97" s="161"/>
      <c r="F97" s="161"/>
      <c r="G97" s="161"/>
      <c r="H97" s="161"/>
      <c r="I97" s="161"/>
      <c r="J97" s="161"/>
      <c r="K97" s="161"/>
      <c r="L97" s="161"/>
      <c r="M97" s="161"/>
      <c r="N97" s="161"/>
      <c r="O97" s="161"/>
      <c r="P97" s="161"/>
      <c r="Q97" s="161"/>
    </row>
    <row r="98" spans="1:17" ht="15" customHeight="1" x14ac:dyDescent="0.3">
      <c r="A98" s="161"/>
      <c r="B98" s="161"/>
      <c r="C98" s="161"/>
      <c r="D98" s="161"/>
      <c r="E98" s="161"/>
      <c r="F98" s="161"/>
      <c r="G98" s="161"/>
      <c r="H98" s="161"/>
      <c r="I98" s="161"/>
      <c r="J98" s="161"/>
      <c r="K98" s="161"/>
      <c r="L98" s="161"/>
      <c r="M98" s="161"/>
      <c r="N98" s="161"/>
      <c r="O98" s="161"/>
      <c r="P98" s="161"/>
      <c r="Q98" s="161"/>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Liberty Mutual</cp:lastModifiedBy>
  <cp:lastPrinted>2019-08-06T23:30:22Z</cp:lastPrinted>
  <dcterms:created xsi:type="dcterms:W3CDTF">2018-01-29T19:49:34Z</dcterms:created>
  <dcterms:modified xsi:type="dcterms:W3CDTF">2020-04-19T02:24:16Z</dcterms:modified>
</cp:coreProperties>
</file>