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ropbox\"/>
    </mc:Choice>
  </mc:AlternateContent>
  <bookViews>
    <workbookView xWindow="0" yWindow="0" windowWidth="10548" windowHeight="8220" activeTab="2"/>
  </bookViews>
  <sheets>
    <sheet name="Sheet1" sheetId="1" r:id="rId1"/>
    <sheet name="Sheet3" sheetId="3" r:id="rId2"/>
    <sheet name="Sheet4" sheetId="4" r:id="rId3"/>
    <sheet name="Sheet2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8" i="4" l="1"/>
  <c r="V27" i="4"/>
  <c r="V28" i="4"/>
  <c r="V26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U28" i="4"/>
  <c r="C28" i="4"/>
  <c r="B28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B27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C26" i="4"/>
  <c r="B26" i="4"/>
  <c r="B23" i="4"/>
  <c r="B22" i="4"/>
  <c r="B7" i="3"/>
  <c r="C7" i="3"/>
  <c r="D7" i="3" s="1"/>
  <c r="D6" i="3"/>
  <c r="A7" i="3"/>
  <c r="D5" i="3"/>
  <c r="B3" i="3"/>
  <c r="C3" i="3"/>
  <c r="D3" i="3"/>
  <c r="A3" i="3"/>
  <c r="D1" i="3"/>
  <c r="D2" i="3"/>
  <c r="E35" i="1"/>
  <c r="G3" i="1"/>
  <c r="G2" i="1"/>
  <c r="B14" i="2"/>
  <c r="F11" i="2"/>
  <c r="F10" i="2"/>
  <c r="F9" i="2"/>
  <c r="D4" i="2"/>
  <c r="D3" i="2"/>
  <c r="E6" i="1"/>
  <c r="E7" i="1" s="1"/>
  <c r="E8" i="1" s="1"/>
  <c r="E9" i="1" s="1"/>
  <c r="E10" i="1" s="1"/>
  <c r="E11" i="1" s="1"/>
  <c r="E12" i="1" s="1"/>
  <c r="E13" i="1" s="1"/>
  <c r="E14" i="1" s="1"/>
  <c r="E15" i="1" s="1"/>
  <c r="B5" i="2"/>
  <c r="D5" i="2" s="1"/>
  <c r="C5" i="2"/>
  <c r="B4" i="2"/>
  <c r="F3" i="2"/>
  <c r="D2" i="2"/>
  <c r="F2" i="2"/>
  <c r="F1" i="2"/>
  <c r="B33" i="1"/>
  <c r="B6" i="2" l="1"/>
  <c r="F5" i="2"/>
  <c r="F4" i="2"/>
  <c r="E16" i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B3" i="2"/>
  <c r="E33" i="1" l="1"/>
  <c r="E34" i="1" s="1"/>
  <c r="E36" i="1" s="1"/>
  <c r="D6" i="2"/>
  <c r="F6" i="2" s="1"/>
  <c r="F7" i="2" s="1"/>
  <c r="F8" i="2" s="1"/>
</calcChain>
</file>

<file path=xl/sharedStrings.xml><?xml version="1.0" encoding="utf-8"?>
<sst xmlns="http://schemas.openxmlformats.org/spreadsheetml/2006/main" count="20" uniqueCount="17">
  <si>
    <t>Previous Balance</t>
  </si>
  <si>
    <t>Credit</t>
  </si>
  <si>
    <t>Debit</t>
  </si>
  <si>
    <t>Closing balance</t>
  </si>
  <si>
    <t>a)</t>
  </si>
  <si>
    <t>b)</t>
  </si>
  <si>
    <t>c)</t>
  </si>
  <si>
    <t>d)</t>
  </si>
  <si>
    <t>Rolls</t>
  </si>
  <si>
    <t>Mean</t>
  </si>
  <si>
    <t>Std Dev</t>
  </si>
  <si>
    <t>Counts</t>
  </si>
  <si>
    <t>i</t>
  </si>
  <si>
    <t>P(X=i)</t>
  </si>
  <si>
    <t>i*P(X=i)</t>
  </si>
  <si>
    <t>i^2*P(X-i)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</si>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</sst>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16" fontId="2" fillId="2" borderId="1" xfId="0" applyNumberFormat="1" applyFont="1" applyFill="1" applyBorder="1" applyAlignment="1">
      <alignment vertical="center" wrapText="1"/>
    </xf>
    <xf numFmtId="16" fontId="0" fillId="0" borderId="0" xfId="0" applyNumberFormat="1"/>
    <xf numFmtId="0" fontId="2" fillId="2" borderId="0" xfId="0" applyFont="1" applyFill="1" applyBorder="1" applyAlignment="1">
      <alignment vertical="center" wrapText="1"/>
    </xf>
    <xf numFmtId="9" fontId="0" fillId="0" borderId="0" xfId="0" applyNumberFormat="1"/>
    <xf numFmtId="0" fontId="1" fillId="0" borderId="0" xfId="0" applyFont="1"/>
    <xf numFmtId="0" fontId="0" fillId="0" borderId="0" xfId="0" applyFont="1"/>
    <xf numFmtId="174" fontId="0" fillId="0" borderId="0" xfId="0" applyNumberFormat="1"/>
    <xf numFmtId="17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G2" sqref="G2"/>
    </sheetView>
  </sheetViews>
  <sheetFormatPr defaultRowHeight="14.4" x14ac:dyDescent="0.3"/>
  <sheetData>
    <row r="1" spans="1:7" ht="2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1"/>
    </row>
    <row r="2" spans="1:7" ht="15" thickBot="1" x14ac:dyDescent="0.35">
      <c r="A2" s="3">
        <v>43891</v>
      </c>
      <c r="B2" s="2">
        <v>6240</v>
      </c>
      <c r="C2" s="2">
        <v>0</v>
      </c>
      <c r="D2" s="2">
        <v>0</v>
      </c>
      <c r="E2" s="2">
        <v>6240</v>
      </c>
      <c r="G2">
        <f>6240*4+5890*2+5930*5+6010*9+6250*11</f>
        <v>189230</v>
      </c>
    </row>
    <row r="3" spans="1:7" ht="15" thickBot="1" x14ac:dyDescent="0.35">
      <c r="A3" s="3">
        <v>43892</v>
      </c>
      <c r="B3" s="2">
        <v>6220</v>
      </c>
      <c r="C3" s="2">
        <v>0</v>
      </c>
      <c r="D3" s="2">
        <v>0</v>
      </c>
      <c r="E3" s="2">
        <v>6240</v>
      </c>
      <c r="G3">
        <f>G2/31</f>
        <v>6104.1935483870966</v>
      </c>
    </row>
    <row r="4" spans="1:7" ht="15" thickBot="1" x14ac:dyDescent="0.35">
      <c r="A4" s="3">
        <v>43893</v>
      </c>
      <c r="B4" s="2">
        <v>6220</v>
      </c>
      <c r="C4" s="2">
        <v>0</v>
      </c>
      <c r="D4" s="2">
        <v>0</v>
      </c>
      <c r="E4" s="2">
        <v>6240</v>
      </c>
    </row>
    <row r="5" spans="1:7" ht="15" thickBot="1" x14ac:dyDescent="0.35">
      <c r="A5" s="3">
        <v>43894</v>
      </c>
      <c r="B5" s="2">
        <v>6220</v>
      </c>
      <c r="C5" s="2">
        <v>0</v>
      </c>
      <c r="D5" s="2">
        <v>0</v>
      </c>
      <c r="E5" s="2">
        <v>6240</v>
      </c>
    </row>
    <row r="6" spans="1:7" ht="15" thickBot="1" x14ac:dyDescent="0.35">
      <c r="A6" s="3">
        <v>43895</v>
      </c>
      <c r="B6" s="2">
        <v>6220</v>
      </c>
      <c r="C6" s="2">
        <v>350</v>
      </c>
      <c r="D6" s="2">
        <v>0</v>
      </c>
      <c r="E6" s="2">
        <f>E5-C6</f>
        <v>5890</v>
      </c>
    </row>
    <row r="7" spans="1:7" ht="15" thickBot="1" x14ac:dyDescent="0.35">
      <c r="A7" s="3">
        <v>43896</v>
      </c>
      <c r="B7" s="2">
        <v>5820</v>
      </c>
      <c r="C7" s="2">
        <v>0</v>
      </c>
      <c r="D7" s="2">
        <v>0</v>
      </c>
      <c r="E7" s="2">
        <f>E6-C7</f>
        <v>5890</v>
      </c>
    </row>
    <row r="8" spans="1:7" ht="15" thickBot="1" x14ac:dyDescent="0.35">
      <c r="A8" s="3">
        <v>43897</v>
      </c>
      <c r="B8" s="2">
        <v>5820</v>
      </c>
      <c r="C8" s="2">
        <v>0</v>
      </c>
      <c r="D8" s="2">
        <v>40</v>
      </c>
      <c r="E8" s="2">
        <f>E7+D8</f>
        <v>5930</v>
      </c>
    </row>
    <row r="9" spans="1:7" ht="15" thickBot="1" x14ac:dyDescent="0.35">
      <c r="A9" s="3">
        <v>43898</v>
      </c>
      <c r="B9" s="2">
        <v>5870</v>
      </c>
      <c r="C9" s="2">
        <v>0</v>
      </c>
      <c r="D9" s="2">
        <v>0</v>
      </c>
      <c r="E9" s="2">
        <f t="shared" ref="E9:E12" si="0">E8+D9</f>
        <v>5930</v>
      </c>
    </row>
    <row r="10" spans="1:7" ht="15" thickBot="1" x14ac:dyDescent="0.35">
      <c r="A10" s="3">
        <v>43899</v>
      </c>
      <c r="B10" s="2">
        <v>5870</v>
      </c>
      <c r="C10" s="2">
        <v>0</v>
      </c>
      <c r="D10" s="2">
        <v>0</v>
      </c>
      <c r="E10" s="2">
        <f t="shared" si="0"/>
        <v>5930</v>
      </c>
    </row>
    <row r="11" spans="1:7" ht="15" thickBot="1" x14ac:dyDescent="0.35">
      <c r="A11" s="3">
        <v>43900</v>
      </c>
      <c r="B11" s="2">
        <v>5870</v>
      </c>
      <c r="C11" s="2">
        <v>0</v>
      </c>
      <c r="D11" s="2">
        <v>0</v>
      </c>
      <c r="E11" s="2">
        <f t="shared" si="0"/>
        <v>5930</v>
      </c>
    </row>
    <row r="12" spans="1:7" ht="15" thickBot="1" x14ac:dyDescent="0.35">
      <c r="A12" s="3">
        <v>43901</v>
      </c>
      <c r="B12" s="2">
        <v>5870</v>
      </c>
      <c r="C12" s="2">
        <v>0</v>
      </c>
      <c r="D12" s="2">
        <v>0</v>
      </c>
      <c r="E12" s="2">
        <f t="shared" si="0"/>
        <v>5930</v>
      </c>
    </row>
    <row r="13" spans="1:7" ht="15" thickBot="1" x14ac:dyDescent="0.35">
      <c r="A13" s="3">
        <v>43902</v>
      </c>
      <c r="B13" s="2">
        <v>5870</v>
      </c>
      <c r="C13" s="2">
        <v>0</v>
      </c>
      <c r="D13" s="2">
        <v>80</v>
      </c>
      <c r="E13" s="2">
        <f>E12+D13</f>
        <v>6010</v>
      </c>
    </row>
    <row r="14" spans="1:7" ht="15" thickBot="1" x14ac:dyDescent="0.35">
      <c r="A14" s="3">
        <v>43903</v>
      </c>
      <c r="B14" s="2">
        <v>5960</v>
      </c>
      <c r="C14" s="2">
        <v>0</v>
      </c>
      <c r="D14" s="2">
        <v>0</v>
      </c>
      <c r="E14" s="2">
        <f t="shared" ref="E14:E21" si="1">E13+D14</f>
        <v>6010</v>
      </c>
    </row>
    <row r="15" spans="1:7" ht="15" thickBot="1" x14ac:dyDescent="0.35">
      <c r="A15" s="3">
        <v>43904</v>
      </c>
      <c r="B15" s="2">
        <v>5960</v>
      </c>
      <c r="C15" s="2">
        <v>0</v>
      </c>
      <c r="D15" s="2">
        <v>0</v>
      </c>
      <c r="E15" s="2">
        <f t="shared" si="1"/>
        <v>6010</v>
      </c>
    </row>
    <row r="16" spans="1:7" ht="15" thickBot="1" x14ac:dyDescent="0.35">
      <c r="A16" s="3">
        <v>43905</v>
      </c>
      <c r="B16" s="2">
        <v>5960</v>
      </c>
      <c r="C16" s="2">
        <v>0</v>
      </c>
      <c r="D16" s="2">
        <v>0</v>
      </c>
      <c r="E16" s="2">
        <f t="shared" si="1"/>
        <v>6010</v>
      </c>
    </row>
    <row r="17" spans="1:5" ht="15" thickBot="1" x14ac:dyDescent="0.35">
      <c r="A17" s="3">
        <v>43906</v>
      </c>
      <c r="B17" s="2">
        <v>5960</v>
      </c>
      <c r="C17" s="2">
        <v>0</v>
      </c>
      <c r="D17" s="2">
        <v>0</v>
      </c>
      <c r="E17" s="2">
        <f t="shared" si="1"/>
        <v>6010</v>
      </c>
    </row>
    <row r="18" spans="1:5" ht="15" thickBot="1" x14ac:dyDescent="0.35">
      <c r="A18" s="3">
        <v>43907</v>
      </c>
      <c r="B18" s="2">
        <v>5960</v>
      </c>
      <c r="C18" s="2">
        <v>0</v>
      </c>
      <c r="D18" s="2">
        <v>0</v>
      </c>
      <c r="E18" s="2">
        <f t="shared" si="1"/>
        <v>6010</v>
      </c>
    </row>
    <row r="19" spans="1:5" ht="15" thickBot="1" x14ac:dyDescent="0.35">
      <c r="A19" s="3">
        <v>43908</v>
      </c>
      <c r="B19" s="2">
        <v>5960</v>
      </c>
      <c r="C19" s="2">
        <v>0</v>
      </c>
      <c r="D19" s="2">
        <v>0</v>
      </c>
      <c r="E19" s="2">
        <f t="shared" si="1"/>
        <v>6010</v>
      </c>
    </row>
    <row r="20" spans="1:5" ht="15" thickBot="1" x14ac:dyDescent="0.35">
      <c r="A20" s="3">
        <v>43909</v>
      </c>
      <c r="B20" s="2">
        <v>5960</v>
      </c>
      <c r="C20" s="2">
        <v>0</v>
      </c>
      <c r="D20" s="2">
        <v>0</v>
      </c>
      <c r="E20" s="2">
        <f t="shared" si="1"/>
        <v>6010</v>
      </c>
    </row>
    <row r="21" spans="1:5" ht="15" thickBot="1" x14ac:dyDescent="0.35">
      <c r="A21" s="3">
        <v>43910</v>
      </c>
      <c r="B21" s="2">
        <v>5960</v>
      </c>
      <c r="C21" s="2">
        <v>0</v>
      </c>
      <c r="D21" s="2">
        <v>0</v>
      </c>
      <c r="E21" s="2">
        <f t="shared" si="1"/>
        <v>6010</v>
      </c>
    </row>
    <row r="22" spans="1:5" ht="15" thickBot="1" x14ac:dyDescent="0.35">
      <c r="A22" s="3">
        <v>43911</v>
      </c>
      <c r="B22" s="2">
        <v>5960</v>
      </c>
      <c r="C22" s="2">
        <v>0</v>
      </c>
      <c r="D22" s="2">
        <v>240</v>
      </c>
      <c r="E22" s="2">
        <f>E21+D22</f>
        <v>6250</v>
      </c>
    </row>
    <row r="23" spans="1:5" ht="15" thickBot="1" x14ac:dyDescent="0.35">
      <c r="A23" s="3">
        <v>43912</v>
      </c>
      <c r="B23" s="2">
        <v>6200</v>
      </c>
      <c r="C23" s="2">
        <v>0</v>
      </c>
      <c r="D23" s="2">
        <v>0</v>
      </c>
      <c r="E23" s="2">
        <f t="shared" ref="E23:E32" si="2">E22+D23</f>
        <v>6250</v>
      </c>
    </row>
    <row r="24" spans="1:5" ht="15" thickBot="1" x14ac:dyDescent="0.35">
      <c r="A24" s="3">
        <v>43913</v>
      </c>
      <c r="B24" s="2">
        <v>6200</v>
      </c>
      <c r="C24" s="2">
        <v>0</v>
      </c>
      <c r="D24" s="2">
        <v>0</v>
      </c>
      <c r="E24" s="2">
        <f t="shared" si="2"/>
        <v>6250</v>
      </c>
    </row>
    <row r="25" spans="1:5" ht="15" thickBot="1" x14ac:dyDescent="0.35">
      <c r="A25" s="3">
        <v>43914</v>
      </c>
      <c r="B25" s="2">
        <v>6200</v>
      </c>
      <c r="C25" s="2">
        <v>0</v>
      </c>
      <c r="D25" s="2">
        <v>0</v>
      </c>
      <c r="E25" s="2">
        <f t="shared" si="2"/>
        <v>6250</v>
      </c>
    </row>
    <row r="26" spans="1:5" ht="15" thickBot="1" x14ac:dyDescent="0.35">
      <c r="A26" s="3">
        <v>43915</v>
      </c>
      <c r="B26" s="2">
        <v>6200</v>
      </c>
      <c r="C26" s="2">
        <v>0</v>
      </c>
      <c r="D26" s="2">
        <v>0</v>
      </c>
      <c r="E26" s="2">
        <f t="shared" si="2"/>
        <v>6250</v>
      </c>
    </row>
    <row r="27" spans="1:5" ht="15" thickBot="1" x14ac:dyDescent="0.35">
      <c r="A27" s="3">
        <v>43916</v>
      </c>
      <c r="B27" s="2">
        <v>6200</v>
      </c>
      <c r="C27" s="2">
        <v>0</v>
      </c>
      <c r="D27" s="2">
        <v>0</v>
      </c>
      <c r="E27" s="2">
        <f t="shared" si="2"/>
        <v>6250</v>
      </c>
    </row>
    <row r="28" spans="1:5" ht="15" thickBot="1" x14ac:dyDescent="0.35">
      <c r="A28" s="3">
        <v>43917</v>
      </c>
      <c r="B28" s="2">
        <v>6200</v>
      </c>
      <c r="C28" s="2">
        <v>0</v>
      </c>
      <c r="D28" s="2">
        <v>0</v>
      </c>
      <c r="E28" s="2">
        <f t="shared" si="2"/>
        <v>6250</v>
      </c>
    </row>
    <row r="29" spans="1:5" ht="15" thickBot="1" x14ac:dyDescent="0.35">
      <c r="A29" s="3">
        <v>43918</v>
      </c>
      <c r="B29" s="2">
        <v>6200</v>
      </c>
      <c r="C29" s="2">
        <v>0</v>
      </c>
      <c r="D29" s="2">
        <v>0</v>
      </c>
      <c r="E29" s="2">
        <f t="shared" si="2"/>
        <v>6250</v>
      </c>
    </row>
    <row r="30" spans="1:5" ht="15" thickBot="1" x14ac:dyDescent="0.35">
      <c r="A30" s="3">
        <v>43919</v>
      </c>
      <c r="B30" s="2">
        <v>6200</v>
      </c>
      <c r="C30" s="2">
        <v>0</v>
      </c>
      <c r="D30" s="2">
        <v>0</v>
      </c>
      <c r="E30" s="2">
        <f t="shared" si="2"/>
        <v>6250</v>
      </c>
    </row>
    <row r="31" spans="1:5" ht="15" thickBot="1" x14ac:dyDescent="0.35">
      <c r="A31" s="3">
        <v>43920</v>
      </c>
      <c r="B31" s="2">
        <v>6200</v>
      </c>
      <c r="C31" s="2">
        <v>0</v>
      </c>
      <c r="D31" s="2">
        <v>0</v>
      </c>
      <c r="E31" s="2">
        <f t="shared" si="2"/>
        <v>6250</v>
      </c>
    </row>
    <row r="32" spans="1:5" ht="15" thickBot="1" x14ac:dyDescent="0.35">
      <c r="A32" s="3">
        <v>43921</v>
      </c>
      <c r="B32" s="2">
        <v>6200</v>
      </c>
      <c r="C32" s="2">
        <v>0</v>
      </c>
      <c r="D32" s="2">
        <v>0</v>
      </c>
      <c r="E32" s="2">
        <f t="shared" si="2"/>
        <v>6250</v>
      </c>
    </row>
    <row r="33" spans="2:5" x14ac:dyDescent="0.3">
      <c r="B33">
        <f>AVERAGE(B2:B32)</f>
        <v>6056.4516129032254</v>
      </c>
      <c r="D33" t="s">
        <v>4</v>
      </c>
      <c r="E33">
        <f>AVERAGE(E2:E32)</f>
        <v>6104.1935483870966</v>
      </c>
    </row>
    <row r="34" spans="2:5" x14ac:dyDescent="0.3">
      <c r="D34" t="s">
        <v>5</v>
      </c>
      <c r="E34" s="5">
        <f>E33*0.015</f>
        <v>91.562903225806451</v>
      </c>
    </row>
    <row r="35" spans="2:5" x14ac:dyDescent="0.3">
      <c r="D35" t="s">
        <v>6</v>
      </c>
      <c r="E35">
        <f>E32+E34</f>
        <v>6341.5629032258066</v>
      </c>
    </row>
    <row r="36" spans="2:5" x14ac:dyDescent="0.3">
      <c r="D36" t="s">
        <v>7</v>
      </c>
      <c r="E36">
        <f>E35/36</f>
        <v>176.15452508960573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7" sqref="A7:C7"/>
    </sheetView>
  </sheetViews>
  <sheetFormatPr defaultRowHeight="14.4" x14ac:dyDescent="0.3"/>
  <sheetData>
    <row r="1" spans="1:4" x14ac:dyDescent="0.3">
      <c r="A1">
        <v>322</v>
      </c>
      <c r="B1">
        <v>402</v>
      </c>
      <c r="C1">
        <v>199</v>
      </c>
      <c r="D1">
        <f>SUM(A1:C1)</f>
        <v>923</v>
      </c>
    </row>
    <row r="2" spans="1:4" x14ac:dyDescent="0.3">
      <c r="A2">
        <v>728</v>
      </c>
      <c r="B2">
        <v>1055</v>
      </c>
      <c r="C2">
        <v>102</v>
      </c>
      <c r="D2">
        <f>SUM(A2:C2)</f>
        <v>1885</v>
      </c>
    </row>
    <row r="3" spans="1:4" x14ac:dyDescent="0.3">
      <c r="A3">
        <f>SUM(A1:A2)</f>
        <v>1050</v>
      </c>
      <c r="B3">
        <f t="shared" ref="B3:D3" si="0">SUM(B1:B2)</f>
        <v>1457</v>
      </c>
      <c r="C3">
        <f t="shared" si="0"/>
        <v>301</v>
      </c>
      <c r="D3">
        <f t="shared" si="0"/>
        <v>2808</v>
      </c>
    </row>
    <row r="5" spans="1:4" x14ac:dyDescent="0.3">
      <c r="A5">
        <v>330</v>
      </c>
      <c r="B5">
        <v>410</v>
      </c>
      <c r="C5">
        <v>208</v>
      </c>
      <c r="D5">
        <f>SUM(A5:C5)</f>
        <v>948</v>
      </c>
    </row>
    <row r="6" spans="1:4" x14ac:dyDescent="0.3">
      <c r="A6">
        <v>736</v>
      </c>
      <c r="B6">
        <v>1075</v>
      </c>
      <c r="C6">
        <v>110</v>
      </c>
      <c r="D6">
        <f t="shared" ref="D6:D7" si="1">SUM(A6:C6)</f>
        <v>1921</v>
      </c>
    </row>
    <row r="7" spans="1:4" x14ac:dyDescent="0.3">
      <c r="A7">
        <f>SUM(A5:A6)</f>
        <v>1066</v>
      </c>
      <c r="B7">
        <f t="shared" ref="B7:C7" si="2">SUM(B5:B6)</f>
        <v>1485</v>
      </c>
      <c r="C7">
        <f t="shared" si="2"/>
        <v>318</v>
      </c>
      <c r="D7">
        <f t="shared" si="1"/>
        <v>2869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>
      <selection activeCell="A30" sqref="A30"/>
    </sheetView>
  </sheetViews>
  <sheetFormatPr defaultRowHeight="14.4" x14ac:dyDescent="0.3"/>
  <cols>
    <col min="2" max="2" width="10.5546875" bestFit="1" customWidth="1"/>
    <col min="3" max="3" width="10.6640625" bestFit="1" customWidth="1"/>
    <col min="4" max="21" width="10.5546875" bestFit="1" customWidth="1"/>
  </cols>
  <sheetData>
    <row r="1" spans="1:5" x14ac:dyDescent="0.3">
      <c r="A1" t="s">
        <v>8</v>
      </c>
      <c r="B1" t="s">
        <v>11</v>
      </c>
      <c r="C1" s="7"/>
      <c r="D1" s="7"/>
      <c r="E1" s="7"/>
    </row>
    <row r="2" spans="1:5" x14ac:dyDescent="0.3">
      <c r="A2">
        <v>1</v>
      </c>
      <c r="B2" s="8">
        <v>16</v>
      </c>
    </row>
    <row r="3" spans="1:5" x14ac:dyDescent="0.3">
      <c r="A3">
        <v>2</v>
      </c>
      <c r="B3">
        <v>13</v>
      </c>
    </row>
    <row r="4" spans="1:5" x14ac:dyDescent="0.3">
      <c r="A4">
        <v>3</v>
      </c>
      <c r="B4">
        <v>4</v>
      </c>
    </row>
    <row r="5" spans="1:5" x14ac:dyDescent="0.3">
      <c r="A5">
        <v>4</v>
      </c>
      <c r="B5">
        <v>3</v>
      </c>
    </row>
    <row r="6" spans="1:5" x14ac:dyDescent="0.3">
      <c r="A6">
        <v>5</v>
      </c>
      <c r="B6">
        <v>7</v>
      </c>
    </row>
    <row r="7" spans="1:5" x14ac:dyDescent="0.3">
      <c r="A7">
        <v>6</v>
      </c>
      <c r="B7">
        <v>25</v>
      </c>
    </row>
    <row r="8" spans="1:5" x14ac:dyDescent="0.3">
      <c r="A8">
        <v>7</v>
      </c>
      <c r="B8">
        <v>29</v>
      </c>
    </row>
    <row r="9" spans="1:5" x14ac:dyDescent="0.3">
      <c r="A9">
        <v>8</v>
      </c>
      <c r="B9">
        <v>4</v>
      </c>
    </row>
    <row r="10" spans="1:5" x14ac:dyDescent="0.3">
      <c r="A10">
        <v>9</v>
      </c>
      <c r="B10">
        <v>5</v>
      </c>
    </row>
    <row r="11" spans="1:5" x14ac:dyDescent="0.3">
      <c r="A11">
        <v>10</v>
      </c>
      <c r="B11">
        <v>1</v>
      </c>
    </row>
    <row r="12" spans="1:5" x14ac:dyDescent="0.3">
      <c r="A12">
        <v>11</v>
      </c>
      <c r="B12">
        <v>30</v>
      </c>
    </row>
    <row r="13" spans="1:5" x14ac:dyDescent="0.3">
      <c r="A13">
        <v>12</v>
      </c>
      <c r="B13">
        <v>11</v>
      </c>
    </row>
    <row r="14" spans="1:5" x14ac:dyDescent="0.3">
      <c r="A14">
        <v>13</v>
      </c>
      <c r="B14">
        <v>4</v>
      </c>
    </row>
    <row r="15" spans="1:5" x14ac:dyDescent="0.3">
      <c r="A15">
        <v>14</v>
      </c>
      <c r="B15">
        <v>5</v>
      </c>
    </row>
    <row r="16" spans="1:5" x14ac:dyDescent="0.3">
      <c r="A16">
        <v>15</v>
      </c>
      <c r="B16">
        <v>4</v>
      </c>
    </row>
    <row r="17" spans="1:22" x14ac:dyDescent="0.3">
      <c r="A17">
        <v>16</v>
      </c>
      <c r="B17">
        <v>15</v>
      </c>
    </row>
    <row r="18" spans="1:22" x14ac:dyDescent="0.3">
      <c r="A18">
        <v>17</v>
      </c>
      <c r="B18">
        <v>10</v>
      </c>
    </row>
    <row r="19" spans="1:22" x14ac:dyDescent="0.3">
      <c r="A19">
        <v>18</v>
      </c>
      <c r="B19">
        <v>7</v>
      </c>
    </row>
    <row r="20" spans="1:22" x14ac:dyDescent="0.3">
      <c r="A20">
        <v>19</v>
      </c>
      <c r="B20">
        <v>19</v>
      </c>
    </row>
    <row r="21" spans="1:22" x14ac:dyDescent="0.3">
      <c r="A21">
        <v>20</v>
      </c>
      <c r="B21">
        <v>4</v>
      </c>
    </row>
    <row r="22" spans="1:22" x14ac:dyDescent="0.3">
      <c r="A22" t="s">
        <v>9</v>
      </c>
      <c r="B22">
        <f>AVERAGE(B2:B21)</f>
        <v>10.8</v>
      </c>
    </row>
    <row r="23" spans="1:22" x14ac:dyDescent="0.3">
      <c r="A23" t="s">
        <v>10</v>
      </c>
      <c r="B23">
        <f>_xlfn.STDEV.P(B2:B21)</f>
        <v>8.6694867206772965</v>
      </c>
    </row>
    <row r="25" spans="1:22" s="7" customFormat="1" x14ac:dyDescent="0.3">
      <c r="A25" s="7" t="s">
        <v>12</v>
      </c>
      <c r="B25" s="7">
        <v>1</v>
      </c>
      <c r="C25" s="7">
        <v>2</v>
      </c>
      <c r="D25" s="7">
        <v>3</v>
      </c>
      <c r="E25" s="7">
        <v>4</v>
      </c>
      <c r="F25" s="7">
        <v>5</v>
      </c>
      <c r="G25" s="7">
        <v>6</v>
      </c>
      <c r="H25" s="7">
        <v>7</v>
      </c>
      <c r="I25" s="7">
        <v>8</v>
      </c>
      <c r="J25" s="7">
        <v>9</v>
      </c>
      <c r="K25" s="7">
        <v>10</v>
      </c>
      <c r="L25" s="7">
        <v>11</v>
      </c>
      <c r="M25" s="7">
        <v>12</v>
      </c>
      <c r="N25" s="7">
        <v>13</v>
      </c>
      <c r="O25" s="7">
        <v>14</v>
      </c>
      <c r="P25" s="7">
        <v>15</v>
      </c>
      <c r="Q25" s="7">
        <v>16</v>
      </c>
      <c r="R25" s="7">
        <v>17</v>
      </c>
      <c r="S25" s="7">
        <v>18</v>
      </c>
      <c r="T25" s="7">
        <v>19</v>
      </c>
      <c r="U25" s="7">
        <v>20</v>
      </c>
      <c r="V25" s="7" t="s">
        <v>16</v>
      </c>
    </row>
    <row r="26" spans="1:22" x14ac:dyDescent="0.3">
      <c r="A26" s="7" t="s">
        <v>13</v>
      </c>
      <c r="B26" s="9">
        <f>(1/6)*(5/6)^(B25-1)</f>
        <v>0.16666666666666666</v>
      </c>
      <c r="C26" s="9">
        <f>(1/6)*(5/6)^(C25-1)</f>
        <v>0.1388888888888889</v>
      </c>
      <c r="D26" s="9">
        <f t="shared" ref="D26:U26" si="0">(1/6)*(5/6)^(D25-1)</f>
        <v>0.11574074074074076</v>
      </c>
      <c r="E26" s="9">
        <f t="shared" si="0"/>
        <v>9.6450617283950629E-2</v>
      </c>
      <c r="F26" s="9">
        <f t="shared" si="0"/>
        <v>8.03755144032922E-2</v>
      </c>
      <c r="G26" s="9">
        <f t="shared" si="0"/>
        <v>6.6979595336076836E-2</v>
      </c>
      <c r="H26" s="9">
        <f t="shared" si="0"/>
        <v>5.5816329446730706E-2</v>
      </c>
      <c r="I26" s="9">
        <f t="shared" si="0"/>
        <v>4.6513607872275584E-2</v>
      </c>
      <c r="J26" s="9">
        <f t="shared" si="0"/>
        <v>3.8761339893562993E-2</v>
      </c>
      <c r="K26" s="9">
        <f t="shared" si="0"/>
        <v>3.2301116577969163E-2</v>
      </c>
      <c r="L26" s="9">
        <f t="shared" si="0"/>
        <v>2.6917597148307638E-2</v>
      </c>
      <c r="M26" s="9">
        <f t="shared" si="0"/>
        <v>2.2431330956923033E-2</v>
      </c>
      <c r="N26" s="9">
        <f t="shared" si="0"/>
        <v>1.8692775797435862E-2</v>
      </c>
      <c r="O26" s="9">
        <f t="shared" si="0"/>
        <v>1.5577313164529887E-2</v>
      </c>
      <c r="P26" s="9">
        <f t="shared" si="0"/>
        <v>1.2981094303774908E-2</v>
      </c>
      <c r="Q26" s="9">
        <f t="shared" si="0"/>
        <v>1.0817578586479091E-2</v>
      </c>
      <c r="R26" s="9">
        <f t="shared" si="0"/>
        <v>9.0146488220659085E-3</v>
      </c>
      <c r="S26" s="9">
        <f t="shared" si="0"/>
        <v>7.512207351721591E-3</v>
      </c>
      <c r="T26" s="9">
        <f t="shared" si="0"/>
        <v>6.2601727931013264E-3</v>
      </c>
      <c r="U26" s="9">
        <f t="shared" si="0"/>
        <v>5.2168106609177724E-3</v>
      </c>
      <c r="V26" s="10">
        <f>SUM(B26:U26)</f>
        <v>0.97391594669541148</v>
      </c>
    </row>
    <row r="27" spans="1:22" x14ac:dyDescent="0.3">
      <c r="A27" s="7" t="s">
        <v>14</v>
      </c>
      <c r="B27" s="9">
        <f>B26*B25</f>
        <v>0.16666666666666666</v>
      </c>
      <c r="C27" s="9">
        <f t="shared" ref="C27:U27" si="1">C26*C25</f>
        <v>0.27777777777777779</v>
      </c>
      <c r="D27" s="9">
        <f t="shared" si="1"/>
        <v>0.34722222222222227</v>
      </c>
      <c r="E27" s="9">
        <f t="shared" si="1"/>
        <v>0.38580246913580252</v>
      </c>
      <c r="F27" s="9">
        <f t="shared" si="1"/>
        <v>0.40187757201646102</v>
      </c>
      <c r="G27" s="9">
        <f t="shared" si="1"/>
        <v>0.40187757201646102</v>
      </c>
      <c r="H27" s="9">
        <f t="shared" si="1"/>
        <v>0.39071430612711494</v>
      </c>
      <c r="I27" s="9">
        <f t="shared" si="1"/>
        <v>0.37210886297820467</v>
      </c>
      <c r="J27" s="9">
        <f t="shared" si="1"/>
        <v>0.34885205904206695</v>
      </c>
      <c r="K27" s="9">
        <f t="shared" si="1"/>
        <v>0.32301116577969163</v>
      </c>
      <c r="L27" s="9">
        <f t="shared" si="1"/>
        <v>0.29609356863138403</v>
      </c>
      <c r="M27" s="9">
        <f t="shared" si="1"/>
        <v>0.26917597148307637</v>
      </c>
      <c r="N27" s="9">
        <f t="shared" si="1"/>
        <v>0.24300608536666621</v>
      </c>
      <c r="O27" s="9">
        <f t="shared" si="1"/>
        <v>0.21808238430341842</v>
      </c>
      <c r="P27" s="9">
        <f t="shared" si="1"/>
        <v>0.19471641455662361</v>
      </c>
      <c r="Q27" s="9">
        <f t="shared" si="1"/>
        <v>0.17308125738366545</v>
      </c>
      <c r="R27" s="9">
        <f t="shared" si="1"/>
        <v>0.15324902997512044</v>
      </c>
      <c r="S27" s="9">
        <f t="shared" si="1"/>
        <v>0.13521973233098863</v>
      </c>
      <c r="T27" s="9">
        <f t="shared" si="1"/>
        <v>0.1189432830689252</v>
      </c>
      <c r="U27" s="9">
        <f t="shared" si="1"/>
        <v>0.10433621321835546</v>
      </c>
      <c r="V27" s="10">
        <f t="shared" ref="V27:V28" si="2">SUM(B27:U27)</f>
        <v>5.3218146140806937</v>
      </c>
    </row>
    <row r="28" spans="1:22" x14ac:dyDescent="0.3">
      <c r="A28" s="7" t="s">
        <v>15</v>
      </c>
      <c r="B28" s="9">
        <f>B26*B25^2</f>
        <v>0.16666666666666666</v>
      </c>
      <c r="C28" s="9">
        <f>C26*C25^2</f>
        <v>0.55555555555555558</v>
      </c>
      <c r="D28" s="9">
        <f t="shared" ref="D28:U28" si="3">D26*D25^2</f>
        <v>1.0416666666666667</v>
      </c>
      <c r="E28" s="9">
        <f t="shared" si="3"/>
        <v>1.5432098765432101</v>
      </c>
      <c r="F28" s="9">
        <f t="shared" si="3"/>
        <v>2.0093878600823052</v>
      </c>
      <c r="G28" s="9">
        <f t="shared" si="3"/>
        <v>2.4112654320987659</v>
      </c>
      <c r="H28" s="9">
        <f t="shared" si="3"/>
        <v>2.7350001428898048</v>
      </c>
      <c r="I28" s="9">
        <f t="shared" si="3"/>
        <v>2.9768709038256373</v>
      </c>
      <c r="J28" s="9">
        <f t="shared" si="3"/>
        <v>3.1396685313786024</v>
      </c>
      <c r="K28" s="9">
        <f t="shared" si="3"/>
        <v>3.2301116577969164</v>
      </c>
      <c r="L28" s="9">
        <f t="shared" si="3"/>
        <v>3.2570292549452242</v>
      </c>
      <c r="M28" s="9">
        <f t="shared" si="3"/>
        <v>3.2301116577969169</v>
      </c>
      <c r="N28" s="9">
        <f t="shared" si="3"/>
        <v>3.1590791097666608</v>
      </c>
      <c r="O28" s="9">
        <f t="shared" si="3"/>
        <v>3.0531533802478577</v>
      </c>
      <c r="P28" s="9">
        <f t="shared" si="3"/>
        <v>2.9207462183493544</v>
      </c>
      <c r="Q28" s="9">
        <f t="shared" si="3"/>
        <v>2.7693001181386472</v>
      </c>
      <c r="R28" s="9">
        <f t="shared" si="3"/>
        <v>2.6052335095770474</v>
      </c>
      <c r="S28" s="9">
        <f t="shared" si="3"/>
        <v>2.4339551819577956</v>
      </c>
      <c r="T28" s="9">
        <f>T26*T25^2</f>
        <v>2.2599223783095788</v>
      </c>
      <c r="U28" s="9">
        <f t="shared" si="3"/>
        <v>2.0867242643671089</v>
      </c>
      <c r="V28" s="10">
        <f t="shared" si="2"/>
        <v>47.584658366960326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15" sqref="B15"/>
    </sheetView>
  </sheetViews>
  <sheetFormatPr defaultRowHeight="14.4" x14ac:dyDescent="0.3"/>
  <sheetData>
    <row r="1" spans="1:6" x14ac:dyDescent="0.3">
      <c r="A1" s="4">
        <v>43983</v>
      </c>
      <c r="D1">
        <v>2648.21</v>
      </c>
      <c r="E1">
        <v>5</v>
      </c>
      <c r="F1">
        <f>D1*E1</f>
        <v>13241.05</v>
      </c>
    </row>
    <row r="2" spans="1:6" x14ac:dyDescent="0.3">
      <c r="A2" s="4">
        <v>43988</v>
      </c>
      <c r="B2">
        <v>2648.21</v>
      </c>
      <c r="C2">
        <v>-1300</v>
      </c>
      <c r="D2">
        <f>B2+C2</f>
        <v>1348.21</v>
      </c>
      <c r="E2">
        <v>2</v>
      </c>
      <c r="F2">
        <f>D2*E2</f>
        <v>2696.42</v>
      </c>
    </row>
    <row r="3" spans="1:6" x14ac:dyDescent="0.3">
      <c r="A3" s="4">
        <v>43990</v>
      </c>
      <c r="B3">
        <f>D2</f>
        <v>1348.21</v>
      </c>
      <c r="C3">
        <v>35.04</v>
      </c>
      <c r="D3">
        <f>B3+C3</f>
        <v>1383.25</v>
      </c>
      <c r="E3">
        <v>1</v>
      </c>
      <c r="F3">
        <f>D3*E3</f>
        <v>1383.25</v>
      </c>
    </row>
    <row r="4" spans="1:6" x14ac:dyDescent="0.3">
      <c r="A4" s="4">
        <v>43991</v>
      </c>
      <c r="B4">
        <f>D3</f>
        <v>1383.25</v>
      </c>
      <c r="C4">
        <v>137.11000000000001</v>
      </c>
      <c r="D4">
        <f t="shared" ref="D4:D6" si="0">B4+C4</f>
        <v>1520.3600000000001</v>
      </c>
      <c r="E4">
        <v>8</v>
      </c>
      <c r="F4">
        <f>D4*E4</f>
        <v>12162.880000000001</v>
      </c>
    </row>
    <row r="5" spans="1:6" x14ac:dyDescent="0.3">
      <c r="A5" s="4">
        <v>43999</v>
      </c>
      <c r="B5">
        <f>D4</f>
        <v>1520.3600000000001</v>
      </c>
      <c r="C5">
        <f>41.86+127.79</f>
        <v>169.65</v>
      </c>
      <c r="D5">
        <f t="shared" si="0"/>
        <v>1690.0100000000002</v>
      </c>
      <c r="E5">
        <v>10</v>
      </c>
      <c r="F5">
        <f>D5*E5</f>
        <v>16900.100000000002</v>
      </c>
    </row>
    <row r="6" spans="1:6" x14ac:dyDescent="0.3">
      <c r="A6" s="4">
        <v>44009</v>
      </c>
      <c r="B6">
        <f>D5</f>
        <v>1690.0100000000002</v>
      </c>
      <c r="C6">
        <v>213.87</v>
      </c>
      <c r="D6">
        <f t="shared" si="0"/>
        <v>1903.88</v>
      </c>
      <c r="E6">
        <v>4</v>
      </c>
      <c r="F6">
        <f>D6*E6</f>
        <v>7615.52</v>
      </c>
    </row>
    <row r="7" spans="1:6" x14ac:dyDescent="0.3">
      <c r="F7">
        <f>SUM(F1:F6)</f>
        <v>53999.22</v>
      </c>
    </row>
    <row r="8" spans="1:6" x14ac:dyDescent="0.3">
      <c r="E8" t="s">
        <v>4</v>
      </c>
      <c r="F8">
        <f>F7/30</f>
        <v>1799.9739999999999</v>
      </c>
    </row>
    <row r="9" spans="1:6" x14ac:dyDescent="0.3">
      <c r="E9" t="s">
        <v>5</v>
      </c>
      <c r="F9">
        <f>F8*0.014</f>
        <v>25.199635999999998</v>
      </c>
    </row>
    <row r="10" spans="1:6" x14ac:dyDescent="0.3">
      <c r="E10" t="s">
        <v>6</v>
      </c>
      <c r="F10">
        <f>D6+F9</f>
        <v>1929.0796360000002</v>
      </c>
    </row>
    <row r="11" spans="1:6" x14ac:dyDescent="0.3">
      <c r="F11">
        <f>F10/25</f>
        <v>77.163185440000007</v>
      </c>
    </row>
    <row r="14" spans="1:6" x14ac:dyDescent="0.3">
      <c r="B14">
        <f>7/40</f>
        <v>0.17499999999999999</v>
      </c>
    </row>
    <row r="15" spans="1:6" x14ac:dyDescent="0.3">
      <c r="B15" s="6">
        <v>5.43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Sheet3</vt:lpstr>
      <vt:lpstr>Sheet4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ANNIETA</cp:lastModifiedBy>
  <dcterms:created xsi:type="dcterms:W3CDTF">2020-06-07T20:06:49Z</dcterms:created>
  <dcterms:modified xsi:type="dcterms:W3CDTF">2020-06-09T23:30:04Z</dcterms:modified>
</cp:coreProperties>
</file>