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 activeTab="2"/>
  </bookViews>
  <sheets>
    <sheet name="PtCalcs" sheetId="5" r:id="rId1"/>
    <sheet name="Pairedt" sheetId="4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B9" i="4"/>
  <c r="B8"/>
  <c r="B10" s="1"/>
  <c r="C3" i="5"/>
  <c r="D3" s="1"/>
  <c r="C4"/>
  <c r="C5"/>
  <c r="C6"/>
  <c r="C7"/>
  <c r="C8"/>
  <c r="C9"/>
  <c r="G1"/>
  <c r="D2" s="1"/>
  <c r="C2"/>
  <c r="B11" i="4" l="1"/>
  <c r="B12" s="1"/>
  <c r="B13" s="1"/>
  <c r="D9" i="5"/>
  <c r="D8"/>
  <c r="D7"/>
  <c r="D6"/>
  <c r="D5"/>
  <c r="D4"/>
  <c r="B17" i="4"/>
  <c r="B16"/>
  <c r="E23" l="1"/>
  <c r="E24" s="1"/>
  <c r="B18"/>
  <c r="A19" s="1"/>
</calcChain>
</file>

<file path=xl/sharedStrings.xml><?xml version="1.0" encoding="utf-8"?>
<sst xmlns="http://schemas.openxmlformats.org/spreadsheetml/2006/main" count="28" uniqueCount="25">
  <si>
    <t>B</t>
  </si>
  <si>
    <t>A</t>
  </si>
  <si>
    <r>
      <t xml:space="preserve">Paired </t>
    </r>
    <r>
      <rPr>
        <b/>
        <i/>
        <sz val="11"/>
        <color indexed="8"/>
        <rFont val="Calibri"/>
        <family val="2"/>
      </rPr>
      <t>t</t>
    </r>
    <r>
      <rPr>
        <b/>
        <sz val="11"/>
        <color indexed="8"/>
        <rFont val="Calibri"/>
        <family val="2"/>
      </rPr>
      <t xml:space="preserve"> Test</t>
    </r>
  </si>
  <si>
    <t>Data</t>
  </si>
  <si>
    <t>Hypothesized Mean Diff.</t>
  </si>
  <si>
    <t>Level of significance</t>
  </si>
  <si>
    <t>Intermediate Calculations</t>
  </si>
  <si>
    <t>Sample Size</t>
  </si>
  <si>
    <t>DBar</t>
  </si>
  <si>
    <t>degrees of freedom</t>
  </si>
  <si>
    <r>
      <t>S</t>
    </r>
    <r>
      <rPr>
        <vertAlign val="subscript"/>
        <sz val="11"/>
        <color indexed="8"/>
        <rFont val="Calibri"/>
        <family val="2"/>
      </rPr>
      <t>D</t>
    </r>
  </si>
  <si>
    <t>Standard Error</t>
  </si>
  <si>
    <r>
      <t xml:space="preserve">t </t>
    </r>
    <r>
      <rPr>
        <b/>
        <sz val="11"/>
        <color indexed="8"/>
        <rFont val="Calibri"/>
        <family val="2"/>
      </rPr>
      <t>Test Statistic</t>
    </r>
  </si>
  <si>
    <t>Two-Tail Test</t>
  </si>
  <si>
    <t>Lower Critical Value</t>
  </si>
  <si>
    <t>Upper Critical Value</t>
  </si>
  <si>
    <r>
      <t>p</t>
    </r>
    <r>
      <rPr>
        <b/>
        <sz val="11"/>
        <color indexed="8"/>
        <rFont val="Calibri"/>
        <family val="2"/>
      </rPr>
      <t>-Value</t>
    </r>
  </si>
  <si>
    <t>TDIST Calculations</t>
  </si>
  <si>
    <t>TDIST</t>
  </si>
  <si>
    <t>1-TDIST</t>
  </si>
  <si>
    <t>Decisions</t>
  </si>
  <si>
    <t>Reject the null hypothesis</t>
  </si>
  <si>
    <t>Do not reject the null hypothesis</t>
  </si>
  <si>
    <t>Di</t>
  </si>
  <si>
    <t>(Di - DBar)^2</t>
  </si>
</sst>
</file>

<file path=xl/styles.xml><?xml version="1.0" encoding="utf-8"?>
<styleSheet xmlns="http://schemas.openxmlformats.org/spreadsheetml/2006/main">
  <numFmts count="1">
    <numFmt numFmtId="164" formatCode="0.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vertAlign val="subscript"/>
      <sz val="11"/>
      <color indexed="8"/>
      <name val="Calibri"/>
      <family val="2"/>
    </font>
    <font>
      <sz val="10"/>
      <name val="Arial"/>
      <family val="2"/>
    </font>
    <font>
      <sz val="10"/>
      <name val="Geneva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9" fontId="7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/>
    <xf numFmtId="164" fontId="2" fillId="0" borderId="1" xfId="1" applyNumberFormat="1" applyFont="1" applyFill="1" applyBorder="1"/>
    <xf numFmtId="0" fontId="5" fillId="0" borderId="1" xfId="1" applyFont="1" applyFill="1" applyBorder="1"/>
    <xf numFmtId="0" fontId="4" fillId="3" borderId="1" xfId="1" applyFont="1" applyFill="1" applyBorder="1"/>
    <xf numFmtId="164" fontId="3" fillId="3" borderId="1" xfId="1" applyNumberFormat="1" applyFont="1" applyFill="1" applyBorder="1"/>
    <xf numFmtId="0" fontId="3" fillId="3" borderId="1" xfId="1" applyFont="1" applyFill="1" applyBorder="1" applyAlignment="1">
      <alignment horizontal="center"/>
    </xf>
    <xf numFmtId="0" fontId="3" fillId="3" borderId="1" xfId="1" applyFont="1" applyFill="1" applyBorder="1"/>
    <xf numFmtId="0" fontId="3" fillId="3" borderId="2" xfId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2" fillId="0" borderId="4" xfId="1" applyFont="1" applyBorder="1" applyAlignment="1">
      <alignment horizontal="center"/>
    </xf>
    <xf numFmtId="164" fontId="2" fillId="0" borderId="0" xfId="1" applyNumberFormat="1" applyFont="1"/>
    <xf numFmtId="0" fontId="2" fillId="0" borderId="5" xfId="1" applyFont="1" applyBorder="1"/>
    <xf numFmtId="164" fontId="2" fillId="0" borderId="5" xfId="1" applyNumberFormat="1" applyFont="1" applyBorder="1"/>
    <xf numFmtId="0" fontId="2" fillId="0" borderId="4" xfId="1" applyFont="1" applyBorder="1" applyAlignment="1">
      <alignment horizontal="center"/>
    </xf>
    <xf numFmtId="0" fontId="1" fillId="0" borderId="0" xfId="0" applyFont="1"/>
    <xf numFmtId="0" fontId="1" fillId="0" borderId="0" xfId="0" quotePrefix="1" applyFont="1"/>
    <xf numFmtId="0" fontId="1" fillId="3" borderId="0" xfId="0" applyFont="1" applyFill="1"/>
  </cellXfs>
  <cellStyles count="4">
    <cellStyle name="Normal" xfId="0" builtinId="0"/>
    <cellStyle name="Normal 2" xfId="2"/>
    <cellStyle name="Normal_Paired t test" xfId="1"/>
    <cellStyle name="Percent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I11" sqref="I11"/>
    </sheetView>
  </sheetViews>
  <sheetFormatPr defaultRowHeight="15"/>
  <cols>
    <col min="1" max="1" width="4" customWidth="1"/>
    <col min="2" max="2" width="4.28515625" customWidth="1"/>
    <col min="4" max="4" width="12" bestFit="1" customWidth="1"/>
  </cols>
  <sheetData>
    <row r="1" spans="1:7" s="20" customFormat="1">
      <c r="A1" s="20" t="s">
        <v>0</v>
      </c>
      <c r="B1" s="21" t="s">
        <v>1</v>
      </c>
      <c r="C1" s="20" t="s">
        <v>23</v>
      </c>
      <c r="D1" s="20" t="s">
        <v>24</v>
      </c>
      <c r="F1" s="22" t="s">
        <v>8</v>
      </c>
      <c r="G1" s="22">
        <f>AVERAGE(C:C)</f>
        <v>4.875</v>
      </c>
    </row>
    <row r="2" spans="1:7">
      <c r="A2">
        <v>34</v>
      </c>
      <c r="B2">
        <v>23</v>
      </c>
      <c r="C2">
        <f>A2-B2</f>
        <v>11</v>
      </c>
      <c r="D2">
        <f>(C2-G$1)^2</f>
        <v>37.515625</v>
      </c>
    </row>
    <row r="3" spans="1:7">
      <c r="A3">
        <v>23</v>
      </c>
      <c r="B3">
        <v>25</v>
      </c>
      <c r="C3">
        <f t="shared" ref="C3:C9" si="0">A3-B3</f>
        <v>-2</v>
      </c>
      <c r="D3">
        <f t="shared" ref="D3:D9" si="1">(C3-G$1)^2</f>
        <v>47.265625</v>
      </c>
    </row>
    <row r="4" spans="1:7">
      <c r="A4">
        <v>25</v>
      </c>
      <c r="B4">
        <v>20</v>
      </c>
      <c r="C4">
        <f t="shared" si="0"/>
        <v>5</v>
      </c>
      <c r="D4">
        <f t="shared" si="1"/>
        <v>1.5625E-2</v>
      </c>
    </row>
    <row r="5" spans="1:7">
      <c r="A5">
        <v>18</v>
      </c>
      <c r="B5">
        <v>14</v>
      </c>
      <c r="C5">
        <f t="shared" si="0"/>
        <v>4</v>
      </c>
      <c r="D5">
        <f t="shared" si="1"/>
        <v>0.765625</v>
      </c>
    </row>
    <row r="6" spans="1:7">
      <c r="A6">
        <v>6</v>
      </c>
      <c r="B6">
        <v>-4</v>
      </c>
      <c r="C6">
        <f t="shared" si="0"/>
        <v>10</v>
      </c>
      <c r="D6">
        <f t="shared" si="1"/>
        <v>26.265625</v>
      </c>
    </row>
    <row r="7" spans="1:7">
      <c r="A7">
        <v>14</v>
      </c>
      <c r="B7">
        <v>19</v>
      </c>
      <c r="C7">
        <f t="shared" si="0"/>
        <v>-5</v>
      </c>
      <c r="D7">
        <f t="shared" si="1"/>
        <v>97.515625</v>
      </c>
    </row>
    <row r="8" spans="1:7">
      <c r="A8">
        <v>21</v>
      </c>
      <c r="B8">
        <v>12</v>
      </c>
      <c r="C8">
        <f t="shared" si="0"/>
        <v>9</v>
      </c>
      <c r="D8">
        <f t="shared" si="1"/>
        <v>17.015625</v>
      </c>
    </row>
    <row r="9" spans="1:7">
      <c r="A9">
        <v>37</v>
      </c>
      <c r="B9">
        <v>30</v>
      </c>
      <c r="C9">
        <f t="shared" si="0"/>
        <v>7</v>
      </c>
      <c r="D9">
        <f t="shared" si="1"/>
        <v>4.515625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6"/>
  <dimension ref="A1:E28"/>
  <sheetViews>
    <sheetView workbookViewId="0">
      <selection activeCell="D10" sqref="D10"/>
    </sheetView>
  </sheetViews>
  <sheetFormatPr defaultRowHeight="15"/>
  <cols>
    <col min="1" max="1" width="24.140625" style="2" customWidth="1"/>
    <col min="2" max="2" width="15.85546875" style="2" customWidth="1"/>
    <col min="3" max="3" width="2.28515625" style="2" customWidth="1"/>
    <col min="4" max="4" width="29.5703125" style="2" customWidth="1"/>
    <col min="5" max="16384" width="9.140625" style="2"/>
  </cols>
  <sheetData>
    <row r="1" spans="1:2">
      <c r="A1" s="1" t="s">
        <v>2</v>
      </c>
    </row>
    <row r="3" spans="1:2">
      <c r="A3" s="3" t="s">
        <v>3</v>
      </c>
      <c r="B3" s="3"/>
    </row>
    <row r="4" spans="1:2">
      <c r="A4" s="4" t="s">
        <v>4</v>
      </c>
      <c r="B4" s="4">
        <v>0</v>
      </c>
    </row>
    <row r="5" spans="1:2">
      <c r="A5" s="4" t="s">
        <v>5</v>
      </c>
      <c r="B5" s="4">
        <v>0.1</v>
      </c>
    </row>
    <row r="7" spans="1:2">
      <c r="A7" s="5" t="s">
        <v>6</v>
      </c>
      <c r="B7" s="5"/>
    </row>
    <row r="8" spans="1:2">
      <c r="A8" s="6" t="s">
        <v>7</v>
      </c>
      <c r="B8" s="6">
        <f>COUNT(PtCalcs!$A:$A)</f>
        <v>8</v>
      </c>
    </row>
    <row r="9" spans="1:2">
      <c r="A9" s="6" t="s">
        <v>8</v>
      </c>
      <c r="B9" s="7">
        <f>AVERAGE(PtCalcs!$C:$C)</f>
        <v>4.875</v>
      </c>
    </row>
    <row r="10" spans="1:2">
      <c r="A10" s="6" t="s">
        <v>9</v>
      </c>
      <c r="B10" s="6">
        <f>B8-1</f>
        <v>7</v>
      </c>
    </row>
    <row r="11" spans="1:2" ht="18">
      <c r="A11" s="8" t="s">
        <v>10</v>
      </c>
      <c r="B11" s="7">
        <f>SQRT(SUM(PtCalcs!$D:$D)/B10)</f>
        <v>5.7430081714327077</v>
      </c>
    </row>
    <row r="12" spans="1:2">
      <c r="A12" s="6" t="s">
        <v>11</v>
      </c>
      <c r="B12" s="7">
        <f>B11/SQRT(B8)</f>
        <v>2.0304600112149109</v>
      </c>
    </row>
    <row r="13" spans="1:2">
      <c r="A13" s="9" t="s">
        <v>12</v>
      </c>
      <c r="B13" s="10">
        <f>(B9-B4)/B12</f>
        <v>2.4009337652914815</v>
      </c>
    </row>
    <row r="15" spans="1:2">
      <c r="A15" s="11" t="s">
        <v>13</v>
      </c>
      <c r="B15" s="11"/>
    </row>
    <row r="16" spans="1:2">
      <c r="A16" s="12" t="s">
        <v>14</v>
      </c>
      <c r="B16" s="10">
        <f>-TINV(B5,B10)</f>
        <v>-1.894578603655801</v>
      </c>
    </row>
    <row r="17" spans="1:5">
      <c r="A17" s="12" t="s">
        <v>15</v>
      </c>
      <c r="B17" s="10">
        <f>TINV(B5,B10)</f>
        <v>1.894578603655801</v>
      </c>
    </row>
    <row r="18" spans="1:5">
      <c r="A18" s="9" t="s">
        <v>16</v>
      </c>
      <c r="B18" s="10">
        <f>TDIST(ABS(B13),B10,2)</f>
        <v>4.7401079719350189E-2</v>
      </c>
    </row>
    <row r="19" spans="1:5">
      <c r="A19" s="13" t="str">
        <f>IF(B18 &lt; B5, D27,D28)</f>
        <v>Reject the null hypothesis</v>
      </c>
      <c r="B19" s="14"/>
    </row>
    <row r="22" spans="1:5">
      <c r="D22" s="15" t="s">
        <v>17</v>
      </c>
      <c r="E22" s="15"/>
    </row>
    <row r="23" spans="1:5">
      <c r="D23" s="2" t="s">
        <v>18</v>
      </c>
      <c r="E23" s="16">
        <f>TDIST(ABS(B13),B10,1)</f>
        <v>2.3700539859675095E-2</v>
      </c>
    </row>
    <row r="24" spans="1:5">
      <c r="D24" s="17" t="s">
        <v>19</v>
      </c>
      <c r="E24" s="18">
        <f>1-E23</f>
        <v>0.97629946014032487</v>
      </c>
    </row>
    <row r="26" spans="1:5">
      <c r="D26" s="19" t="s">
        <v>20</v>
      </c>
    </row>
    <row r="27" spans="1:5">
      <c r="D27" s="2" t="s">
        <v>21</v>
      </c>
    </row>
    <row r="28" spans="1:5">
      <c r="D28" s="17" t="s">
        <v>22</v>
      </c>
    </row>
  </sheetData>
  <mergeCells count="5">
    <mergeCell ref="A3:B3"/>
    <mergeCell ref="A7:B7"/>
    <mergeCell ref="A15:B15"/>
    <mergeCell ref="A19:B19"/>
    <mergeCell ref="D22:E2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D23" sqref="D23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34</v>
      </c>
      <c r="B2">
        <v>23</v>
      </c>
    </row>
    <row r="3" spans="1:2">
      <c r="A3">
        <v>23</v>
      </c>
      <c r="B3">
        <v>25</v>
      </c>
    </row>
    <row r="4" spans="1:2">
      <c r="A4">
        <v>25</v>
      </c>
      <c r="B4">
        <v>20</v>
      </c>
    </row>
    <row r="5" spans="1:2">
      <c r="A5">
        <v>18</v>
      </c>
      <c r="B5">
        <v>14</v>
      </c>
    </row>
    <row r="6" spans="1:2">
      <c r="A6">
        <v>6</v>
      </c>
      <c r="B6">
        <v>-4</v>
      </c>
    </row>
    <row r="7" spans="1:2">
      <c r="A7">
        <v>14</v>
      </c>
      <c r="B7">
        <v>19</v>
      </c>
    </row>
    <row r="8" spans="1:2">
      <c r="A8">
        <v>21</v>
      </c>
      <c r="B8">
        <v>12</v>
      </c>
    </row>
    <row r="9" spans="1:2">
      <c r="A9">
        <v>37</v>
      </c>
      <c r="B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PtCalcs</vt:lpstr>
      <vt:lpstr>Pairedt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</dc:creator>
  <cp:lastModifiedBy>SolutionASAP 01</cp:lastModifiedBy>
  <dcterms:created xsi:type="dcterms:W3CDTF">2020-04-23T09:25:31Z</dcterms:created>
  <dcterms:modified xsi:type="dcterms:W3CDTF">2020-04-23T10:05:29Z</dcterms:modified>
</cp:coreProperties>
</file>