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tables/table1.xml" ContentType="application/vnd.openxmlformats-officedocument.spreadsheetml.table+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comments5.xml" ContentType="application/vnd.openxmlformats-officedocument.spreadsheetml.comments+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6.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910"/>
  <workbookPr date1904="1" autoCompressPictures="0"/>
  <mc:AlternateContent xmlns:mc="http://schemas.openxmlformats.org/markup-compatibility/2006">
    <mc:Choice Requires="x15">
      <x15ac:absPath xmlns:x15ac="http://schemas.microsoft.com/office/spreadsheetml/2010/11/ac" url="/Users/ryanschoenbaum/Documents/Bio211/Dune Lab/Sec4_data/"/>
    </mc:Choice>
  </mc:AlternateContent>
  <xr:revisionPtr revIDLastSave="0" documentId="8_{44246DDC-F953-E64E-86F2-29EABB841707}" xr6:coauthVersionLast="36" xr6:coauthVersionMax="36" xr10:uidLastSave="{00000000-0000-0000-0000-000000000000}"/>
  <bookViews>
    <workbookView xWindow="0" yWindow="1500" windowWidth="26700" windowHeight="15580" tabRatio="500" xr2:uid="{00000000-000D-0000-FFFF-FFFF00000000}"/>
  </bookViews>
  <sheets>
    <sheet name="R9 Apr19" sheetId="13" r:id="rId1"/>
    <sheet name="R9 Nov18" sheetId="12" r:id="rId2"/>
    <sheet name="R9 Oct17" sheetId="10" r:id="rId3"/>
    <sheet name="R10 Oct17" sheetId="11" r:id="rId4"/>
    <sheet name="R9 Apr17" sheetId="9" r:id="rId5"/>
    <sheet name="R10 Apr16" sheetId="8" r:id="rId6"/>
    <sheet name="R9 Apr16" sheetId="7" r:id="rId7"/>
    <sheet name="R9 Oct14" sheetId="5" r:id="rId8"/>
    <sheet name="R9 Apr13" sheetId="6" r:id="rId9"/>
    <sheet name="R9 Sep10" sheetId="1" r:id="rId10"/>
    <sheet name="R9 Mar07" sheetId="2" r:id="rId11"/>
    <sheet name="R9-R10 Mar04" sheetId="3" r:id="rId12"/>
  </sheets>
  <externalReferences>
    <externalReference r:id="rId13"/>
    <externalReference r:id="rId14"/>
  </externalReferences>
  <definedNames>
    <definedName name="Days">[1]Sheet4!$C$1:$C$31</definedName>
    <definedName name="Months">[1]Sheet4!$B$1:$B$12</definedName>
    <definedName name="Ranges">[1]Sheet4!$E:$E</definedName>
    <definedName name="Restore">[1]Sheet4!$F$1:$F$2</definedName>
    <definedName name="Site_Names">[1]Sheet4!$G:$G</definedName>
    <definedName name="Specs">[2]Sheet4!$A:$A</definedName>
    <definedName name="Years">[1]Sheet4!$D:$D</definedName>
  </definedNames>
  <calcPr calcId="179021"/>
  <extLst>
    <ext xmlns:mx="http://schemas.microsoft.com/office/mac/excel/2008/main" uri="{7523E5D3-25F3-A5E0-1632-64F254C22452}">
      <mx:ArchID Flags="2"/>
    </ext>
  </extLst>
</workbook>
</file>

<file path=xl/calcChain.xml><?xml version="1.0" encoding="utf-8"?>
<calcChain xmlns="http://schemas.openxmlformats.org/spreadsheetml/2006/main">
  <c r="B87" i="10" l="1"/>
  <c r="K40" i="10"/>
  <c r="K21" i="10"/>
  <c r="L20" i="10" s="1"/>
  <c r="L17" i="10"/>
  <c r="C23" i="11"/>
  <c r="J65" i="9"/>
  <c r="I65" i="9"/>
  <c r="C88" i="9"/>
  <c r="B88" i="9"/>
  <c r="B68" i="9"/>
  <c r="C68" i="9"/>
  <c r="J44" i="9"/>
  <c r="I44" i="9"/>
  <c r="B42" i="9"/>
  <c r="C21" i="9"/>
  <c r="B21" i="9"/>
  <c r="C42" i="9"/>
  <c r="J55" i="7"/>
  <c r="C44" i="7"/>
  <c r="C45" i="7"/>
  <c r="C46" i="7"/>
  <c r="C47" i="7"/>
  <c r="C60" i="7" s="1"/>
  <c r="C48" i="7"/>
  <c r="C49" i="7"/>
  <c r="C50" i="7"/>
  <c r="C51" i="7"/>
  <c r="C52" i="7"/>
  <c r="C53" i="7"/>
  <c r="C54" i="7"/>
  <c r="C55" i="7"/>
  <c r="C56" i="7"/>
  <c r="C57" i="7"/>
  <c r="C58" i="7"/>
  <c r="C59" i="7"/>
  <c r="C43" i="7"/>
  <c r="B60" i="7"/>
  <c r="J82" i="7"/>
  <c r="I82" i="7"/>
  <c r="C82" i="7"/>
  <c r="C80" i="7"/>
  <c r="C73" i="7"/>
  <c r="C75" i="7"/>
  <c r="C78" i="7"/>
  <c r="C79" i="7"/>
  <c r="C77" i="7"/>
  <c r="C81" i="7"/>
  <c r="C76" i="7"/>
  <c r="B83" i="7"/>
  <c r="C74" i="7"/>
  <c r="I38" i="6"/>
  <c r="I39" i="6"/>
  <c r="I40" i="6"/>
  <c r="I41" i="6"/>
  <c r="I42" i="6"/>
  <c r="I43" i="6"/>
  <c r="I44" i="6"/>
  <c r="I45" i="6"/>
  <c r="I14" i="6"/>
  <c r="I15" i="6"/>
  <c r="I16" i="6"/>
  <c r="I17" i="6"/>
  <c r="I18" i="6"/>
  <c r="I19" i="6"/>
  <c r="I20" i="6"/>
  <c r="I21" i="6"/>
  <c r="I22" i="6"/>
  <c r="H23" i="6"/>
  <c r="H11" i="6"/>
  <c r="B95" i="3"/>
  <c r="H40" i="3"/>
  <c r="C22" i="3"/>
  <c r="C21" i="3"/>
  <c r="C20" i="3"/>
  <c r="C19" i="3"/>
  <c r="C18" i="3"/>
  <c r="C17" i="3"/>
  <c r="C16" i="3"/>
  <c r="C15" i="3"/>
  <c r="C14" i="3"/>
  <c r="C13" i="3"/>
  <c r="C12" i="3"/>
  <c r="C23" i="3" s="1"/>
  <c r="C66" i="2"/>
  <c r="C83" i="7" l="1"/>
  <c r="I46" i="6"/>
  <c r="I23" i="6"/>
  <c r="L18" i="10"/>
  <c r="L15" i="10"/>
  <c r="L19" i="10"/>
  <c r="L16" i="10"/>
  <c r="L21" i="10"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A141" authorId="0" shapeId="0" xr:uid="{FF6D4A6E-CE12-45F9-B087-D8089BD19065}">
      <text>
        <r>
          <rPr>
            <sz val="9"/>
            <color rgb="FF000000"/>
            <rFont val="Arimo"/>
            <family val="2"/>
          </rPr>
          <t xml:space="preserve">Suzanne Worcester:
</t>
        </r>
        <r>
          <rPr>
            <sz val="9"/>
            <color rgb="FF000000"/>
            <rFont val="Arimo"/>
            <family val="2"/>
          </rPr>
          <t>Be sure to summarize all types of data you have here.   That means each plant species as well as "bare ground", "thatch"  and "Carpobrotus edulis thatch"</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Suzanne Worcester</author>
  </authors>
  <commentList>
    <comment ref="J14" authorId="0" shapeId="0" xr:uid="{00000000-0006-0000-0000-000001000000}">
      <text>
        <r>
          <rPr>
            <b/>
            <sz val="9"/>
            <color indexed="81"/>
            <rFont val="Geneva"/>
            <family val="2"/>
          </rPr>
          <t>Suzanne Worcester:</t>
        </r>
        <r>
          <rPr>
            <sz val="9"/>
            <color indexed="81"/>
            <rFont val="Geneva"/>
            <family val="2"/>
          </rPr>
          <t xml:space="preserve">
Be sure to summarize all types of data you have here.   That means each plant species as well as "bare ground", "thatch"  and "Carpobrotus edulis thatch"</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Suzanne Worcester</author>
  </authors>
  <commentList>
    <comment ref="A14" authorId="0" shapeId="0" xr:uid="{00000000-0006-0000-0200-000001000000}">
      <text>
        <r>
          <rPr>
            <sz val="11"/>
            <color indexed="8"/>
            <rFont val="Helvetica"/>
            <family val="2"/>
          </rPr>
          <t>Suzanne Worcester:
Be sure to summarize all types of data you have here.   That means each plant species as well as "bare ground", "thatch"  and "Carpobrotus edulis thatch"</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Suzanne Worcester</author>
  </authors>
  <commentList>
    <comment ref="A14" authorId="0" shapeId="0" xr:uid="{00000000-0006-0000-0400-000001000000}">
      <text>
        <r>
          <rPr>
            <sz val="11"/>
            <color indexed="8"/>
            <rFont val="Helvetica"/>
            <family val="2"/>
          </rPr>
          <t>Suzanne Worcester:
Be sure to summarize all types of data you have here.   That means each plant species as well as "bare ground", "thatch"  and "Carpobrotus edulis thatch"</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Suzanne Worcester</author>
    <author>CSUMB</author>
  </authors>
  <commentList>
    <comment ref="A14" authorId="0" shapeId="0" xr:uid="{00000000-0006-0000-0500-000001000000}">
      <text>
        <r>
          <rPr>
            <sz val="11"/>
            <color indexed="8"/>
            <rFont val="Helvetica"/>
            <family val="2"/>
          </rPr>
          <t>Suzanne Worcester:
Be sure to summarize all types of data you have here.   That means each plant species as well as "bare ground", "thatch"  and "Carpobrotus edulis thatch"</t>
        </r>
      </text>
    </comment>
    <comment ref="B16" authorId="1" shapeId="0" xr:uid="{00000000-0006-0000-0500-000002000000}">
      <text>
        <r>
          <rPr>
            <sz val="11"/>
            <color indexed="8"/>
            <rFont val="Helvetica"/>
            <family val="2"/>
          </rPr>
          <t>CSUMB:
To calculate the number of hits, use =countif(B11:D110,"species name").  Note that if you insert rows, your cell range will be slightly different -- please look at what row and column has meter 0.5, understory and meter 50, 2nd shrub layer - those should be the beginning and end cell ranges.
The "species name" has to be exactly as it is typed on your spreadsheet to the left.  
Note your total number hits must sum up to more greater than or equal to 100 b/c you 100 points each with 3 possible layers.</t>
        </r>
      </text>
    </comment>
    <comment ref="C16" authorId="1" shapeId="0" xr:uid="{00000000-0006-0000-0500-000003000000}">
      <text>
        <r>
          <rPr>
            <sz val="11"/>
            <color indexed="8"/>
            <rFont val="Helvetica"/>
            <family val="2"/>
          </rPr>
          <t>CSUMB:
To calculate % cover: 
use the sum function to sum up the total number of hits.  Calculate % cover for each species by clicking on the number of hits for that species, dividing by the total number of hits and * by 100.
DO NOT use Excel's automatic percent function (i.e. switching the column to a percentage)-- it does not copy well.   Just calculate by hand and leave as a number with 1 decimal point.
Note: that you can have a relative reference for the each # of hits and a permanent reference to the total number of hits.  For instance, if your total number of hits is in H14, refer to $H$14 in your percent cover formula and it will always refer to that exact cell for the total number of hits.  (See the sample dataset for an e.g.)</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CSUMB</author>
  </authors>
  <commentList>
    <comment ref="G11" authorId="0" shapeId="0" xr:uid="{00000000-0006-0000-0800-000001000000}">
      <text>
        <r>
          <rPr>
            <sz val="9"/>
            <color indexed="81"/>
            <rFont val="Geneva"/>
            <family val="2"/>
          </rPr>
          <t>To calculate the number of hits, use =countif(B10:D109,"species name")
The "species name" has to be exactly as it is typed on your spreadsheet to the left.</t>
        </r>
      </text>
    </comment>
    <comment ref="H11" authorId="0" shapeId="0" xr:uid="{00000000-0006-0000-0800-000002000000}">
      <text>
        <r>
          <rPr>
            <b/>
            <sz val="9"/>
            <color indexed="81"/>
            <rFont val="Geneva"/>
            <family val="2"/>
          </rPr>
          <t>CSUMB:</t>
        </r>
        <r>
          <rPr>
            <sz val="9"/>
            <color indexed="81"/>
            <rFont val="Geneva"/>
            <family val="2"/>
          </rPr>
          <t xml:space="preserve">
To calculate % cover: 
use the sum function to sum up the total number of hits.  Calculate % cover for each species by clicking on the number of hits for that species, dividing by the total number of hits and * by 100.</t>
        </r>
      </text>
    </comment>
  </commentList>
</comments>
</file>

<file path=xl/sharedStrings.xml><?xml version="1.0" encoding="utf-8"?>
<sst xmlns="http://schemas.openxmlformats.org/spreadsheetml/2006/main" count="2611" uniqueCount="754">
  <si>
    <t>PLANTED, Northern flat, restored</t>
    <phoneticPr fontId="3" type="noConversion"/>
  </si>
  <si>
    <t>E-Facing slope, Most Northern transect</t>
    <phoneticPr fontId="3" type="noConversion"/>
  </si>
  <si>
    <t>ORD.R9.RESTD.2.F.N</t>
    <phoneticPr fontId="3" type="noConversion"/>
  </si>
  <si>
    <t>ORD.R9.RESTD.1.F.S</t>
    <phoneticPr fontId="3" type="noConversion"/>
  </si>
  <si>
    <t xml:space="preserve"> Range 9, 2nd most Northern E-facing transect (middle)</t>
    <phoneticPr fontId="3" type="noConversion"/>
  </si>
  <si>
    <t>Mackenzie Morgan, Matthew Jew</t>
  </si>
  <si>
    <t xml:space="preserve">E-facing PLANTED, restored, </t>
    <phoneticPr fontId="3" type="noConversion"/>
  </si>
  <si>
    <t>Southmost east facing (restored)</t>
    <phoneticPr fontId="3" type="noConversion"/>
  </si>
  <si>
    <r>
      <t>186</t>
    </r>
    <r>
      <rPr>
        <sz val="9"/>
        <rFont val="Calibri"/>
        <family val="2"/>
      </rPr>
      <t>°</t>
    </r>
  </si>
  <si>
    <t>W 121° 49.048</t>
  </si>
  <si>
    <t xml:space="preserve">N 36° 39.933 </t>
    <phoneticPr fontId="3" type="noConversion"/>
  </si>
  <si>
    <t>Lupinus chamissonis thatch</t>
  </si>
  <si>
    <t>ORD.R9.RESTD.3.E.N</t>
    <phoneticPr fontId="3" type="noConversion"/>
  </si>
  <si>
    <t>ORD.R9.RESTD.2.E.N</t>
    <phoneticPr fontId="3" type="noConversion"/>
  </si>
  <si>
    <t>ORD.R9.RESTD.1.E.S</t>
    <phoneticPr fontId="3" type="noConversion"/>
  </si>
  <si>
    <t>ORD.R9.NAT.2.F.W</t>
    <phoneticPr fontId="3" type="noConversion"/>
  </si>
  <si>
    <t>ORD.R9.NAT.3.N.W.</t>
    <phoneticPr fontId="3" type="noConversion"/>
  </si>
  <si>
    <t>ORD.R9.NAT.4.S.W</t>
    <phoneticPr fontId="3" type="noConversion"/>
  </si>
  <si>
    <t>ORD.R9.NAT.5.W.W</t>
    <phoneticPr fontId="3" type="noConversion"/>
  </si>
  <si>
    <t>South-facing, saddle, Natural trans. West of Northern Range 9</t>
    <phoneticPr fontId="3" type="noConversion"/>
  </si>
  <si>
    <t>300° W</t>
  </si>
  <si>
    <t>N 36°39.51</t>
    <phoneticPr fontId="3" type="noConversion"/>
  </si>
  <si>
    <t xml:space="preserve">  W 12°49.054</t>
    <phoneticPr fontId="3" type="noConversion"/>
  </si>
  <si>
    <t>Poa douglasii</t>
  </si>
  <si>
    <t>Joseph Duarte</t>
  </si>
  <si>
    <t>Dwayne Franco</t>
  </si>
  <si>
    <t>N 36°39.165</t>
    <phoneticPr fontId="3" type="noConversion"/>
  </si>
  <si>
    <t>W 121°49.051</t>
    <phoneticPr fontId="3" type="noConversion"/>
  </si>
  <si>
    <t>290 WNW</t>
    <phoneticPr fontId="3" type="noConversion"/>
  </si>
  <si>
    <t xml:space="preserve">Corethryogyne filaginifolia </t>
  </si>
  <si>
    <t>Carpobrotus edulis thatch</t>
    <phoneticPr fontId="3" type="noConversion"/>
  </si>
  <si>
    <t>Jonathan Finch, Kenny Keating</t>
  </si>
  <si>
    <t>ORD.9.NAT.6.W.W</t>
    <phoneticPr fontId="3" type="noConversion"/>
  </si>
  <si>
    <t>Most Northern Transect W of Range 9, sloping toward ocean</t>
    <phoneticPr fontId="3" type="noConversion"/>
  </si>
  <si>
    <t>286° W</t>
    <phoneticPr fontId="3" type="noConversion"/>
  </si>
  <si>
    <t>Castilleja latifolia</t>
  </si>
  <si>
    <t xml:space="preserve">NATURAL, W-facing at end (flat at beginning), </t>
    <phoneticPr fontId="3" type="noConversion"/>
  </si>
  <si>
    <t>2nd most Northern Transect W of Range 9, sloping toward ocean</t>
    <phoneticPr fontId="3" type="noConversion"/>
  </si>
  <si>
    <t>Fort Ord Former Firing Range 9</t>
    <phoneticPr fontId="3" type="noConversion"/>
  </si>
  <si>
    <t xml:space="preserve"> N 36°39.983,</t>
    <phoneticPr fontId="3" type="noConversion"/>
  </si>
  <si>
    <t xml:space="preserve"> W 121°49.042</t>
    <phoneticPr fontId="3" type="noConversion"/>
  </si>
  <si>
    <t>Unrestored (NATURAL) Transects (see previous sheet for Restored/Planted Transects)</t>
    <phoneticPr fontId="3" type="noConversion"/>
  </si>
  <si>
    <t>Sept. 30, 2010</t>
    <phoneticPr fontId="3" type="noConversion"/>
  </si>
  <si>
    <t>RESTORED (PLANTED) Transects (Unrestored - natural - transects are on next tab)</t>
    <phoneticPr fontId="3" type="noConversion"/>
  </si>
  <si>
    <t>PLACEMARK NAME</t>
    <phoneticPr fontId="3" type="noConversion"/>
  </si>
  <si>
    <t>GPS COORD</t>
    <phoneticPr fontId="3" type="noConversion"/>
  </si>
  <si>
    <t xml:space="preserve">CSUMB, BIO 240 Dune Lab Fall 2010 </t>
    <phoneticPr fontId="3" type="noConversion"/>
  </si>
  <si>
    <t>Team Members:</t>
  </si>
  <si>
    <t>Bryon Downey Chad Patterson</t>
  </si>
  <si>
    <t>Transect Name:</t>
  </si>
  <si>
    <t>Transect Description:</t>
  </si>
  <si>
    <t>most northern planted flat</t>
  </si>
  <si>
    <t>Compass Bearing:</t>
  </si>
  <si>
    <t>17 degrees north</t>
  </si>
  <si>
    <r>
      <t>N 36</t>
    </r>
    <r>
      <rPr>
        <sz val="9"/>
        <rFont val="Calibri"/>
        <family val="2"/>
      </rPr>
      <t>°</t>
    </r>
    <r>
      <rPr>
        <sz val="10"/>
        <rFont val="Verdana"/>
        <family val="2"/>
      </rPr>
      <t xml:space="preserve"> 39.952'</t>
    </r>
  </si>
  <si>
    <t>W 121°49.025'</t>
  </si>
  <si>
    <t>Species List</t>
  </si>
  <si>
    <t># of Hits</t>
  </si>
  <si>
    <t>% Cover</t>
  </si>
  <si>
    <t>Species in the 250m2 area:</t>
  </si>
  <si>
    <t>Bare</t>
  </si>
  <si>
    <t>Cardionema ramosissimum</t>
  </si>
  <si>
    <t>Thatch</t>
  </si>
  <si>
    <t>Carpobrotus edulis</t>
  </si>
  <si>
    <t>Eriogonum latifolium</t>
  </si>
  <si>
    <t>Plantago coronopus</t>
  </si>
  <si>
    <t>Lotus heermanii</t>
  </si>
  <si>
    <t>Ericameria ericoides</t>
  </si>
  <si>
    <t>Chorizanthe pungens</t>
  </si>
  <si>
    <t>Dudleya caespitosa</t>
  </si>
  <si>
    <t>Lotus scoparius</t>
  </si>
  <si>
    <t>Artemisia pycnocephala</t>
  </si>
  <si>
    <t>Mabel Infante and Amber Kopp</t>
    <phoneticPr fontId="3" type="noConversion"/>
  </si>
  <si>
    <t>Chelsea Sanders and Jilian Epstein</t>
    <phoneticPr fontId="3" type="noConversion"/>
  </si>
  <si>
    <t>PLANTED, Restored</t>
    <phoneticPr fontId="3" type="noConversion"/>
  </si>
  <si>
    <t xml:space="preserve"> W 121° 49.028 </t>
    <phoneticPr fontId="3" type="noConversion"/>
  </si>
  <si>
    <t>N 36° 39.964</t>
    <phoneticPr fontId="3" type="noConversion"/>
  </si>
  <si>
    <t>21°</t>
    <phoneticPr fontId="3" type="noConversion"/>
  </si>
  <si>
    <t>Most southern planted flat range 9</t>
  </si>
  <si>
    <t>James Dunn and KJ Hanson</t>
    <phoneticPr fontId="3" type="noConversion"/>
  </si>
  <si>
    <t>ORD.9.NAT.saddle.N.W</t>
    <phoneticPr fontId="3" type="noConversion"/>
  </si>
  <si>
    <r>
      <t>W 272</t>
    </r>
    <r>
      <rPr>
        <sz val="10"/>
        <rFont val="Courier New"/>
        <family val="3"/>
      </rPr>
      <t>°</t>
    </r>
  </si>
  <si>
    <t>N 36° 39.940</t>
  </si>
  <si>
    <r>
      <t>W 121</t>
    </r>
    <r>
      <rPr>
        <sz val="10"/>
        <rFont val="Courier New"/>
        <family val="3"/>
      </rPr>
      <t>°</t>
    </r>
    <r>
      <rPr>
        <sz val="10"/>
        <rFont val="Times New Roman"/>
        <family val="1"/>
      </rPr>
      <t xml:space="preserve"> 49.067</t>
    </r>
  </si>
  <si>
    <t>Transect Name:</t>
    <phoneticPr fontId="3" type="noConversion"/>
  </si>
  <si>
    <t>Lupinus chamissonis</t>
  </si>
  <si>
    <t>Baccharis pilularis</t>
  </si>
  <si>
    <t>Bare ground</t>
  </si>
  <si>
    <t>Olivia Rubio and Jessica Schulz</t>
    <phoneticPr fontId="3" type="noConversion"/>
  </si>
  <si>
    <t>NATURAL, South Facing Saddle</t>
    <phoneticPr fontId="3" type="noConversion"/>
  </si>
  <si>
    <t xml:space="preserve"> W 121° 49.078</t>
    <phoneticPr fontId="3" type="noConversion"/>
  </si>
  <si>
    <t>West</t>
    <phoneticPr fontId="3" type="noConversion"/>
  </si>
  <si>
    <t>Annual grass</t>
  </si>
  <si>
    <t>N36°39.912</t>
    <phoneticPr fontId="3" type="noConversion"/>
  </si>
  <si>
    <t>W 121° 49.048</t>
    <phoneticPr fontId="3" type="noConversion"/>
  </si>
  <si>
    <t>200° SE</t>
    <phoneticPr fontId="3" type="noConversion"/>
  </si>
  <si>
    <t>PLANTED, restored flat, at Eastern base of firing range</t>
    <phoneticPr fontId="3" type="noConversion"/>
  </si>
  <si>
    <t>Artemista pycnocephala</t>
  </si>
  <si>
    <t>Tetragonia tetragonoides</t>
  </si>
  <si>
    <t>Brasscia nigra</t>
  </si>
  <si>
    <t>Lupinus chamisssonis</t>
  </si>
  <si>
    <t>Daucus pusillus</t>
  </si>
  <si>
    <t>Carpobrotus edulis Thatch</t>
  </si>
  <si>
    <t>Corethryogyne filaginifolia</t>
  </si>
  <si>
    <t>annual grass</t>
  </si>
  <si>
    <t>Cerastium glomeratum</t>
    <phoneticPr fontId="3" type="noConversion"/>
  </si>
  <si>
    <t>Bare ground</t>
    <phoneticPr fontId="3" type="noConversion"/>
  </si>
  <si>
    <t>Thatch</t>
    <phoneticPr fontId="3" type="noConversion"/>
  </si>
  <si>
    <t>Eriogonum latifolium</t>
    <phoneticPr fontId="3" type="noConversion"/>
  </si>
  <si>
    <t>Annual Grasses</t>
  </si>
  <si>
    <t>Gnaphalium luteo-album</t>
  </si>
  <si>
    <t>Artemisia pycnocephalia</t>
  </si>
  <si>
    <t>Bare Ground</t>
  </si>
  <si>
    <t>Ericameria erioides</t>
  </si>
  <si>
    <t>Lupinus arboreas</t>
  </si>
  <si>
    <t>Cory Utter</t>
  </si>
  <si>
    <t>Athena Vlahos</t>
  </si>
  <si>
    <t>NATURAL, Most Southern Transect</t>
    <phoneticPr fontId="3" type="noConversion"/>
  </si>
  <si>
    <t>S-facing Dune, W of firing range</t>
    <phoneticPr fontId="3" type="noConversion"/>
  </si>
  <si>
    <t>270°</t>
    <phoneticPr fontId="3" type="noConversion"/>
  </si>
  <si>
    <t xml:space="preserve">N36°39.925' </t>
    <phoneticPr fontId="3" type="noConversion"/>
  </si>
  <si>
    <t>W 121° 49.060'</t>
    <phoneticPr fontId="3" type="noConversion"/>
  </si>
  <si>
    <t>ORD.R9.NAT.1.S.W</t>
    <phoneticPr fontId="3" type="noConversion"/>
  </si>
  <si>
    <t>Ambrosia chamissonis</t>
  </si>
  <si>
    <t>Eschscholzia californica</t>
  </si>
  <si>
    <t>Eriophyllum staechadifolium</t>
  </si>
  <si>
    <t>Corethryogene filaginifolia</t>
  </si>
  <si>
    <t>Poa douglassi</t>
  </si>
  <si>
    <t>Faryn Bolls &amp; Maryan Gonnerman</t>
    <phoneticPr fontId="3" type="noConversion"/>
  </si>
  <si>
    <t>NATURAL, 2nd most Southern Txt, W of Firing Range</t>
    <phoneticPr fontId="3" type="noConversion"/>
  </si>
  <si>
    <t>N 36° 39.933</t>
    <phoneticPr fontId="3" type="noConversion"/>
  </si>
  <si>
    <t>N: 36° 30.939'</t>
  </si>
  <si>
    <t>W: 121° 49.046'</t>
  </si>
  <si>
    <t>Ashleigh Shafer, Erin Ovalle, Ruby Kwan</t>
  </si>
  <si>
    <r>
      <t>356</t>
    </r>
    <r>
      <rPr>
        <sz val="9"/>
        <rFont val="Calibri"/>
        <family val="2"/>
      </rPr>
      <t>°N</t>
    </r>
  </si>
  <si>
    <t>PLANTED, restored, E-facing slope</t>
    <phoneticPr fontId="3" type="noConversion"/>
  </si>
  <si>
    <t>Carpobrotus edulis thatch</t>
  </si>
  <si>
    <t>Abronia latifolia</t>
  </si>
  <si>
    <t>Artemisia californica</t>
  </si>
  <si>
    <t>Camissonia cheiranthifolia</t>
  </si>
  <si>
    <t>Astragalus nuttallii</t>
  </si>
  <si>
    <t>Lotus heermanniii</t>
  </si>
  <si>
    <t>Lotus strigosus</t>
  </si>
  <si>
    <t>Total</t>
  </si>
  <si>
    <t>Conicosia pugioniformis</t>
  </si>
  <si>
    <t xml:space="preserve">Armeria maritime var. californica </t>
  </si>
  <si>
    <t xml:space="preserve">Lupinus chamissonis </t>
  </si>
  <si>
    <t>Lupinus chamissonis thatch</t>
    <phoneticPr fontId="3" type="noConversion"/>
  </si>
  <si>
    <t>Bare ground</t>
    <phoneticPr fontId="3" type="noConversion"/>
  </si>
  <si>
    <t xml:space="preserve">Dune Lab Fall 2010 </t>
    <phoneticPr fontId="3" type="noConversion"/>
  </si>
  <si>
    <t>Range 9 , CSUMB BIO 240L,  March 9, 2007 (Friday PM section)</t>
  </si>
  <si>
    <t>Worcester</t>
  </si>
  <si>
    <t>Planted Transects (where restoration has happened):</t>
  </si>
  <si>
    <t>Natural Transects (representative of what is naturally at the site):</t>
  </si>
  <si>
    <t>Rifle Range No:</t>
  </si>
  <si>
    <t>Ana Quintana &amp; Shawn Wagoner</t>
  </si>
  <si>
    <t>Alex Lauder &amp; Soliman Momenah</t>
  </si>
  <si>
    <t>East Facing, Range 9, Transect 1</t>
  </si>
  <si>
    <t>Natural, N-face 2, W of Range 9</t>
  </si>
  <si>
    <t>Natural North facing slope, W of ranges, in hanging valley</t>
  </si>
  <si>
    <t>280º S</t>
  </si>
  <si>
    <t>Northwest</t>
  </si>
  <si>
    <t>Dead ice plant thatch (located at each hit)</t>
  </si>
  <si>
    <t>Astragalus nuttalli</t>
  </si>
  <si>
    <t>Cardimine oligosperma</t>
  </si>
  <si>
    <t>Dead uprooted unknown shrub</t>
  </si>
  <si>
    <t>Dead shurb</t>
  </si>
  <si>
    <t>Claytonia perfoliata</t>
  </si>
  <si>
    <t>Geranium bicknelli</t>
  </si>
  <si>
    <t xml:space="preserve"> </t>
  </si>
  <si>
    <t>unknown herb</t>
  </si>
  <si>
    <t>Total Hits</t>
  </si>
  <si>
    <t>Total Number of Hits</t>
  </si>
  <si>
    <t>Roxann Corraleno, Andrew Lindsley</t>
  </si>
  <si>
    <t>Rifle Range No: 9 East face #2 middle</t>
  </si>
  <si>
    <t>Natural 1</t>
  </si>
  <si>
    <t>Team Members: Phillip Reyes and Erik Cleeves</t>
  </si>
  <si>
    <t>West-facing, and W of range 9, natural</t>
  </si>
  <si>
    <t>300 West</t>
  </si>
  <si>
    <t>Transect Description: Middle</t>
  </si>
  <si>
    <t xml:space="preserve">Compass Bearing:  </t>
  </si>
  <si>
    <t>roughly North</t>
  </si>
  <si>
    <t>Anagallis arevensis</t>
  </si>
  <si>
    <t>Achillea millefolium</t>
  </si>
  <si>
    <t>Artemisia californica (dead)</t>
  </si>
  <si>
    <t>Castilleja Latifolia</t>
  </si>
  <si>
    <t>Dudleya caepitosa</t>
  </si>
  <si>
    <t>Senecio vulgaris</t>
  </si>
  <si>
    <t>Armeria maritime var. californica</t>
  </si>
  <si>
    <t>Erigeron glaucus</t>
  </si>
  <si>
    <t>Eriogonum parvifolium</t>
  </si>
  <si>
    <t>Kyle Stoner, Andrew Sturm</t>
  </si>
  <si>
    <t>East-Facing slope, Range 9, Transect 3, Northern Most</t>
  </si>
  <si>
    <t>190˚ SW</t>
  </si>
  <si>
    <t>Annual Grass</t>
  </si>
  <si>
    <t>Armeria maritime</t>
  </si>
  <si>
    <t>Artemisa pycnocephalia</t>
  </si>
  <si>
    <t>Dead Shub</t>
  </si>
  <si>
    <t>Xana Hermosillo and Nancy Bihary-Fiske</t>
  </si>
  <si>
    <t>Planted Flat ground , east of firing range 9</t>
  </si>
  <si>
    <t>roughly south</t>
  </si>
  <si>
    <t>Annual grasses</t>
  </si>
  <si>
    <t>Crassula</t>
  </si>
  <si>
    <t>Erodium cicutarium</t>
  </si>
  <si>
    <t>Hypochaeris glabra</t>
  </si>
  <si>
    <t>Planted</t>
  </si>
  <si>
    <t xml:space="preserve">East Facing, Range 9, </t>
  </si>
  <si>
    <t xml:space="preserve">Transect Name: East face </t>
  </si>
  <si>
    <t>East Facing, planted, Southern Most Transect</t>
  </si>
  <si>
    <t>CSUMB Bio 240: Range 9 amd 10, Mar 19, 2004</t>
  </si>
  <si>
    <t>RESTORED (Planted) Transects:</t>
  </si>
  <si>
    <t>UNRESTORED (Natural) Transects:</t>
  </si>
  <si>
    <t>Fort Ord Dunes Data: CSUMB Biology I Class</t>
  </si>
  <si>
    <t>Date Collected:</t>
  </si>
  <si>
    <t>Date Collected: 3/19/04</t>
  </si>
  <si>
    <t>Heather, Rocio Delgado</t>
  </si>
  <si>
    <t>Martijn Stiphout</t>
  </si>
  <si>
    <t>Savannah Armstrong</t>
  </si>
  <si>
    <t>planted East Face 1</t>
  </si>
  <si>
    <t xml:space="preserve">Natural, South Facing Slope </t>
  </si>
  <si>
    <t xml:space="preserve">Most southern E-facing area in the Range </t>
  </si>
  <si>
    <t>Natural S-Facing, W of Range, @S end</t>
  </si>
  <si>
    <t>300 W</t>
  </si>
  <si>
    <t>Sp. in  250m2 area:</t>
  </si>
  <si>
    <t>Lessingia filaginifolia</t>
  </si>
  <si>
    <t>Heterotheca grandifolia</t>
  </si>
  <si>
    <t>Fort Ord Dunes Data: CSUMB  Biology I Class</t>
  </si>
  <si>
    <t>Date Collected: March 19,2004</t>
  </si>
  <si>
    <t>Rifle Range No: 9</t>
  </si>
  <si>
    <t>Team Members: Jen Kozumplik &amp; Miranda Chatigny</t>
  </si>
  <si>
    <t>Team Members: Claudia Pineda, Sarah F, Alexis Osgood</t>
  </si>
  <si>
    <t>Transect Name: Natural; North-facing slope of hanging valley</t>
  </si>
  <si>
    <t>Transect Name: East Facing Planted Dune #3</t>
  </si>
  <si>
    <t xml:space="preserve">Transect Description:1/3 of the way up the slope, W of Range </t>
  </si>
  <si>
    <t>Transect Description: Planted E-face, middle of range</t>
  </si>
  <si>
    <t>Compass Bearing: 310 degrees</t>
  </si>
  <si>
    <t>Compass Bearing: ?</t>
  </si>
  <si>
    <t># of hits</t>
  </si>
  <si>
    <t>% cover</t>
  </si>
  <si>
    <t>?</t>
  </si>
  <si>
    <t>Cardamine oligosperma</t>
  </si>
  <si>
    <t>Claytonia rubra</t>
  </si>
  <si>
    <t>Amsinckia spectalalis</t>
  </si>
  <si>
    <t>Abronia sp.</t>
  </si>
  <si>
    <t>Cerastium glomeratum</t>
  </si>
  <si>
    <t>Bareground</t>
  </si>
  <si>
    <t>Galium sp.</t>
  </si>
  <si>
    <t xml:space="preserve">                                            SUM=</t>
  </si>
  <si>
    <t>David Webb &amp; Billy Perry</t>
  </si>
  <si>
    <t>Mark Jenness, Andrew Henning</t>
  </si>
  <si>
    <t>East Facing #2</t>
  </si>
  <si>
    <t>Natural West-facing</t>
  </si>
  <si>
    <t>East facing dune in planted area, middle of Range</t>
  </si>
  <si>
    <t>Natural W-facing, N of hanging valley</t>
  </si>
  <si>
    <t>North 0 degrees</t>
  </si>
  <si>
    <t>West</t>
  </si>
  <si>
    <t>Carpobrotus edulius</t>
  </si>
  <si>
    <t>Erodium botrys</t>
  </si>
  <si>
    <t>Lotus strigosus?</t>
  </si>
  <si>
    <t>Solanum umbellatum</t>
  </si>
  <si>
    <t>Ashley,  Nick Maness</t>
  </si>
  <si>
    <t>planted East Face 4</t>
  </si>
  <si>
    <t>Most northern E-facing area in the Range (R10)</t>
  </si>
  <si>
    <t xml:space="preserve">Abronia sp. </t>
  </si>
  <si>
    <t>thatch</t>
  </si>
  <si>
    <t>Lotus heermani</t>
  </si>
  <si>
    <t>Date Collected: March 19, 2004</t>
  </si>
  <si>
    <t>Rifle Range No:  10</t>
  </si>
  <si>
    <t>Team Members:  Adam Brown &amp; Jon Anderson</t>
  </si>
  <si>
    <t>Transect Name:  planted dune N-facing</t>
  </si>
  <si>
    <t>north-facing planted dune</t>
  </si>
  <si>
    <t>Compass Bearing:  220</t>
  </si>
  <si>
    <t>Artemis Pycnocephalia</t>
  </si>
  <si>
    <t>Camissonia Cheiranthifolia</t>
  </si>
  <si>
    <t>Lupinus Chamissonis</t>
  </si>
  <si>
    <t xml:space="preserve">Date Collected: </t>
  </si>
  <si>
    <t xml:space="preserve">Rifle Range No:  </t>
  </si>
  <si>
    <t>Miles Daniels &amp; Brianne Bieschke</t>
  </si>
  <si>
    <t>Planted dune flat</t>
  </si>
  <si>
    <t xml:space="preserve">Dune Flat east of Dune face, disturbed, </t>
  </si>
  <si>
    <t>North</t>
  </si>
  <si>
    <t xml:space="preserve">Lotus heermannii </t>
  </si>
  <si>
    <t>Lotus strigosus ?</t>
  </si>
  <si>
    <t>Bio 211L</t>
  </si>
  <si>
    <t>Instructor:</t>
  </si>
  <si>
    <t>NATURAL/UNRESTORED</t>
  </si>
  <si>
    <t>Thursday PM section</t>
  </si>
  <si>
    <t xml:space="preserve">Fort Ord Dunes State Park </t>
  </si>
  <si>
    <t>PLANTED/RESTORED</t>
  </si>
  <si>
    <t xml:space="preserve">Location/State Park Name: </t>
  </si>
  <si>
    <t>Fort Ord Dunes State Park</t>
  </si>
  <si>
    <t>Rifle Range No (if appropriate):</t>
    <phoneticPr fontId="0" type="noConversion"/>
  </si>
  <si>
    <t>Range 9</t>
  </si>
  <si>
    <t>Alex Henson, Chris Chin</t>
  </si>
  <si>
    <t>Rifle Range No (if appropriate):</t>
  </si>
  <si>
    <t>Natural, West Facing, Most Northern transect</t>
  </si>
  <si>
    <t>Paul Duesdieker, Oscar Bruno</t>
  </si>
  <si>
    <t>North of hanging valley on hill top</t>
  </si>
  <si>
    <t>Planted,  Flats east of range</t>
  </si>
  <si>
    <t>290° N</t>
  </si>
  <si>
    <t>Middle of flats</t>
  </si>
  <si>
    <t>Waypoint/GPS coordinates</t>
  </si>
  <si>
    <r>
      <t>N 36</t>
    </r>
    <r>
      <rPr>
        <sz val="11"/>
        <color theme="1"/>
        <rFont val="Calibri"/>
        <family val="2"/>
      </rPr>
      <t>° 39' 57.8", W 121° 49' 3.3"</t>
    </r>
  </si>
  <si>
    <t>roughly north</t>
  </si>
  <si>
    <t>N:36° 30' 55.7 "</t>
  </si>
  <si>
    <t>W:121° 49' 0.02"</t>
  </si>
  <si>
    <t>Species List (250 m2 area)</t>
  </si>
  <si>
    <t>Acmispon glaber</t>
  </si>
  <si>
    <t>Catrin Wendt, Candace Ryan</t>
  </si>
  <si>
    <t>Kaitlyn Hurley, Brayant Galvez</t>
  </si>
  <si>
    <t>West-Facing, Natural, Most Southern transect</t>
  </si>
  <si>
    <t>East-Facing, Most Southern transect</t>
  </si>
  <si>
    <t>Along ridgeline, South of hanging valley</t>
  </si>
  <si>
    <t>**Ice plant recently removed at site</t>
  </si>
  <si>
    <r>
      <t>298</t>
    </r>
    <r>
      <rPr>
        <sz val="9"/>
        <rFont val="Calibri"/>
        <family val="2"/>
      </rPr>
      <t>°</t>
    </r>
    <r>
      <rPr>
        <sz val="9"/>
        <rFont val="Geneva"/>
        <family val="2"/>
      </rPr>
      <t xml:space="preserve"> NW</t>
    </r>
  </si>
  <si>
    <r>
      <t>200</t>
    </r>
    <r>
      <rPr>
        <sz val="9"/>
        <rFont val="Calibri"/>
        <family val="2"/>
      </rPr>
      <t>˚ S</t>
    </r>
  </si>
  <si>
    <r>
      <t>36</t>
    </r>
    <r>
      <rPr>
        <sz val="9"/>
        <rFont val="Calibri"/>
        <family val="2"/>
      </rPr>
      <t>˚</t>
    </r>
    <r>
      <rPr>
        <sz val="10"/>
        <rFont val="Verdana"/>
        <family val="2"/>
      </rPr>
      <t xml:space="preserve"> 39' 56.0"</t>
    </r>
  </si>
  <si>
    <r>
      <t>121</t>
    </r>
    <r>
      <rPr>
        <sz val="9"/>
        <rFont val="Calibri"/>
        <family val="2"/>
      </rPr>
      <t>˚</t>
    </r>
    <r>
      <rPr>
        <sz val="10"/>
        <rFont val="Verdana"/>
        <family val="2"/>
      </rPr>
      <t xml:space="preserve"> 49' 02.8"</t>
    </r>
  </si>
  <si>
    <t>Acmispon glaber (formerly Lotus scoparius)</t>
  </si>
  <si>
    <t>Croton Californicus</t>
  </si>
  <si>
    <t>Carpobrotus edulis THATCH</t>
  </si>
  <si>
    <t>Total:</t>
  </si>
  <si>
    <t>Fort Ord Dunes Data: CSUMB Bio 211 Fall 2014</t>
  </si>
  <si>
    <t>Miguel Arreola and Ryan Mendoza</t>
  </si>
  <si>
    <t>Carolyn Erickson, Adrianna Craft</t>
  </si>
  <si>
    <t>Hanging Valley, Natural, N-facing</t>
  </si>
  <si>
    <t>Planted, E-facing</t>
  </si>
  <si>
    <t xml:space="preserve">Northern-Central E-facing area in the Range, Planted </t>
  </si>
  <si>
    <t>300 Degrees NW</t>
  </si>
  <si>
    <t>36 Degrees 39' 56.5"</t>
  </si>
  <si>
    <t>121 Degrees 49' 3.8"</t>
  </si>
  <si>
    <t>GPS Coordinates</t>
  </si>
  <si>
    <r>
      <t>N: 36</t>
    </r>
    <r>
      <rPr>
        <sz val="12"/>
        <color theme="1"/>
        <rFont val="Calibri"/>
        <family val="2"/>
      </rPr>
      <t>° 39' 57"</t>
    </r>
  </si>
  <si>
    <r>
      <t>W: 120</t>
    </r>
    <r>
      <rPr>
        <sz val="12"/>
        <color theme="1"/>
        <rFont val="Calibri"/>
        <family val="2"/>
      </rPr>
      <t>° 49' 2.6 "</t>
    </r>
  </si>
  <si>
    <t>Rhamnus californica</t>
  </si>
  <si>
    <t xml:space="preserve">Location/State Park Name: </t>
    <phoneticPr fontId="0" type="noConversion"/>
  </si>
  <si>
    <t>Rifle Range No (if appropriate):</t>
    <phoneticPr fontId="7" type="noConversion"/>
  </si>
  <si>
    <r>
      <t>N: 36</t>
    </r>
    <r>
      <rPr>
        <sz val="12"/>
        <rFont val="Calibri"/>
        <family val="2"/>
      </rPr>
      <t>°</t>
    </r>
    <r>
      <rPr>
        <sz val="12"/>
        <rFont val="Geneva"/>
        <family val="2"/>
      </rPr>
      <t>39'56.4"</t>
    </r>
  </si>
  <si>
    <r>
      <t>W: 121</t>
    </r>
    <r>
      <rPr>
        <sz val="12"/>
        <rFont val="Calibri"/>
        <family val="2"/>
      </rPr>
      <t>°</t>
    </r>
    <r>
      <rPr>
        <sz val="12"/>
        <rFont val="Geneva"/>
        <family val="2"/>
      </rPr>
      <t>49'04.6"</t>
    </r>
  </si>
  <si>
    <t>Rifle Range No (if appropriate):</t>
    <phoneticPr fontId="8" type="noConversion"/>
  </si>
  <si>
    <t>Bio 240L</t>
  </si>
  <si>
    <t>Spring 2013</t>
  </si>
  <si>
    <t>Zeidberg</t>
  </si>
  <si>
    <t>Natural/Unrestored</t>
  </si>
  <si>
    <t>Location/State Park Name:</t>
  </si>
  <si>
    <t>Fort Ord Dunes</t>
  </si>
  <si>
    <t>Planted, restored</t>
  </si>
  <si>
    <t>Yesenia Macias,Brittney Morgan, Alexandria Nava</t>
  </si>
  <si>
    <t>Natural, Ridge West of Range</t>
    <phoneticPr fontId="2" type="noConversion"/>
  </si>
  <si>
    <t>North end of R9</t>
    <phoneticPr fontId="2" type="noConversion"/>
  </si>
  <si>
    <t>Melanie Guardado, Irene Kwong</t>
  </si>
  <si>
    <t>20 NE</t>
  </si>
  <si>
    <t>slope north</t>
  </si>
  <si>
    <t>36°39.990   121°49.054</t>
    <phoneticPr fontId="2" type="noConversion"/>
  </si>
  <si>
    <t>slope planted north</t>
  </si>
  <si>
    <t>20 north/east</t>
  </si>
  <si>
    <t>Count of total hits(for instructors):</t>
  </si>
  <si>
    <t>36 39.977  121 49.027</t>
  </si>
  <si>
    <t>Toxicodendron diversilobum</t>
  </si>
  <si>
    <t>Plagiobothrys</t>
  </si>
  <si>
    <t>Acmispon heermanii</t>
  </si>
  <si>
    <t>Camissoniopsis cheiranthifolia</t>
  </si>
  <si>
    <t xml:space="preserve">Thatch </t>
  </si>
  <si>
    <t>TOTALS</t>
  </si>
  <si>
    <t>Shea Robinson, Kristie McDivitt</t>
  </si>
  <si>
    <t>Rifle Range No(only @ Fort Ord):</t>
  </si>
  <si>
    <t>South end of R9</t>
    <phoneticPr fontId="2" type="noConversion"/>
  </si>
  <si>
    <t>Winnie Chen, Brittney Gesbeck</t>
  </si>
  <si>
    <t>Flat North</t>
  </si>
  <si>
    <t>36°39.959  121°49.060</t>
    <phoneticPr fontId="2" type="noConversion"/>
  </si>
  <si>
    <t>Planted flat, north end of R9</t>
    <phoneticPr fontId="2" type="noConversion"/>
  </si>
  <si>
    <t>36°39.971  121°49.015</t>
    <phoneticPr fontId="2" type="noConversion"/>
  </si>
  <si>
    <t>Species List (250m2 area)</t>
  </si>
  <si>
    <t>Stylocline gnaphaloides</t>
  </si>
  <si>
    <t xml:space="preserve">Location/State Park Name: </t>
    <phoneticPr fontId="21" type="noConversion"/>
  </si>
  <si>
    <t>Fort Ord Dunes State Park</t>
    <phoneticPr fontId="21" type="noConversion"/>
  </si>
  <si>
    <t>Rifle Range No(only @ Fort Ord):</t>
    <phoneticPr fontId="21" type="noConversion"/>
  </si>
  <si>
    <t xml:space="preserve">Summer Alexander, Dana Angelo </t>
    <phoneticPr fontId="21" type="noConversion"/>
  </si>
  <si>
    <t>E-facing, Planted slope</t>
    <phoneticPr fontId="21" type="noConversion"/>
  </si>
  <si>
    <t>South end of R9</t>
    <phoneticPr fontId="21" type="noConversion"/>
  </si>
  <si>
    <t>80 N NE</t>
    <phoneticPr fontId="21" type="noConversion"/>
  </si>
  <si>
    <t>36  39.946   121 49.042</t>
  </si>
  <si>
    <t>Camissoniopsis cheiranthifolia (formerly Camissonia cheiranthifolia)</t>
  </si>
  <si>
    <t>Rifle Range No (if appropriate):</t>
    <phoneticPr fontId="21" type="noConversion"/>
  </si>
  <si>
    <t>Ana Alvarez, Cristina Hernandez</t>
    <phoneticPr fontId="2" type="noConversion"/>
  </si>
  <si>
    <t>Flat South</t>
  </si>
  <si>
    <t>Planted flat, south end of R9</t>
    <phoneticPr fontId="2" type="noConversion"/>
  </si>
  <si>
    <t>36° 39.944   121°49.030</t>
    <phoneticPr fontId="2" type="noConversion"/>
  </si>
  <si>
    <t>Bare ground ground</t>
  </si>
  <si>
    <t xml:space="preserve">Pseudognaphalium luteo-album </t>
    <phoneticPr fontId="2" type="noConversion"/>
  </si>
  <si>
    <t xml:space="preserve">Acmispon heermanii </t>
  </si>
  <si>
    <t>Acmispon strigosus</t>
  </si>
  <si>
    <t>total</t>
  </si>
  <si>
    <t>Miles</t>
  </si>
  <si>
    <t>Elizabeth Stewart, Allyson Charlesworth, Julie Flores</t>
  </si>
  <si>
    <t>7° N</t>
  </si>
  <si>
    <t xml:space="preserve"> GPS NOT WORKING</t>
  </si>
  <si>
    <t>Ericameria ericoides thatch</t>
  </si>
  <si>
    <t>Corethryogyne filaginifolia (formerly Lessingia filaginifolia)</t>
  </si>
  <si>
    <t>Nancy Mendoza, Taylor Morris, Tyler Miller</t>
  </si>
  <si>
    <t>Flats on the edge of Dune</t>
  </si>
  <si>
    <t>Narwhal Flats</t>
  </si>
  <si>
    <t>196 SW</t>
  </si>
  <si>
    <t xml:space="preserve">Acmispon glaber </t>
  </si>
  <si>
    <t xml:space="preserve">Daucus pusillus </t>
  </si>
  <si>
    <t xml:space="preserve">Camissoniopsis cheiranthifolia </t>
  </si>
  <si>
    <t>Hailey Vallejo,Michelle Nguyen</t>
  </si>
  <si>
    <t>200° S</t>
  </si>
  <si>
    <t>Dudleya Caespitosa</t>
  </si>
  <si>
    <t>Daucus puillus</t>
  </si>
  <si>
    <t>Acmispon heermannii</t>
  </si>
  <si>
    <t>Baccharis pilularis(Dead)</t>
  </si>
  <si>
    <t>Heterotheca grandiflora</t>
  </si>
  <si>
    <t>no others</t>
  </si>
  <si>
    <t>GPS NOT WORKING</t>
  </si>
  <si>
    <t>Cristal Martinez, Brenda Hernandez, Denise Paciotti</t>
  </si>
  <si>
    <t>Planted/Restored Flats</t>
  </si>
  <si>
    <t>194 South</t>
  </si>
  <si>
    <t>Left side of the hanging valley</t>
  </si>
  <si>
    <t>Thursday AM section</t>
  </si>
  <si>
    <t>Acmispon heermanii (formerly Lotus heermanii)</t>
  </si>
  <si>
    <t>Acmispon strigosus (formerly Lotus strigosus)</t>
  </si>
  <si>
    <t>Kirby Bartlett, Sarah Greelely, Olivia Gibbons</t>
  </si>
  <si>
    <t>E facing slope of range 9</t>
  </si>
  <si>
    <t xml:space="preserve">bare ground </t>
  </si>
  <si>
    <t>Urtica urens</t>
  </si>
  <si>
    <t>Skylar Kensinger, Yasmine Santos, Kirstyn Nimmers</t>
  </si>
  <si>
    <t>320 Northwest</t>
  </si>
  <si>
    <t>8 degrees north</t>
  </si>
  <si>
    <t>Unrestored/Natural, North-facing</t>
  </si>
  <si>
    <t>Amsinckia spectabilis</t>
  </si>
  <si>
    <t>Northern flats at Range 9, Just E of firing range</t>
  </si>
  <si>
    <t>Planted/Restored, E-facing slope central range, north of hanging valley</t>
  </si>
  <si>
    <t>South of Hanging Valley, Transect oriented N to S</t>
  </si>
  <si>
    <t>Natural/unrestored Transect Closest to the Beach</t>
  </si>
  <si>
    <t>NATURAL, N-facing, hanging valley, West of Range 9</t>
  </si>
  <si>
    <t>Worcester</t>
    <phoneticPr fontId="0" type="noConversion"/>
  </si>
  <si>
    <t>NATURAL (UNRESTORED) TRANSECTS</t>
    <phoneticPr fontId="0" type="noConversion"/>
  </si>
  <si>
    <t>Range 10</t>
  </si>
  <si>
    <t>Ford Ord Dunes State Park</t>
  </si>
  <si>
    <t>PLANTED (RESTORED) TRANSECTS</t>
    <phoneticPr fontId="0" type="noConversion"/>
  </si>
  <si>
    <t>R 10</t>
  </si>
  <si>
    <t>Lili Moran, Morgan Deraya</t>
  </si>
  <si>
    <t>ORD_R10_Unrestd.S-facing.MorganD.LiliM.</t>
  </si>
  <si>
    <t>Steven Eikenbary, Caitlin Johnson</t>
  </si>
  <si>
    <t>Unrestored/Natural, S-facing slope, ice plant sprayed</t>
  </si>
  <si>
    <t>ORD_R10_E-facing_Restored.Steven.Caitlin</t>
  </si>
  <si>
    <t>SE 130 degrees</t>
  </si>
  <si>
    <t>Planted (restored) E-facing, below bald area</t>
  </si>
  <si>
    <t>N:</t>
  </si>
  <si>
    <t>W:</t>
  </si>
  <si>
    <t>314° NW</t>
  </si>
  <si>
    <t>N: 36°40.045</t>
  </si>
  <si>
    <t>W: 121°49.072</t>
  </si>
  <si>
    <t>Croton californicus</t>
  </si>
  <si>
    <t>Cakile maritime</t>
  </si>
  <si>
    <t>Sonchus asper</t>
  </si>
  <si>
    <t>bare ground</t>
  </si>
  <si>
    <t>Hirschfeldia incana</t>
  </si>
  <si>
    <t>Camissoniopsis micrantha</t>
  </si>
  <si>
    <t>Pseudognaphalium luteoalbum (formerly Gnaphalium luteo-album)</t>
  </si>
  <si>
    <t>moss</t>
  </si>
  <si>
    <t>Pterostegia drymaroides</t>
  </si>
  <si>
    <t>Solanum douglasii</t>
  </si>
  <si>
    <t>TOTAL</t>
  </si>
  <si>
    <t>Ariana Bondoc</t>
  </si>
  <si>
    <t>Sarah Moreno</t>
  </si>
  <si>
    <t>Range 10, Flats at bottom of N-facing slope</t>
  </si>
  <si>
    <t>Description:</t>
  </si>
  <si>
    <t>Planted (Restored), flat, large plant diversity</t>
  </si>
  <si>
    <t xml:space="preserve">Compass Bearing: </t>
  </si>
  <si>
    <t>Roughly N</t>
  </si>
  <si>
    <t>Erysimum ammophilum</t>
  </si>
  <si>
    <t xml:space="preserve">Artemisia pycnocephala
</t>
  </si>
  <si>
    <t>Lupinus nana</t>
  </si>
  <si>
    <t>Rifle Range No (if appropriate):</t>
    <phoneticPr fontId="1" type="noConversion"/>
  </si>
  <si>
    <t>Ariana Abreu Salvatore</t>
  </si>
  <si>
    <t>Michelle Patterson</t>
  </si>
  <si>
    <t>Planted, Restored, slight hill</t>
  </si>
  <si>
    <t xml:space="preserve">SE Facing slope, </t>
  </si>
  <si>
    <t>62° NE</t>
  </si>
  <si>
    <t>No additional?</t>
  </si>
  <si>
    <t>Lauren Kent, Alex Ferriera, Devon Preyer</t>
  </si>
  <si>
    <t>Flats</t>
  </si>
  <si>
    <t>N: 36°95'50" W: 121° 48'46"</t>
  </si>
  <si>
    <t>0 North</t>
  </si>
  <si>
    <t>Kelsey Asuncion, Maria Rocha, Dominic DiSilva</t>
  </si>
  <si>
    <t>Ali Ayala, Elizabeth Reyes, Manuel Padilla</t>
  </si>
  <si>
    <t>170 S</t>
  </si>
  <si>
    <t>Natalie Hicklin, Daniela Juarez Badilla, Kimberly Leon and Julie Munoz</t>
  </si>
  <si>
    <t>North Facing slope at Range 9</t>
  </si>
  <si>
    <t>310 NW</t>
  </si>
  <si>
    <t>N: 36.6788 W: 121.8115</t>
  </si>
  <si>
    <t>Eschscholzia Californica</t>
  </si>
  <si>
    <t>Eriogonum Latifolium </t>
  </si>
  <si>
    <t>Carpobrotus Edulis Thatch</t>
  </si>
  <si>
    <t>Daucus Pusillus</t>
  </si>
  <si>
    <t>Ericamerica Ericoides</t>
  </si>
  <si>
    <t>Carpobrotus Edulis</t>
  </si>
  <si>
    <t>Clavtonia perfoliata</t>
  </si>
  <si>
    <t>Ross H Lauren C Adriana A</t>
  </si>
  <si>
    <t>Flats on range 9</t>
  </si>
  <si>
    <t>Flats at Range 9, Just E of firing range</t>
  </si>
  <si>
    <t xml:space="preserve">bare </t>
  </si>
  <si>
    <t>grass</t>
  </si>
  <si>
    <t>Dead plant</t>
  </si>
  <si>
    <t>Un restored N Slope</t>
  </si>
  <si>
    <t>Natural, West Facing, Most Southern transect</t>
  </si>
  <si>
    <t>GPS Not working</t>
  </si>
  <si>
    <t>TRAVIS LEGGEIT, BRIAN RUIZ, ANTHONY G</t>
  </si>
  <si>
    <t>Northernmost hill on range 9</t>
  </si>
  <si>
    <t>Planted/Restored hill</t>
  </si>
  <si>
    <t>30 NE</t>
  </si>
  <si>
    <t>Aaron Agredano, Daniel Pureco</t>
  </si>
  <si>
    <t>Natural Range 9, Most west flat area on top of dunes @ 8m</t>
  </si>
  <si>
    <t>Wed AM</t>
  </si>
  <si>
    <t>Shawnte</t>
  </si>
  <si>
    <t>Fort Ord Dunes State Park</t>
    <phoneticPr fontId="0" type="noConversion"/>
  </si>
  <si>
    <t>Randi Barton</t>
  </si>
  <si>
    <t>Marinn Browne</t>
  </si>
  <si>
    <t>Group 5</t>
  </si>
  <si>
    <t xml:space="preserve">30° N </t>
  </si>
  <si>
    <t>N: 36.66627</t>
  </si>
  <si>
    <t>W: 121.81704</t>
  </si>
  <si>
    <t>annual asteracaea</t>
  </si>
  <si>
    <t>Location/ State Park Name</t>
  </si>
  <si>
    <t>Ford Ord Dunes</t>
  </si>
  <si>
    <t>Rifle Range Number:</t>
  </si>
  <si>
    <t>Kelsey Shoup &amp; Marisa</t>
  </si>
  <si>
    <t xml:space="preserve">Transect description: </t>
  </si>
  <si>
    <t>Restored</t>
  </si>
  <si>
    <t xml:space="preserve">compass bearing: </t>
  </si>
  <si>
    <t>115 (going west to east)</t>
  </si>
  <si>
    <t>Not taken</t>
  </si>
  <si>
    <t>% Coverage</t>
  </si>
  <si>
    <t>Artemisia pycnocephalia thatch</t>
  </si>
  <si>
    <t xml:space="preserve">Total: </t>
  </si>
  <si>
    <t xml:space="preserve">Location/State Park Name: </t>
    <phoneticPr fontId="0" type="noConversion"/>
  </si>
  <si>
    <t>Fort Ord Dunes State Park</t>
    <phoneticPr fontId="0" type="noConversion"/>
  </si>
  <si>
    <t>Rifle Range No (if appropriate):</t>
    <phoneticPr fontId="0" type="noConversion"/>
  </si>
  <si>
    <t>Group 1</t>
  </si>
  <si>
    <t>Devon Christensen, Riley Young, Kayla Lane</t>
  </si>
  <si>
    <t>Restored, flat #1</t>
  </si>
  <si>
    <t>Flat, firing range #1, restored habitat</t>
  </si>
  <si>
    <t>20º NE</t>
  </si>
  <si>
    <t>Dune-side, restored habitat</t>
  </si>
  <si>
    <t>Erigeron canadensis (formerly Conyza canadensis)</t>
  </si>
  <si>
    <t>Location/State Park Name: Fort Ord Dunes State Park</t>
  </si>
  <si>
    <t>Date Collected: 18-Oct-17</t>
  </si>
  <si>
    <t>Team Members: Justin Gill, Kayla Roy</t>
  </si>
  <si>
    <t>Transect Name: E Facing Transect, Middle (Restored)</t>
  </si>
  <si>
    <t>Compass bearing:  ̊16 N NE</t>
  </si>
  <si>
    <t>Waypoint/GPS Coordinates: N: 36.66580  W:121.81735</t>
  </si>
  <si>
    <t>Transect Description: Inclined Dune, W of Firing Range , restored</t>
  </si>
  <si>
    <t xml:space="preserve">Total </t>
  </si>
  <si>
    <t>Roxanna Sanchez, Brenton Peck</t>
  </si>
  <si>
    <t>300°</t>
  </si>
  <si>
    <t>N: 36.66699</t>
  </si>
  <si>
    <t>W: 121.81698</t>
  </si>
  <si>
    <t>Bare earth</t>
  </si>
  <si>
    <t xml:space="preserve">Location/State Park Name: </t>
    <phoneticPr fontId="5" type="noConversion"/>
  </si>
  <si>
    <t>Rifle Range No (if appropriate):</t>
    <phoneticPr fontId="5" type="noConversion"/>
  </si>
  <si>
    <t>Hunter Nueku, Hadley Giebeler</t>
  </si>
  <si>
    <t>#6</t>
  </si>
  <si>
    <t>Unrestored, pinnacle of dune</t>
  </si>
  <si>
    <t>N: 36.66562</t>
  </si>
  <si>
    <t>W: 121.81787</t>
  </si>
  <si>
    <t>Eriogonium latifolium</t>
  </si>
  <si>
    <t>Kaelynne Jue, Erica Bauer</t>
  </si>
  <si>
    <t>306°</t>
  </si>
  <si>
    <t>N:36.66569</t>
  </si>
  <si>
    <t>W:121.81785</t>
  </si>
  <si>
    <t>North side of dune, unrestored</t>
  </si>
  <si>
    <t>Bryant Gutierrez, Joseph Silva, Daniel Gross</t>
  </si>
  <si>
    <t>Planted (Restored), side hill #3</t>
  </si>
  <si>
    <t>sloped, moderetly dense folliage, E of firing range</t>
  </si>
  <si>
    <t>20  N NE</t>
  </si>
  <si>
    <t>N: 36° 66526</t>
  </si>
  <si>
    <t>W: 121.81779</t>
  </si>
  <si>
    <t>Solanum umbelliferum</t>
  </si>
  <si>
    <t>Date Collected: 10/18/2017</t>
  </si>
  <si>
    <t>Rifle Range No (if appropriate): 9</t>
  </si>
  <si>
    <t>Team Members: Olivia Woolery, Robbin Porter</t>
  </si>
  <si>
    <t>Transect Name: Restored flat  N</t>
  </si>
  <si>
    <t xml:space="preserve">Transect Description: Flat, compacted sand, east of dune </t>
  </si>
  <si>
    <t>Compass Bearing: 30° NE</t>
  </si>
  <si>
    <t>N: 36.66582°</t>
  </si>
  <si>
    <t>W: 121.81711°</t>
  </si>
  <si>
    <t xml:space="preserve">Location/State Park Name: </t>
    <phoneticPr fontId="3" type="noConversion"/>
  </si>
  <si>
    <t>Yesenia Ortiz, Sharon Vielman</t>
  </si>
  <si>
    <t>Unrestored, top of dune</t>
  </si>
  <si>
    <t>289°</t>
  </si>
  <si>
    <t>N: 36.66605</t>
  </si>
  <si>
    <t>W: 121.81756</t>
  </si>
  <si>
    <t>Bare Earth</t>
  </si>
  <si>
    <t>Dead Shrub</t>
  </si>
  <si>
    <t>Savannah Willems, Thomas Dolan</t>
  </si>
  <si>
    <t>Top of dune, flat, natural/unrestored</t>
  </si>
  <si>
    <t>N: 36.66590</t>
  </si>
  <si>
    <t>W: 121.81758</t>
  </si>
  <si>
    <t>Sonchus oleraceus</t>
  </si>
  <si>
    <t xml:space="preserve"> 290° N</t>
  </si>
  <si>
    <t>Fall 2018</t>
  </si>
  <si>
    <t>Range 9/10</t>
  </si>
  <si>
    <t>Unrestored</t>
  </si>
  <si>
    <t>Flat</t>
  </si>
  <si>
    <t>Location State Park Name</t>
  </si>
  <si>
    <t>Fort Ord Dune State Park</t>
  </si>
  <si>
    <t>Year</t>
  </si>
  <si>
    <t>Month</t>
  </si>
  <si>
    <t>Day</t>
  </si>
  <si>
    <t>Rifle range number</t>
  </si>
  <si>
    <t>Team Members</t>
  </si>
  <si>
    <t>Jazmin Rios, Cassandra Tice</t>
  </si>
  <si>
    <t>Suzanne Rendon, Faith Yang</t>
  </si>
  <si>
    <t>Transect Name</t>
  </si>
  <si>
    <t>Flat south</t>
  </si>
  <si>
    <t>Top South</t>
  </si>
  <si>
    <t>Transect Description</t>
  </si>
  <si>
    <t xml:space="preserve">South </t>
  </si>
  <si>
    <t>Restored/Unrestored</t>
  </si>
  <si>
    <t>Y</t>
  </si>
  <si>
    <t>Leave blank for unknown</t>
  </si>
  <si>
    <r>
      <t>Restored/</t>
    </r>
    <r>
      <rPr>
        <b/>
        <sz val="11"/>
        <color rgb="FFFF0000"/>
        <rFont val="Calibri (Body)_x0000_"/>
      </rPr>
      <t>Unrestored</t>
    </r>
  </si>
  <si>
    <t/>
  </si>
  <si>
    <t>Compass Bearing</t>
  </si>
  <si>
    <t>0 N</t>
  </si>
  <si>
    <t>GPS Latitude</t>
  </si>
  <si>
    <t>GPS Longitude</t>
  </si>
  <si>
    <t>Carpobrotus edulis Thatched</t>
  </si>
  <si>
    <t>Plantago erecta</t>
  </si>
  <si>
    <t>Dudleya casespitosa</t>
  </si>
  <si>
    <t>Eriogonum parvifolium Thatched</t>
  </si>
  <si>
    <t>The Dunes</t>
  </si>
  <si>
    <t>Monterey Dunes State Park</t>
  </si>
  <si>
    <t>Kiara Jones,Isaac Martinez</t>
  </si>
  <si>
    <t>Middle,Flat</t>
  </si>
  <si>
    <r>
      <rPr>
        <b/>
        <i/>
        <u/>
        <sz val="11"/>
        <color rgb="FFFF0000"/>
        <rFont val="Calibri (Body)_x0000_"/>
      </rPr>
      <t>Restored</t>
    </r>
    <r>
      <rPr>
        <sz val="10"/>
        <rFont val="Verdana"/>
        <family val="2"/>
      </rPr>
      <t>/Unrestored</t>
    </r>
  </si>
  <si>
    <t>Cassie Mata, Alexis Marshall</t>
  </si>
  <si>
    <t>Top Center</t>
  </si>
  <si>
    <t>Dune Top</t>
  </si>
  <si>
    <t>Sand</t>
  </si>
  <si>
    <t>Thatch (Carpobrotus edulis)</t>
  </si>
  <si>
    <t xml:space="preserve">Fort Ord Dunes </t>
  </si>
  <si>
    <t>Missy Hunter, Jasmine Mendoza</t>
  </si>
  <si>
    <t>Restored Flat North</t>
  </si>
  <si>
    <t>Liliana Lee, Taylor Perez</t>
  </si>
  <si>
    <t>Top North</t>
  </si>
  <si>
    <t>Slight downwards incline, loose sand, top of fireing range</t>
  </si>
  <si>
    <t>Species list</t>
  </si>
  <si>
    <t>Brassica nigra</t>
  </si>
  <si>
    <t>Thatch Carpobrotus edulis</t>
  </si>
  <si>
    <t>N/A</t>
  </si>
  <si>
    <t>Slope</t>
  </si>
  <si>
    <t>Jada Carter, Kayla-Nannette Thibault</t>
  </si>
  <si>
    <t>Slope South</t>
  </si>
  <si>
    <t>Restored on Slope</t>
  </si>
  <si>
    <t>*lichen</t>
  </si>
  <si>
    <t>Fort Ord</t>
  </si>
  <si>
    <t>Anthony Miller, Gerard Williams</t>
  </si>
  <si>
    <t>Slope Center</t>
  </si>
  <si>
    <t>Sloped, lose sand</t>
  </si>
  <si>
    <t>Bruce Branstad, Laiza Hernandez</t>
  </si>
  <si>
    <t>Slope North N facing slope</t>
  </si>
  <si>
    <t>North facing slope</t>
  </si>
  <si>
    <t>y</t>
  </si>
  <si>
    <t>NW 330</t>
  </si>
  <si>
    <t xml:space="preserve">Baccharis pilularis </t>
  </si>
  <si>
    <t>Acmispon glaber thatch</t>
  </si>
  <si>
    <t xml:space="preserve">Castilleja latifolia </t>
  </si>
  <si>
    <t xml:space="preserve">Carpobrotus edulis  </t>
  </si>
  <si>
    <t>Dudleya Caedpitosa</t>
  </si>
  <si>
    <t>Dudleya Caedpitosa thatch</t>
  </si>
  <si>
    <t>Lupins chamissonis</t>
  </si>
  <si>
    <t>Lupins chamissonis thatch</t>
  </si>
  <si>
    <t>Spring 2019</t>
  </si>
  <si>
    <t>Range-9</t>
  </si>
  <si>
    <t>Ryan Schoenbaum</t>
  </si>
  <si>
    <t>Josh Fuertes and Ashley Genasci</t>
  </si>
  <si>
    <t>Transect 7</t>
  </si>
  <si>
    <t>south most in the flats below dune face</t>
  </si>
  <si>
    <t>Logfia gallica</t>
  </si>
  <si>
    <t>April</t>
  </si>
  <si>
    <t>Transect 6</t>
  </si>
  <si>
    <t>Most northern east facing transect (Dune Face)</t>
  </si>
  <si>
    <t>2 degrees North</t>
  </si>
  <si>
    <t>36.663 degrees North</t>
  </si>
  <si>
    <t>121.816 degrees West</t>
  </si>
  <si>
    <t>Rebekah Boron-Trotter &amp; Nicholas Gonzales</t>
  </si>
  <si>
    <t>Artemisis pycnocephalia</t>
  </si>
  <si>
    <t>annual grasses</t>
  </si>
  <si>
    <t>Rebecca Jester, Erika Gutierrez, Justine Sebastian</t>
  </si>
  <si>
    <t>Transect 9</t>
  </si>
  <si>
    <t>north most flats below dune face</t>
  </si>
  <si>
    <t>acmispon glaber</t>
  </si>
  <si>
    <t>carpobrotus edulis</t>
  </si>
  <si>
    <t>acmispon strigosus</t>
  </si>
  <si>
    <t>plantago coronopus</t>
  </si>
  <si>
    <t>anagallis arevensis</t>
  </si>
  <si>
    <t>cardionema ramosissimum</t>
  </si>
  <si>
    <t>artemisia pycnocephala</t>
  </si>
  <si>
    <t>senecio vulgaris</t>
  </si>
  <si>
    <t>camissoniopsis cheiranthifolia</t>
  </si>
  <si>
    <t>acmispon heermannii</t>
  </si>
  <si>
    <t>corethryogyne filaginifolia</t>
  </si>
  <si>
    <t>logfia gallica</t>
  </si>
  <si>
    <t>crassula connata</t>
  </si>
  <si>
    <t>pseudognaphalium luteoalbum</t>
  </si>
  <si>
    <t>daucus pusillus</t>
  </si>
  <si>
    <t>dudleya caespitosa</t>
  </si>
  <si>
    <t>eriogonum latifolium</t>
  </si>
  <si>
    <t>erodium cicutarium</t>
  </si>
  <si>
    <t>Marina Dunes</t>
  </si>
  <si>
    <t>Ashley Simpson, Kylie Foley</t>
  </si>
  <si>
    <t>Flats in front of dune face (Center)</t>
  </si>
  <si>
    <t>Transect 8</t>
  </si>
  <si>
    <t>Crassula connata</t>
  </si>
  <si>
    <t>Nathalie Solorzano, Miguel Peña Jr.</t>
  </si>
  <si>
    <t>ESE facing slope. Dune face middle</t>
  </si>
  <si>
    <t>Transect 5</t>
  </si>
  <si>
    <t>Asteraceae</t>
  </si>
  <si>
    <t>Eriogonum latifolium thatch</t>
  </si>
  <si>
    <t>Helminthotheca echioides</t>
  </si>
  <si>
    <t>Artemisia californica thatch</t>
  </si>
  <si>
    <t>Silvia Vasquez and Seaenna Correa-Gracia</t>
  </si>
  <si>
    <t>Transect 4</t>
  </si>
  <si>
    <t>South most Dune Face</t>
  </si>
  <si>
    <t>36.665244 N</t>
  </si>
  <si>
    <t>121.817604 W</t>
  </si>
  <si>
    <t>Nuttallanthus canadensis</t>
  </si>
  <si>
    <t>Dudleya caespitosa </t>
  </si>
  <si>
    <t>Chenopodium californicum</t>
  </si>
  <si>
    <t>Bare ground </t>
  </si>
  <si>
    <t>Darby Griffin, Jason Gronich</t>
  </si>
  <si>
    <t>Transect 1</t>
  </si>
  <si>
    <t>Most Southern Transect, West of Restored Dunes In a valley</t>
  </si>
  <si>
    <t>Erigomum latifolium</t>
  </si>
  <si>
    <t>Thatch (Ericameria ericoides)</t>
  </si>
  <si>
    <t>Total </t>
  </si>
  <si>
    <t>Kaiku Kaholoaa, Kate McGill</t>
  </si>
  <si>
    <t>Transect 2</t>
  </si>
  <si>
    <t>Top middle dune crest south of poison oak area</t>
  </si>
  <si>
    <t>Cerastium glomeratum </t>
  </si>
  <si>
    <t>Hypochaeria glabra</t>
  </si>
  <si>
    <t>Plantago cornopus</t>
  </si>
  <si>
    <t>Joseph Rusciano, Lauren Tiffany</t>
  </si>
  <si>
    <t>Transect 3</t>
  </si>
  <si>
    <t>North most dune crest</t>
  </si>
  <si>
    <t>Cerastium fontanum</t>
  </si>
  <si>
    <t>thatch Carpobrotus edulis</t>
  </si>
  <si>
    <t>thatch Dudlea Caespitosia</t>
  </si>
  <si>
    <t>thatch Ericameria ericoldes</t>
  </si>
  <si>
    <t>Prickly Oxtail</t>
  </si>
  <si>
    <t>Range-9 Transect layout (planned) for spring 2019 section 4. Transect #2 ended up being placed on the adjacent dune crest.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</si>
</sst>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mmmm\ d\,\ yyyy"/>
    <numFmt numFmtId="166" formatCode="[$-409]d\-mmm\-yyyy;@"/>
    <numFmt numFmtId="167" formatCode="0.0%"/>
  </numFmts>
  <fonts count="56">
    <font>
      <sz val="10"/>
      <name val="Verdana"/>
    </font>
    <font>
      <sz val="12"/>
      <color theme="1"/>
      <name val="Calibri"/>
      <family val="2"/>
      <scheme val="minor"/>
    </font>
    <font>
      <sz val="10"/>
      <name val="Verdana"/>
      <family val="2"/>
    </font>
    <font>
      <sz val="8"/>
      <name val="Verdana"/>
      <family val="2"/>
    </font>
    <font>
      <sz val="9"/>
      <name val="Calibri"/>
      <family val="2"/>
    </font>
    <font>
      <sz val="9"/>
      <name val="Geneva"/>
      <family val="2"/>
    </font>
    <font>
      <sz val="10"/>
      <name val="Times New Roman"/>
      <family val="1"/>
    </font>
    <font>
      <sz val="10"/>
      <name val="Courier New"/>
      <family val="3"/>
    </font>
    <font>
      <b/>
      <sz val="10"/>
      <name val="Verdana"/>
      <family val="2"/>
    </font>
    <font>
      <sz val="10"/>
      <name val="Arial"/>
      <family val="2"/>
    </font>
    <font>
      <sz val="9"/>
      <color indexed="81"/>
      <name val="Geneva"/>
      <family val="2"/>
    </font>
    <font>
      <b/>
      <sz val="9"/>
      <color indexed="81"/>
      <name val="Geneva"/>
      <family val="2"/>
    </font>
    <font>
      <b/>
      <sz val="10"/>
      <name val="Geneva"/>
      <family val="2"/>
    </font>
    <font>
      <i/>
      <sz val="9"/>
      <name val="Geneva"/>
      <family val="2"/>
    </font>
    <font>
      <i/>
      <sz val="10"/>
      <name val="Arial"/>
      <family val="2"/>
    </font>
    <font>
      <sz val="9"/>
      <name val="Verdana"/>
      <family val="2"/>
    </font>
    <font>
      <sz val="11"/>
      <color theme="1"/>
      <name val="Calibri"/>
      <family val="2"/>
      <scheme val="minor"/>
    </font>
    <font>
      <sz val="11"/>
      <color theme="1"/>
      <name val="Calibri"/>
      <family val="2"/>
    </font>
    <font>
      <sz val="10"/>
      <color indexed="8"/>
      <name val="Geneva"/>
      <family val="2"/>
    </font>
    <font>
      <sz val="12"/>
      <color theme="1"/>
      <name val="Calibri"/>
      <family val="2"/>
    </font>
    <font>
      <u/>
      <sz val="12"/>
      <color theme="1"/>
      <name val="Calibri"/>
      <family val="2"/>
      <scheme val="minor"/>
    </font>
    <font>
      <sz val="11"/>
      <color indexed="8"/>
      <name val="Helvetica"/>
      <family val="2"/>
    </font>
    <font>
      <sz val="12"/>
      <name val="Calibri"/>
      <family val="2"/>
    </font>
    <font>
      <sz val="12"/>
      <name val="Geneva"/>
      <family val="2"/>
    </font>
    <font>
      <sz val="9"/>
      <color indexed="8"/>
      <name val="Arial"/>
      <family val="2"/>
    </font>
    <font>
      <sz val="12"/>
      <color indexed="8"/>
      <name val="Times New Roman"/>
      <family val="1"/>
    </font>
    <font>
      <sz val="11"/>
      <color indexed="8"/>
      <name val="Calibri"/>
      <family val="2"/>
    </font>
    <font>
      <sz val="12"/>
      <name val="Times New Roman"/>
      <family val="1"/>
    </font>
    <font>
      <b/>
      <sz val="9"/>
      <name val="Geneva"/>
      <family val="2"/>
    </font>
    <font>
      <u/>
      <sz val="10"/>
      <color theme="10"/>
      <name val="Verdana"/>
      <family val="2"/>
    </font>
    <font>
      <u/>
      <sz val="10"/>
      <color theme="11"/>
      <name val="Verdana"/>
      <family val="2"/>
    </font>
    <font>
      <i/>
      <sz val="12"/>
      <color theme="1"/>
      <name val="Calibri"/>
      <family val="2"/>
      <scheme val="minor"/>
    </font>
    <font>
      <sz val="10"/>
      <name val="Arimo"/>
      <family val="2"/>
    </font>
    <font>
      <sz val="10"/>
      <color theme="1"/>
      <name val="Verdana"/>
      <family val="2"/>
    </font>
    <font>
      <i/>
      <sz val="10"/>
      <color theme="1"/>
      <name val="Verdana"/>
      <family val="2"/>
    </font>
    <font>
      <sz val="13.2"/>
      <color theme="1"/>
      <name val="Arial"/>
      <family val="2"/>
    </font>
    <font>
      <sz val="13"/>
      <color theme="1"/>
      <name val="Arial"/>
      <family val="2"/>
    </font>
    <font>
      <b/>
      <sz val="13.2"/>
      <color theme="1"/>
      <name val="Arial"/>
      <family val="2"/>
    </font>
    <font>
      <sz val="11"/>
      <color theme="1"/>
      <name val="Verdana"/>
      <family val="2"/>
    </font>
    <font>
      <sz val="12"/>
      <color rgb="FF000000"/>
      <name val="Times"/>
      <family val="1"/>
    </font>
    <font>
      <sz val="12"/>
      <name val="Verdana"/>
      <family val="2"/>
    </font>
    <font>
      <b/>
      <sz val="12"/>
      <name val="Verdana"/>
      <family val="2"/>
    </font>
    <font>
      <b/>
      <sz val="12"/>
      <color theme="1"/>
      <name val="Verdana"/>
      <family val="2"/>
    </font>
    <font>
      <sz val="12"/>
      <color theme="1"/>
      <name val="Verdana"/>
      <family val="2"/>
    </font>
    <font>
      <i/>
      <sz val="12"/>
      <color rgb="FF000000"/>
      <name val="Verdana"/>
      <family val="2"/>
    </font>
    <font>
      <sz val="11"/>
      <name val="Calibri"/>
      <family val="2"/>
      <scheme val="minor"/>
    </font>
    <font>
      <b/>
      <sz val="11"/>
      <color rgb="FFFF0000"/>
      <name val="Calibri (Body)_x0000_"/>
    </font>
    <font>
      <b/>
      <i/>
      <u/>
      <sz val="11"/>
      <color rgb="FFFF0000"/>
      <name val="Calibri (Body)_x0000_"/>
    </font>
    <font>
      <sz val="9"/>
      <name val="Arimo"/>
      <family val="2"/>
    </font>
    <font>
      <sz val="9"/>
      <color rgb="FF000000"/>
      <name val="Arimo"/>
      <family val="2"/>
    </font>
    <font>
      <sz val="11"/>
      <color rgb="FF000000"/>
      <name val="Calibri"/>
      <family val="2"/>
    </font>
    <font>
      <sz val="11"/>
      <color rgb="FF000000"/>
      <name val="Arial"/>
      <family val="2"/>
    </font>
    <font>
      <sz val="11"/>
      <name val="Verdana"/>
      <family val="2"/>
    </font>
    <font>
      <sz val="11"/>
      <name val="Arial"/>
      <family val="2"/>
    </font>
    <font>
      <sz val="11"/>
      <color rgb="FF000000"/>
      <name val="Calibri"/>
      <family val="2"/>
      <scheme val="minor"/>
    </font>
    <font>
      <i/>
      <sz val="11"/>
      <color rgb="FF000000"/>
      <name val="Calibri"/>
      <family val="2"/>
      <scheme val="minor"/>
    </font>
  </fonts>
  <fills count="12">
    <fill>
      <patternFill patternType="none"/>
    </fill>
    <fill>
      <patternFill patternType="gray125"/>
    </fill>
    <fill>
      <patternFill patternType="solid">
        <fgColor indexed="13"/>
        <bgColor indexed="64"/>
      </patternFill>
    </fill>
    <fill>
      <patternFill patternType="solid">
        <fgColor rgb="FFFFFF00"/>
        <bgColor indexed="64"/>
      </patternFill>
    </fill>
    <fill>
      <patternFill patternType="solid">
        <fgColor indexed="9"/>
        <bgColor indexed="64"/>
      </patternFill>
    </fill>
    <fill>
      <patternFill patternType="solid">
        <fgColor rgb="FFFFFFFF"/>
        <bgColor indexed="64"/>
      </patternFill>
    </fill>
    <fill>
      <patternFill patternType="solid">
        <fgColor theme="6" tint="0.79998168889431442"/>
        <bgColor indexed="64"/>
      </patternFill>
    </fill>
    <fill>
      <patternFill patternType="solid">
        <fgColor rgb="FFFFFFFF"/>
        <bgColor rgb="FFFFFFFF"/>
      </patternFill>
    </fill>
    <fill>
      <patternFill patternType="solid">
        <fgColor theme="3" tint="0.59999389629810485"/>
        <bgColor indexed="64"/>
      </patternFill>
    </fill>
    <fill>
      <patternFill patternType="solid">
        <fgColor rgb="FF92D050"/>
        <bgColor indexed="64"/>
      </patternFill>
    </fill>
    <fill>
      <patternFill patternType="solid">
        <fgColor theme="9" tint="-0.249977111117893"/>
        <bgColor indexed="64"/>
      </patternFill>
    </fill>
    <fill>
      <patternFill patternType="solid">
        <fgColor theme="2" tint="-9.9978637043366805E-2"/>
        <bgColor indexed="64"/>
      </patternFill>
    </fill>
  </fills>
  <borders count="25">
    <border>
      <left/>
      <right/>
      <top/>
      <bottom/>
      <diagonal/>
    </border>
    <border>
      <left/>
      <right/>
      <top/>
      <bottom style="thin">
        <color auto="1"/>
      </bottom>
      <diagonal/>
    </border>
    <border>
      <left/>
      <right/>
      <top style="thin">
        <color auto="1"/>
      </top>
      <bottom/>
      <diagonal/>
    </border>
    <border>
      <left style="thin">
        <color auto="1"/>
      </left>
      <right/>
      <top/>
      <bottom/>
      <diagonal/>
    </border>
    <border>
      <left style="thin">
        <color indexed="9"/>
      </left>
      <right style="thin">
        <color indexed="9"/>
      </right>
      <top style="thin">
        <color indexed="9"/>
      </top>
      <bottom style="thin">
        <color indexed="8"/>
      </bottom>
      <diagonal/>
    </border>
    <border>
      <left style="thin">
        <color indexed="9"/>
      </left>
      <right style="thin">
        <color indexed="9"/>
      </right>
      <top style="thin">
        <color indexed="8"/>
      </top>
      <bottom style="thin">
        <color indexed="9"/>
      </bottom>
      <diagonal/>
    </border>
    <border>
      <left style="thin">
        <color indexed="9"/>
      </left>
      <right style="thin">
        <color indexed="9"/>
      </right>
      <top style="thin">
        <color indexed="9"/>
      </top>
      <bottom style="thin">
        <color indexed="9"/>
      </bottom>
      <diagonal/>
    </border>
    <border>
      <left style="thin">
        <color indexed="9"/>
      </left>
      <right style="thin">
        <color indexed="9"/>
      </right>
      <top style="thin">
        <color indexed="9"/>
      </top>
      <bottom style="thin">
        <color auto="1"/>
      </bottom>
      <diagonal/>
    </border>
    <border>
      <left style="thin">
        <color auto="1"/>
      </left>
      <right/>
      <top style="thin">
        <color auto="1"/>
      </top>
      <bottom/>
      <diagonal/>
    </border>
    <border>
      <left/>
      <right/>
      <top style="thin">
        <color auto="1"/>
      </top>
      <bottom/>
      <diagonal/>
    </border>
    <border>
      <left style="thin">
        <color indexed="9"/>
      </left>
      <right style="thin">
        <color indexed="9"/>
      </right>
      <top/>
      <bottom style="thin">
        <color indexed="9"/>
      </bottom>
      <diagonal/>
    </border>
    <border>
      <left/>
      <right/>
      <top/>
      <bottom style="thin">
        <color auto="1"/>
      </bottom>
      <diagonal/>
    </border>
    <border>
      <left style="thin">
        <color auto="1"/>
      </left>
      <right/>
      <top/>
      <bottom style="thin">
        <color auto="1"/>
      </bottom>
      <diagonal/>
    </border>
    <border>
      <left/>
      <right/>
      <top/>
      <bottom style="thin">
        <color indexed="8"/>
      </bottom>
      <diagonal/>
    </border>
    <border>
      <left/>
      <right/>
      <top style="thin">
        <color indexed="8"/>
      </top>
      <bottom/>
      <diagonal/>
    </border>
    <border>
      <left style="medium">
        <color rgb="FFCCCCCC"/>
      </left>
      <right style="medium">
        <color rgb="FFCCCCCC"/>
      </right>
      <top style="medium">
        <color rgb="FFCCCCCC"/>
      </top>
      <bottom style="medium">
        <color rgb="FFCCCCCC"/>
      </bottom>
      <diagonal/>
    </border>
    <border>
      <left style="medium">
        <color rgb="FFCCCCCC"/>
      </left>
      <right style="medium">
        <color rgb="FFCCCCCC"/>
      </right>
      <top style="medium">
        <color rgb="FFCCCCCC"/>
      </top>
      <bottom style="medium">
        <color rgb="FF000000"/>
      </bottom>
      <diagonal/>
    </border>
    <border>
      <left style="medium">
        <color rgb="FFCCCCCC"/>
      </left>
      <right style="medium">
        <color rgb="FFCCCCCC"/>
      </right>
      <top style="medium">
        <color rgb="FFCCCCCC"/>
      </top>
      <bottom style="thin">
        <color auto="1"/>
      </bottom>
      <diagonal/>
    </border>
    <border>
      <left style="medium">
        <color rgb="FFCCCCCC"/>
      </left>
      <right style="medium">
        <color rgb="FFCCCCCC"/>
      </right>
      <top/>
      <bottom style="medium">
        <color rgb="FFCCCCCC"/>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thin">
        <color rgb="FF000000"/>
      </bottom>
      <diagonal/>
    </border>
    <border>
      <left/>
      <right/>
      <top style="thin">
        <color indexed="64"/>
      </top>
      <bottom/>
      <diagonal/>
    </border>
    <border>
      <left style="thin">
        <color auto="1"/>
      </left>
      <right/>
      <top style="thin">
        <color indexed="64"/>
      </top>
      <bottom/>
      <diagonal/>
    </border>
  </borders>
  <cellStyleXfs count="48">
    <xf numFmtId="0" fontId="0" fillId="0" borderId="0"/>
    <xf numFmtId="0" fontId="5" fillId="0" borderId="0"/>
    <xf numFmtId="0" fontId="5" fillId="0" borderId="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9" fontId="2" fillId="0" borderId="0" applyFont="0" applyFill="0" applyBorder="0" applyAlignment="0" applyProtection="0"/>
  </cellStyleXfs>
  <cellXfs count="249">
    <xf numFmtId="0" fontId="0" fillId="0" borderId="0" xfId="0"/>
    <xf numFmtId="0" fontId="0" fillId="0" borderId="0" xfId="0" applyAlignment="1">
      <alignment horizontal="right"/>
    </xf>
    <xf numFmtId="0" fontId="0" fillId="2" borderId="0" xfId="0" applyFill="1"/>
    <xf numFmtId="0" fontId="0" fillId="0" borderId="1" xfId="0" applyBorder="1"/>
    <xf numFmtId="164" fontId="0" fillId="0" borderId="0" xfId="0" applyNumberFormat="1"/>
    <xf numFmtId="164" fontId="0" fillId="0" borderId="1" xfId="0" applyNumberFormat="1" applyBorder="1"/>
    <xf numFmtId="0" fontId="0" fillId="0" borderId="0" xfId="0" applyAlignment="1">
      <alignment horizontal="left"/>
    </xf>
    <xf numFmtId="0" fontId="0" fillId="0" borderId="0" xfId="0" applyNumberFormat="1" applyFont="1" applyBorder="1" applyAlignment="1"/>
    <xf numFmtId="0" fontId="0" fillId="0" borderId="0" xfId="0" applyBorder="1"/>
    <xf numFmtId="0" fontId="0" fillId="0" borderId="0" xfId="0" applyNumberFormat="1" applyBorder="1" applyAlignment="1"/>
    <xf numFmtId="164" fontId="0" fillId="0" borderId="0" xfId="0" applyNumberFormat="1" applyBorder="1"/>
    <xf numFmtId="0" fontId="0" fillId="0" borderId="1" xfId="0" applyNumberFormat="1" applyFont="1" applyBorder="1" applyAlignment="1"/>
    <xf numFmtId="0" fontId="0" fillId="0" borderId="0" xfId="0" applyNumberFormat="1" applyFont="1" applyAlignment="1"/>
    <xf numFmtId="0" fontId="5" fillId="0" borderId="0" xfId="0" applyFont="1"/>
    <xf numFmtId="0" fontId="6" fillId="0" borderId="0" xfId="0" applyFont="1"/>
    <xf numFmtId="0" fontId="6" fillId="0" borderId="0" xfId="0" applyFont="1" applyAlignment="1">
      <alignment horizontal="left"/>
    </xf>
    <xf numFmtId="0" fontId="0" fillId="0" borderId="0" xfId="0" applyFill="1"/>
    <xf numFmtId="0" fontId="8" fillId="0" borderId="0" xfId="0" applyFont="1"/>
    <xf numFmtId="0" fontId="2" fillId="0" borderId="0" xfId="0" applyFont="1"/>
    <xf numFmtId="0" fontId="8" fillId="3" borderId="0" xfId="0" applyFont="1" applyFill="1"/>
    <xf numFmtId="0" fontId="2" fillId="3" borderId="0" xfId="0" applyFont="1" applyFill="1"/>
    <xf numFmtId="0" fontId="2" fillId="0" borderId="1" xfId="0" applyFont="1" applyBorder="1"/>
    <xf numFmtId="0" fontId="2" fillId="0" borderId="0" xfId="0" applyFont="1" applyFill="1" applyBorder="1"/>
    <xf numFmtId="164" fontId="2" fillId="0" borderId="0" xfId="0" applyNumberFormat="1" applyFont="1"/>
    <xf numFmtId="164" fontId="2" fillId="0" borderId="1" xfId="0" applyNumberFormat="1" applyFont="1" applyBorder="1"/>
    <xf numFmtId="0" fontId="2" fillId="0" borderId="0" xfId="2" applyFont="1"/>
    <xf numFmtId="0" fontId="2" fillId="0" borderId="0" xfId="1" applyFont="1"/>
    <xf numFmtId="0" fontId="2" fillId="0" borderId="1" xfId="2" applyFont="1" applyBorder="1"/>
    <xf numFmtId="0" fontId="2" fillId="0" borderId="0" xfId="0" applyFont="1" applyBorder="1" applyAlignment="1">
      <alignment vertical="top" wrapText="1"/>
    </xf>
    <xf numFmtId="0" fontId="9" fillId="0" borderId="2" xfId="0" applyFont="1" applyBorder="1"/>
    <xf numFmtId="0" fontId="9" fillId="0" borderId="0" xfId="0" applyFont="1" applyBorder="1"/>
    <xf numFmtId="0" fontId="2" fillId="0" borderId="0" xfId="0" applyFont="1" applyBorder="1"/>
    <xf numFmtId="0" fontId="2" fillId="0" borderId="1" xfId="0" applyFont="1" applyBorder="1" applyAlignment="1">
      <alignment vertical="top" wrapText="1"/>
    </xf>
    <xf numFmtId="0" fontId="2" fillId="0" borderId="0" xfId="2" applyNumberFormat="1" applyFont="1"/>
    <xf numFmtId="0" fontId="12" fillId="3" borderId="0" xfId="0" applyFont="1" applyFill="1"/>
    <xf numFmtId="0" fontId="0" fillId="3" borderId="0" xfId="0" applyFill="1"/>
    <xf numFmtId="14" fontId="0" fillId="0" borderId="0" xfId="0" applyNumberFormat="1" applyBorder="1"/>
    <xf numFmtId="14" fontId="0" fillId="0" borderId="0" xfId="0" applyNumberFormat="1"/>
    <xf numFmtId="0" fontId="9" fillId="0" borderId="0" xfId="0" applyFont="1"/>
    <xf numFmtId="0" fontId="13" fillId="0" borderId="0" xfId="0" applyFont="1"/>
    <xf numFmtId="164" fontId="0" fillId="0" borderId="0" xfId="0" applyNumberFormat="1" applyFill="1" applyBorder="1"/>
    <xf numFmtId="0" fontId="0" fillId="0" borderId="0" xfId="0" applyFill="1" applyBorder="1"/>
    <xf numFmtId="1" fontId="0" fillId="0" borderId="0" xfId="0" applyNumberFormat="1" applyFill="1" applyBorder="1"/>
    <xf numFmtId="0" fontId="5" fillId="0" borderId="0" xfId="0" applyFont="1" applyAlignment="1"/>
    <xf numFmtId="15" fontId="5" fillId="0" borderId="0" xfId="0" applyNumberFormat="1" applyFont="1"/>
    <xf numFmtId="14" fontId="0" fillId="0" borderId="0" xfId="0" applyNumberFormat="1" applyAlignment="1">
      <alignment horizontal="left"/>
    </xf>
    <xf numFmtId="164" fontId="0" fillId="0" borderId="0" xfId="0" applyNumberFormat="1" applyAlignment="1">
      <alignment horizontal="right"/>
    </xf>
    <xf numFmtId="164" fontId="0" fillId="0" borderId="1" xfId="0" applyNumberFormat="1" applyBorder="1" applyAlignment="1">
      <alignment horizontal="right"/>
    </xf>
    <xf numFmtId="0" fontId="0" fillId="0" borderId="0" xfId="0" applyNumberFormat="1"/>
    <xf numFmtId="0" fontId="5" fillId="0" borderId="0" xfId="2"/>
    <xf numFmtId="0" fontId="5" fillId="0" borderId="0" xfId="2" applyFont="1"/>
    <xf numFmtId="0" fontId="5" fillId="0" borderId="1" xfId="2" applyBorder="1"/>
    <xf numFmtId="164" fontId="5" fillId="0" borderId="1" xfId="2" applyNumberFormat="1" applyFont="1" applyBorder="1"/>
    <xf numFmtId="15" fontId="5" fillId="0" borderId="0" xfId="2" applyNumberFormat="1" applyFont="1"/>
    <xf numFmtId="0" fontId="14" fillId="0" borderId="0" xfId="0" applyFont="1"/>
    <xf numFmtId="0" fontId="14" fillId="0" borderId="1" xfId="0" applyFont="1" applyBorder="1"/>
    <xf numFmtId="0" fontId="9" fillId="0" borderId="1" xfId="0" applyFont="1" applyBorder="1"/>
    <xf numFmtId="0" fontId="5" fillId="0" borderId="1" xfId="0" applyFont="1" applyBorder="1"/>
    <xf numFmtId="0" fontId="15" fillId="0" borderId="0" xfId="0" applyFont="1"/>
    <xf numFmtId="0" fontId="15" fillId="0" borderId="1" xfId="0" applyFont="1" applyBorder="1"/>
    <xf numFmtId="0" fontId="0" fillId="3" borderId="3" xfId="0" applyFill="1" applyBorder="1"/>
    <xf numFmtId="0" fontId="0" fillId="0" borderId="3" xfId="0" applyBorder="1"/>
    <xf numFmtId="0" fontId="18" fillId="0" borderId="4" xfId="0" applyNumberFormat="1" applyFont="1" applyBorder="1" applyAlignment="1"/>
    <xf numFmtId="0" fontId="18" fillId="0" borderId="5" xfId="0" applyNumberFormat="1" applyFont="1" applyBorder="1" applyAlignment="1"/>
    <xf numFmtId="0" fontId="18" fillId="0" borderId="6" xfId="0" applyNumberFormat="1" applyFont="1" applyBorder="1" applyAlignment="1"/>
    <xf numFmtId="0" fontId="18" fillId="0" borderId="6" xfId="0" applyFont="1" applyBorder="1" applyAlignment="1"/>
    <xf numFmtId="0" fontId="18" fillId="0" borderId="7" xfId="0" applyNumberFormat="1" applyFont="1" applyBorder="1" applyAlignment="1"/>
    <xf numFmtId="0" fontId="0" fillId="0" borderId="8" xfId="0" applyBorder="1"/>
    <xf numFmtId="0" fontId="0" fillId="0" borderId="9" xfId="0" applyBorder="1"/>
    <xf numFmtId="164" fontId="0" fillId="0" borderId="9" xfId="0" applyNumberFormat="1" applyBorder="1"/>
    <xf numFmtId="0" fontId="18" fillId="0" borderId="10" xfId="0" applyNumberFormat="1" applyFont="1" applyBorder="1" applyAlignment="1"/>
    <xf numFmtId="0" fontId="0" fillId="0" borderId="3" xfId="0" applyFont="1" applyBorder="1"/>
    <xf numFmtId="0" fontId="0" fillId="0" borderId="0" xfId="0" applyFont="1"/>
    <xf numFmtId="0" fontId="0" fillId="0" borderId="11" xfId="0" applyBorder="1"/>
    <xf numFmtId="0" fontId="0" fillId="0" borderId="12" xfId="0" applyBorder="1"/>
    <xf numFmtId="164" fontId="0" fillId="0" borderId="11" xfId="0" applyNumberFormat="1" applyBorder="1"/>
    <xf numFmtId="0" fontId="16" fillId="0" borderId="12" xfId="0" applyFont="1" applyBorder="1"/>
    <xf numFmtId="0" fontId="0" fillId="0" borderId="11" xfId="0" applyFont="1" applyBorder="1"/>
    <xf numFmtId="164" fontId="0" fillId="0" borderId="11" xfId="0" applyNumberFormat="1" applyFont="1" applyBorder="1"/>
    <xf numFmtId="0" fontId="20" fillId="0" borderId="0" xfId="0" applyFont="1"/>
    <xf numFmtId="0" fontId="0" fillId="0" borderId="0" xfId="0" applyFont="1" applyFill="1" applyBorder="1"/>
    <xf numFmtId="0" fontId="0" fillId="0" borderId="11" xfId="0" applyFill="1" applyBorder="1"/>
    <xf numFmtId="14" fontId="0" fillId="0" borderId="0" xfId="0" applyNumberFormat="1" applyFill="1"/>
    <xf numFmtId="0" fontId="24" fillId="0" borderId="0" xfId="0" applyFont="1"/>
    <xf numFmtId="0" fontId="0" fillId="0" borderId="0" xfId="0" applyAlignment="1">
      <alignment wrapText="1"/>
    </xf>
    <xf numFmtId="17" fontId="0" fillId="0" borderId="0" xfId="0" applyNumberFormat="1"/>
    <xf numFmtId="0" fontId="0" fillId="4" borderId="0" xfId="0" applyFill="1"/>
    <xf numFmtId="165" fontId="0" fillId="0" borderId="0" xfId="0" applyNumberFormat="1"/>
    <xf numFmtId="0" fontId="24" fillId="4" borderId="0" xfId="0" applyFont="1" applyFill="1"/>
    <xf numFmtId="0" fontId="24" fillId="0" borderId="13" xfId="0" applyFont="1" applyBorder="1"/>
    <xf numFmtId="0" fontId="24" fillId="0" borderId="11" xfId="0" applyFont="1" applyBorder="1"/>
    <xf numFmtId="0" fontId="25" fillId="0" borderId="14" xfId="0" applyFont="1" applyBorder="1" applyAlignment="1">
      <alignment vertical="top" wrapText="1"/>
    </xf>
    <xf numFmtId="0" fontId="25" fillId="0" borderId="14" xfId="0" applyFont="1" applyBorder="1" applyAlignment="1">
      <alignment horizontal="right" vertical="top" wrapText="1"/>
    </xf>
    <xf numFmtId="164" fontId="25" fillId="0" borderId="0" xfId="0" applyNumberFormat="1" applyFont="1" applyBorder="1" applyAlignment="1">
      <alignment vertical="top" wrapText="1"/>
    </xf>
    <xf numFmtId="0" fontId="25" fillId="0" borderId="14" xfId="0" applyFont="1" applyBorder="1" applyAlignment="1">
      <alignment vertical="top"/>
    </xf>
    <xf numFmtId="0" fontId="25" fillId="0" borderId="0" xfId="0" applyFont="1" applyAlignment="1">
      <alignment vertical="top" wrapText="1"/>
    </xf>
    <xf numFmtId="0" fontId="25" fillId="0" borderId="0" xfId="0" applyFont="1" applyAlignment="1">
      <alignment horizontal="right" vertical="top" wrapText="1"/>
    </xf>
    <xf numFmtId="0" fontId="25" fillId="0" borderId="0" xfId="0" applyFont="1"/>
    <xf numFmtId="0" fontId="25" fillId="0" borderId="11" xfId="0" applyFont="1" applyBorder="1"/>
    <xf numFmtId="0" fontId="25" fillId="0" borderId="11" xfId="0" applyFont="1" applyBorder="1" applyAlignment="1">
      <alignment horizontal="right" vertical="top"/>
    </xf>
    <xf numFmtId="164" fontId="25" fillId="0" borderId="11" xfId="0" applyNumberFormat="1" applyFont="1" applyBorder="1" applyAlignment="1">
      <alignment vertical="top" wrapText="1"/>
    </xf>
    <xf numFmtId="0" fontId="0" fillId="0" borderId="0" xfId="0" applyBorder="1" applyAlignment="1">
      <alignment wrapText="1"/>
    </xf>
    <xf numFmtId="164" fontId="25" fillId="0" borderId="0" xfId="0" applyNumberFormat="1" applyFont="1" applyAlignment="1">
      <alignment vertical="top" wrapText="1"/>
    </xf>
    <xf numFmtId="0" fontId="26" fillId="0" borderId="0" xfId="0" applyFont="1"/>
    <xf numFmtId="0" fontId="26" fillId="0" borderId="0" xfId="0" applyFont="1" applyAlignment="1">
      <alignment horizontal="center"/>
    </xf>
    <xf numFmtId="0" fontId="27" fillId="0" borderId="0" xfId="0" applyFont="1" applyBorder="1" applyAlignment="1">
      <alignment vertical="top" wrapText="1"/>
    </xf>
    <xf numFmtId="0" fontId="27" fillId="0" borderId="0" xfId="0" applyFont="1" applyBorder="1" applyAlignment="1">
      <alignment vertical="top"/>
    </xf>
    <xf numFmtId="0" fontId="27" fillId="0" borderId="0" xfId="0" applyFont="1" applyFill="1" applyBorder="1" applyAlignment="1">
      <alignment vertical="top" wrapText="1"/>
    </xf>
    <xf numFmtId="0" fontId="28" fillId="0" borderId="0" xfId="0" applyFont="1"/>
    <xf numFmtId="0" fontId="31" fillId="0" borderId="0" xfId="0" applyFont="1" applyAlignment="1"/>
    <xf numFmtId="0" fontId="18" fillId="0" borderId="11" xfId="0" applyNumberFormat="1" applyFont="1" applyBorder="1" applyAlignment="1"/>
    <xf numFmtId="0" fontId="0" fillId="0" borderId="9" xfId="0" applyFill="1" applyBorder="1"/>
    <xf numFmtId="0" fontId="32" fillId="0" borderId="0" xfId="0" applyFont="1"/>
    <xf numFmtId="0" fontId="32" fillId="0" borderId="0" xfId="0" applyFont="1" applyBorder="1" applyAlignment="1">
      <alignment horizontal="right"/>
    </xf>
    <xf numFmtId="0" fontId="1" fillId="0" borderId="0" xfId="0" applyFont="1"/>
    <xf numFmtId="0" fontId="1" fillId="0" borderId="0" xfId="0" applyFont="1" applyAlignment="1"/>
    <xf numFmtId="164" fontId="32" fillId="0" borderId="0" xfId="0" applyNumberFormat="1" applyFont="1" applyBorder="1" applyAlignment="1">
      <alignment horizontal="right"/>
    </xf>
    <xf numFmtId="0" fontId="0" fillId="0" borderId="3" xfId="0" applyFill="1" applyBorder="1"/>
    <xf numFmtId="0" fontId="0" fillId="0" borderId="3" xfId="0" applyFont="1" applyBorder="1" applyAlignment="1">
      <alignment vertical="top" wrapText="1"/>
    </xf>
    <xf numFmtId="0" fontId="0" fillId="0" borderId="8" xfId="0" applyFont="1" applyFill="1" applyBorder="1"/>
    <xf numFmtId="164" fontId="0" fillId="0" borderId="0" xfId="0" applyNumberFormat="1" applyFill="1"/>
    <xf numFmtId="0" fontId="0" fillId="0" borderId="8" xfId="0" applyFill="1" applyBorder="1"/>
    <xf numFmtId="164" fontId="0" fillId="0" borderId="9" xfId="0" applyNumberFormat="1" applyFill="1" applyBorder="1"/>
    <xf numFmtId="0" fontId="33" fillId="0" borderId="0" xfId="0" applyFont="1"/>
    <xf numFmtId="166" fontId="33" fillId="0" borderId="0" xfId="0" applyNumberFormat="1" applyFont="1"/>
    <xf numFmtId="0" fontId="33" fillId="0" borderId="0" xfId="0" applyFont="1" applyAlignment="1">
      <alignment horizontal="right"/>
    </xf>
    <xf numFmtId="0" fontId="33" fillId="2" borderId="0" xfId="0" applyFont="1" applyFill="1"/>
    <xf numFmtId="0" fontId="33" fillId="0" borderId="15" xfId="0" applyFont="1" applyBorder="1"/>
    <xf numFmtId="0" fontId="33" fillId="0" borderId="15" xfId="0" applyFont="1" applyBorder="1" applyAlignment="1">
      <alignment wrapText="1"/>
    </xf>
    <xf numFmtId="15" fontId="33" fillId="5" borderId="15" xfId="0" applyNumberFormat="1" applyFont="1" applyFill="1" applyBorder="1" applyAlignment="1">
      <alignment horizontal="right"/>
    </xf>
    <xf numFmtId="15" fontId="33" fillId="0" borderId="15" xfId="0" applyNumberFormat="1" applyFont="1" applyBorder="1" applyAlignment="1">
      <alignment horizontal="right"/>
    </xf>
    <xf numFmtId="0" fontId="33" fillId="0" borderId="0" xfId="0" applyFont="1" applyBorder="1" applyAlignment="1">
      <alignment wrapText="1"/>
    </xf>
    <xf numFmtId="0" fontId="33" fillId="0" borderId="15" xfId="0" applyFont="1" applyBorder="1" applyAlignment="1">
      <alignment horizontal="right"/>
    </xf>
    <xf numFmtId="0" fontId="33" fillId="0" borderId="0" xfId="0" applyFont="1" applyBorder="1"/>
    <xf numFmtId="0" fontId="33" fillId="0" borderId="16" xfId="0" applyFont="1" applyBorder="1"/>
    <xf numFmtId="0" fontId="33" fillId="0" borderId="15" xfId="0" applyFont="1" applyBorder="1" applyAlignment="1">
      <alignment vertical="top" wrapText="1"/>
    </xf>
    <xf numFmtId="0" fontId="33" fillId="0" borderId="15" xfId="0" applyFont="1" applyBorder="1" applyAlignment="1">
      <alignment vertical="top"/>
    </xf>
    <xf numFmtId="0" fontId="33" fillId="0" borderId="15" xfId="0" applyFont="1" applyBorder="1" applyAlignment="1">
      <alignment horizontal="right" wrapText="1"/>
    </xf>
    <xf numFmtId="0" fontId="33" fillId="0" borderId="17" xfId="0" applyFont="1" applyBorder="1" applyAlignment="1">
      <alignment vertical="top" wrapText="1"/>
    </xf>
    <xf numFmtId="0" fontId="33" fillId="0" borderId="17" xfId="0" applyFont="1" applyBorder="1" applyAlignment="1">
      <alignment horizontal="right"/>
    </xf>
    <xf numFmtId="0" fontId="34" fillId="0" borderId="18" xfId="0" applyFont="1" applyBorder="1" applyAlignment="1">
      <alignment vertical="top" wrapText="1"/>
    </xf>
    <xf numFmtId="0" fontId="33" fillId="0" borderId="18" xfId="0" applyFont="1" applyBorder="1" applyAlignment="1">
      <alignment horizontal="right"/>
    </xf>
    <xf numFmtId="0" fontId="35" fillId="0" borderId="15" xfId="0" applyFont="1" applyBorder="1"/>
    <xf numFmtId="14" fontId="35" fillId="0" borderId="15" xfId="0" applyNumberFormat="1" applyFont="1" applyBorder="1" applyAlignment="1">
      <alignment horizontal="right" wrapText="1"/>
    </xf>
    <xf numFmtId="0" fontId="36" fillId="0" borderId="15" xfId="0" applyFont="1" applyBorder="1" applyAlignment="1">
      <alignment wrapText="1"/>
    </xf>
    <xf numFmtId="0" fontId="35" fillId="0" borderId="15" xfId="0" applyFont="1" applyBorder="1" applyAlignment="1">
      <alignment vertical="top"/>
    </xf>
    <xf numFmtId="0" fontId="36" fillId="0" borderId="15" xfId="0" applyFont="1" applyBorder="1" applyAlignment="1">
      <alignment vertical="top"/>
    </xf>
    <xf numFmtId="0" fontId="35" fillId="0" borderId="15" xfId="0" applyFont="1" applyBorder="1" applyAlignment="1">
      <alignment wrapText="1"/>
    </xf>
    <xf numFmtId="0" fontId="37" fillId="0" borderId="15" xfId="0" applyFont="1" applyBorder="1" applyAlignment="1">
      <alignment wrapText="1"/>
    </xf>
    <xf numFmtId="0" fontId="38" fillId="0" borderId="15" xfId="0" applyFont="1" applyBorder="1" applyAlignment="1">
      <alignment horizontal="left" vertical="top" wrapText="1"/>
    </xf>
    <xf numFmtId="0" fontId="38" fillId="0" borderId="15" xfId="0" applyFont="1" applyBorder="1" applyAlignment="1">
      <alignment horizontal="right" wrapText="1"/>
    </xf>
    <xf numFmtId="0" fontId="38" fillId="0" borderId="15" xfId="0" applyFont="1" applyBorder="1" applyAlignment="1">
      <alignment horizontal="left"/>
    </xf>
    <xf numFmtId="0" fontId="38" fillId="0" borderId="15" xfId="0" applyFont="1" applyBorder="1" applyAlignment="1">
      <alignment wrapText="1"/>
    </xf>
    <xf numFmtId="0" fontId="38" fillId="0" borderId="0" xfId="0" applyFont="1"/>
    <xf numFmtId="0" fontId="38" fillId="0" borderId="17" xfId="0" applyFont="1" applyBorder="1" applyAlignment="1">
      <alignment vertical="top" wrapText="1"/>
    </xf>
    <xf numFmtId="0" fontId="38" fillId="0" borderId="17" xfId="0" applyFont="1" applyBorder="1" applyAlignment="1">
      <alignment horizontal="right" wrapText="1"/>
    </xf>
    <xf numFmtId="0" fontId="38" fillId="0" borderId="18" xfId="0" applyFont="1" applyBorder="1" applyAlignment="1">
      <alignment wrapText="1"/>
    </xf>
    <xf numFmtId="0" fontId="38" fillId="0" borderId="18" xfId="0" applyFont="1" applyBorder="1" applyAlignment="1">
      <alignment horizontal="right" wrapText="1"/>
    </xf>
    <xf numFmtId="0" fontId="39" fillId="0" borderId="0" xfId="0" applyFont="1"/>
    <xf numFmtId="0" fontId="39" fillId="0" borderId="3" xfId="0" applyFont="1" applyBorder="1"/>
    <xf numFmtId="2" fontId="39" fillId="0" borderId="0" xfId="0" applyNumberFormat="1" applyFont="1"/>
    <xf numFmtId="0" fontId="40" fillId="0" borderId="0" xfId="0" applyFont="1"/>
    <xf numFmtId="14" fontId="40" fillId="0" borderId="0" xfId="0" applyNumberFormat="1" applyFont="1"/>
    <xf numFmtId="0" fontId="40" fillId="0" borderId="3" xfId="0" applyFont="1" applyBorder="1"/>
    <xf numFmtId="0" fontId="40" fillId="3" borderId="0" xfId="0" applyFont="1" applyFill="1"/>
    <xf numFmtId="0" fontId="40" fillId="3" borderId="3" xfId="0" applyFont="1" applyFill="1" applyBorder="1"/>
    <xf numFmtId="0" fontId="41" fillId="0" borderId="3" xfId="0" applyFont="1" applyBorder="1"/>
    <xf numFmtId="15" fontId="40" fillId="0" borderId="0" xfId="0" applyNumberFormat="1" applyFont="1"/>
    <xf numFmtId="15" fontId="40" fillId="2" borderId="0" xfId="0" applyNumberFormat="1" applyFont="1" applyFill="1"/>
    <xf numFmtId="0" fontId="40" fillId="6" borderId="11" xfId="0" applyFont="1" applyFill="1" applyBorder="1"/>
    <xf numFmtId="0" fontId="40" fillId="6" borderId="12" xfId="0" applyFont="1" applyFill="1" applyBorder="1"/>
    <xf numFmtId="167" fontId="40" fillId="0" borderId="0" xfId="47" applyNumberFormat="1" applyFont="1"/>
    <xf numFmtId="0" fontId="40" fillId="0" borderId="3" xfId="0" applyFont="1" applyFill="1" applyBorder="1"/>
    <xf numFmtId="167" fontId="40" fillId="0" borderId="0" xfId="0" applyNumberFormat="1" applyFont="1"/>
    <xf numFmtId="0" fontId="40" fillId="0" borderId="12" xfId="0" applyFont="1" applyFill="1" applyBorder="1"/>
    <xf numFmtId="0" fontId="40" fillId="0" borderId="11" xfId="0" applyFont="1" applyBorder="1"/>
    <xf numFmtId="167" fontId="40" fillId="0" borderId="11" xfId="0" applyNumberFormat="1" applyFont="1" applyBorder="1"/>
    <xf numFmtId="10" fontId="40" fillId="0" borderId="0" xfId="0" applyNumberFormat="1" applyFont="1"/>
    <xf numFmtId="0" fontId="41" fillId="0" borderId="3" xfId="0" applyFont="1" applyBorder="1" applyAlignment="1"/>
    <xf numFmtId="0" fontId="40" fillId="0" borderId="0" xfId="0" applyFont="1" applyAlignment="1"/>
    <xf numFmtId="167" fontId="40" fillId="0" borderId="11" xfId="47" applyNumberFormat="1" applyFont="1" applyBorder="1"/>
    <xf numFmtId="0" fontId="41" fillId="0" borderId="0" xfId="0" applyFont="1"/>
    <xf numFmtId="15" fontId="40" fillId="0" borderId="0" xfId="0" applyNumberFormat="1" applyFont="1" applyFill="1"/>
    <xf numFmtId="164" fontId="40" fillId="0" borderId="0" xfId="0" applyNumberFormat="1" applyFont="1"/>
    <xf numFmtId="0" fontId="40" fillId="0" borderId="0" xfId="0" applyFont="1" applyBorder="1"/>
    <xf numFmtId="164" fontId="40" fillId="0" borderId="0" xfId="0" applyNumberFormat="1" applyFont="1" applyBorder="1"/>
    <xf numFmtId="0" fontId="40" fillId="0" borderId="9" xfId="0" applyFont="1" applyBorder="1"/>
    <xf numFmtId="2" fontId="40" fillId="0" borderId="0" xfId="0" applyNumberFormat="1" applyFont="1"/>
    <xf numFmtId="164" fontId="40" fillId="0" borderId="11" xfId="0" applyNumberFormat="1" applyFont="1" applyBorder="1"/>
    <xf numFmtId="0" fontId="40" fillId="6" borderId="22" xfId="0" applyFont="1" applyFill="1" applyBorder="1" applyAlignment="1">
      <alignment horizontal="left"/>
    </xf>
    <xf numFmtId="0" fontId="40" fillId="0" borderId="0" xfId="0" applyFont="1" applyAlignment="1">
      <alignment horizontal="right"/>
    </xf>
    <xf numFmtId="164" fontId="40" fillId="0" borderId="0" xfId="0" applyNumberFormat="1" applyFont="1" applyAlignment="1">
      <alignment horizontal="right"/>
    </xf>
    <xf numFmtId="0" fontId="40" fillId="0" borderId="22" xfId="0" applyFont="1" applyBorder="1" applyAlignment="1">
      <alignment horizontal="left"/>
    </xf>
    <xf numFmtId="0" fontId="40" fillId="0" borderId="22" xfId="0" applyFont="1" applyBorder="1" applyAlignment="1">
      <alignment horizontal="right"/>
    </xf>
    <xf numFmtId="164" fontId="40" fillId="0" borderId="22" xfId="0" applyNumberFormat="1" applyFont="1" applyBorder="1" applyAlignment="1">
      <alignment horizontal="right"/>
    </xf>
    <xf numFmtId="0" fontId="40" fillId="0" borderId="0" xfId="0" applyFont="1" applyAlignment="1">
      <alignment horizontal="left"/>
    </xf>
    <xf numFmtId="0" fontId="40" fillId="0" borderId="0" xfId="0" applyFont="1" applyFill="1"/>
    <xf numFmtId="0" fontId="40" fillId="0" borderId="0" xfId="0" applyFont="1" applyFill="1" applyBorder="1"/>
    <xf numFmtId="0" fontId="40" fillId="0" borderId="11" xfId="0" applyFont="1" applyFill="1" applyBorder="1"/>
    <xf numFmtId="0" fontId="42" fillId="0" borderId="0" xfId="0" applyFont="1"/>
    <xf numFmtId="0" fontId="43" fillId="0" borderId="0" xfId="0" applyFont="1"/>
    <xf numFmtId="0" fontId="42" fillId="6" borderId="11" xfId="0" applyFont="1" applyFill="1" applyBorder="1"/>
    <xf numFmtId="0" fontId="40" fillId="0" borderId="0" xfId="0" applyFont="1" applyBorder="1" applyAlignment="1">
      <alignment vertical="top" wrapText="1"/>
    </xf>
    <xf numFmtId="14" fontId="40" fillId="7" borderId="0" xfId="0" applyNumberFormat="1" applyFont="1" applyFill="1" applyBorder="1" applyAlignment="1"/>
    <xf numFmtId="0" fontId="40" fillId="6" borderId="0" xfId="0" applyFont="1" applyFill="1" applyBorder="1"/>
    <xf numFmtId="0" fontId="44" fillId="0" borderId="0" xfId="0" applyFont="1" applyAlignment="1">
      <alignment horizontal="left"/>
    </xf>
    <xf numFmtId="0" fontId="44" fillId="0" borderId="0" xfId="0" applyFont="1" applyAlignment="1"/>
    <xf numFmtId="0" fontId="42" fillId="0" borderId="19" xfId="0" applyFont="1" applyBorder="1"/>
    <xf numFmtId="0" fontId="43" fillId="0" borderId="0" xfId="0" applyFont="1" applyAlignment="1">
      <alignment horizontal="left"/>
    </xf>
    <xf numFmtId="0" fontId="42" fillId="0" borderId="20" xfId="0" applyFont="1" applyBorder="1"/>
    <xf numFmtId="14" fontId="43" fillId="0" borderId="0" xfId="0" applyNumberFormat="1" applyFont="1" applyAlignment="1">
      <alignment horizontal="left"/>
    </xf>
    <xf numFmtId="0" fontId="42" fillId="0" borderId="21" xfId="0" applyFont="1" applyBorder="1"/>
    <xf numFmtId="0" fontId="43" fillId="0" borderId="0" xfId="0" applyFont="1" applyBorder="1"/>
    <xf numFmtId="0" fontId="43" fillId="0" borderId="0" xfId="0" applyNumberFormat="1" applyFont="1"/>
    <xf numFmtId="0" fontId="43" fillId="0" borderId="11" xfId="0" applyFont="1" applyBorder="1"/>
    <xf numFmtId="0" fontId="42" fillId="0" borderId="0" xfId="0" applyFont="1" applyBorder="1"/>
    <xf numFmtId="0" fontId="41" fillId="0" borderId="0" xfId="0" applyFont="1" applyAlignment="1"/>
    <xf numFmtId="14" fontId="40" fillId="0" borderId="0" xfId="0" applyNumberFormat="1" applyFont="1" applyBorder="1" applyAlignment="1"/>
    <xf numFmtId="0" fontId="45" fillId="0" borderId="0" xfId="0" applyFont="1" applyAlignment="1"/>
    <xf numFmtId="0" fontId="48" fillId="0" borderId="22" xfId="0" applyFont="1" applyBorder="1"/>
    <xf numFmtId="0" fontId="48" fillId="0" borderId="0" xfId="0" applyFont="1" applyBorder="1"/>
    <xf numFmtId="0" fontId="0" fillId="0" borderId="0" xfId="0" applyFont="1" applyAlignment="1"/>
    <xf numFmtId="0" fontId="44" fillId="0" borderId="11" xfId="0" applyFont="1" applyBorder="1" applyAlignment="1">
      <alignment horizontal="left"/>
    </xf>
    <xf numFmtId="0" fontId="40" fillId="0" borderId="11" xfId="0" applyFont="1" applyBorder="1" applyAlignment="1"/>
    <xf numFmtId="0" fontId="40" fillId="6" borderId="22" xfId="0" applyFont="1" applyFill="1" applyBorder="1" applyAlignment="1">
      <alignment horizontal="left"/>
    </xf>
    <xf numFmtId="0" fontId="40" fillId="6" borderId="22" xfId="0" applyFont="1" applyFill="1" applyBorder="1"/>
    <xf numFmtId="0" fontId="44" fillId="0" borderId="0" xfId="0" applyFont="1" applyAlignment="1">
      <alignment horizontal="left"/>
    </xf>
    <xf numFmtId="0" fontId="40" fillId="0" borderId="0" xfId="0" applyFont="1" applyAlignment="1"/>
    <xf numFmtId="0" fontId="5" fillId="0" borderId="0" xfId="0" applyFont="1"/>
    <xf numFmtId="0" fontId="50" fillId="0" borderId="0" xfId="0" applyFont="1" applyAlignment="1">
      <alignment horizontal="left"/>
    </xf>
    <xf numFmtId="0" fontId="2" fillId="8" borderId="0" xfId="0" applyFont="1" applyFill="1" applyAlignment="1">
      <alignment horizontal="left"/>
    </xf>
    <xf numFmtId="0" fontId="2" fillId="0" borderId="0" xfId="0" applyFont="1" applyAlignment="1">
      <alignment horizontal="left"/>
    </xf>
    <xf numFmtId="0" fontId="2" fillId="9" borderId="0" xfId="0" applyFont="1" applyFill="1" applyAlignment="1">
      <alignment horizontal="left"/>
    </xf>
    <xf numFmtId="0" fontId="0" fillId="9" borderId="0" xfId="0" applyFill="1" applyAlignment="1">
      <alignment horizontal="left"/>
    </xf>
    <xf numFmtId="0" fontId="52" fillId="0" borderId="0" xfId="0" applyFont="1" applyAlignment="1">
      <alignment horizontal="left"/>
    </xf>
    <xf numFmtId="0" fontId="0" fillId="0" borderId="23" xfId="0" applyBorder="1" applyAlignment="1">
      <alignment horizontal="left"/>
    </xf>
    <xf numFmtId="0" fontId="54" fillId="0" borderId="0" xfId="0" applyFont="1" applyAlignment="1">
      <alignment horizontal="left"/>
    </xf>
    <xf numFmtId="0" fontId="45" fillId="0" borderId="0" xfId="0" applyFont="1" applyAlignment="1">
      <alignment horizontal="left"/>
    </xf>
    <xf numFmtId="0" fontId="51" fillId="0" borderId="0" xfId="0" applyFont="1" applyAlignment="1">
      <alignment horizontal="left"/>
    </xf>
    <xf numFmtId="0" fontId="53" fillId="0" borderId="0" xfId="0" applyFont="1" applyAlignment="1">
      <alignment horizontal="left"/>
    </xf>
    <xf numFmtId="0" fontId="55" fillId="0" borderId="0" xfId="0" applyFont="1" applyAlignment="1">
      <alignment horizontal="left"/>
    </xf>
    <xf numFmtId="0" fontId="0" fillId="0" borderId="20" xfId="0" applyBorder="1" applyAlignment="1">
      <alignment horizontal="left"/>
    </xf>
    <xf numFmtId="0" fontId="0" fillId="10" borderId="0" xfId="0" applyFill="1" applyAlignment="1">
      <alignment horizontal="left"/>
    </xf>
    <xf numFmtId="0" fontId="2" fillId="10" borderId="0" xfId="0" applyFont="1" applyFill="1" applyAlignment="1">
      <alignment horizontal="left"/>
    </xf>
    <xf numFmtId="0" fontId="0" fillId="0" borderId="0" xfId="0" applyFill="1" applyAlignment="1">
      <alignment horizontal="left"/>
    </xf>
    <xf numFmtId="0" fontId="0" fillId="0" borderId="24" xfId="0" applyBorder="1" applyAlignment="1">
      <alignment horizontal="left"/>
    </xf>
    <xf numFmtId="0" fontId="54" fillId="11" borderId="0" xfId="0" applyFont="1" applyFill="1" applyAlignment="1">
      <alignment horizontal="left"/>
    </xf>
    <xf numFmtId="0" fontId="0" fillId="11" borderId="0" xfId="0" applyFill="1" applyAlignment="1">
      <alignment horizontal="left"/>
    </xf>
    <xf numFmtId="0" fontId="51" fillId="11" borderId="0" xfId="0" applyFont="1" applyFill="1" applyAlignment="1">
      <alignment horizontal="left"/>
    </xf>
  </cellXfs>
  <cellStyles count="48">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Normal" xfId="0" builtinId="0"/>
    <cellStyle name="Normal_Raw Data" xfId="1" xr:uid="{00000000-0005-0000-0000-00002D000000}"/>
    <cellStyle name="Normal_Sheet1" xfId="2" xr:uid="{00000000-0005-0000-0000-00002E000000}"/>
    <cellStyle name="Percent" xfId="47" builtinId="5"/>
  </cellStyles>
  <dxfs count="11">
    <dxf>
      <font>
        <b val="0"/>
        <i val="0"/>
        <strike val="0"/>
        <condense val="0"/>
        <extend val="0"/>
        <outline val="0"/>
        <shadow val="0"/>
        <u val="none"/>
        <vertAlign val="baseline"/>
        <sz val="12"/>
        <color theme="1"/>
        <name val="Verdana"/>
        <scheme val="none"/>
      </font>
    </dxf>
    <dxf>
      <font>
        <b val="0"/>
        <i val="0"/>
        <strike val="0"/>
        <condense val="0"/>
        <extend val="0"/>
        <outline val="0"/>
        <shadow val="0"/>
        <u val="none"/>
        <vertAlign val="baseline"/>
        <sz val="10"/>
        <color theme="1"/>
        <name val="Calibri"/>
        <scheme val="minor"/>
      </font>
    </dxf>
    <dxf>
      <font>
        <b val="0"/>
        <i val="0"/>
        <strike val="0"/>
        <condense val="0"/>
        <extend val="0"/>
        <outline val="0"/>
        <shadow val="0"/>
        <u val="none"/>
        <vertAlign val="baseline"/>
        <sz val="12"/>
        <color theme="1"/>
        <name val="Verdana"/>
        <scheme val="none"/>
      </font>
    </dxf>
    <dxf>
      <font>
        <b val="0"/>
        <i val="0"/>
        <strike val="0"/>
        <condense val="0"/>
        <extend val="0"/>
        <outline val="0"/>
        <shadow val="0"/>
        <u val="none"/>
        <vertAlign val="baseline"/>
        <sz val="10"/>
        <color theme="1"/>
        <name val="Calibri"/>
        <scheme val="minor"/>
      </font>
    </dxf>
    <dxf>
      <font>
        <b val="0"/>
        <i val="0"/>
        <strike val="0"/>
        <condense val="0"/>
        <extend val="0"/>
        <outline val="0"/>
        <shadow val="0"/>
        <u val="none"/>
        <vertAlign val="baseline"/>
        <sz val="12"/>
        <color theme="1"/>
        <name val="Verdana"/>
        <scheme val="none"/>
      </font>
    </dxf>
    <dxf>
      <font>
        <b val="0"/>
        <i val="0"/>
        <strike val="0"/>
        <condense val="0"/>
        <extend val="0"/>
        <outline val="0"/>
        <shadow val="0"/>
        <u val="none"/>
        <vertAlign val="baseline"/>
        <sz val="10"/>
        <color theme="1"/>
        <name val="Calibri"/>
        <scheme val="minor"/>
      </font>
    </dxf>
    <dxf>
      <font>
        <b val="0"/>
        <i val="0"/>
        <strike val="0"/>
        <condense val="0"/>
        <extend val="0"/>
        <outline val="0"/>
        <shadow val="0"/>
        <u val="none"/>
        <vertAlign val="baseline"/>
        <sz val="12"/>
        <color theme="1"/>
        <name val="Verdana"/>
        <scheme val="none"/>
      </font>
    </dxf>
    <dxf>
      <font>
        <b val="0"/>
        <i val="0"/>
        <strike val="0"/>
        <condense val="0"/>
        <extend val="0"/>
        <outline val="0"/>
        <shadow val="0"/>
        <u val="none"/>
        <vertAlign val="baseline"/>
        <sz val="10"/>
        <color theme="1"/>
        <name val="Calibri"/>
        <scheme val="minor"/>
      </font>
    </dxf>
    <dxf>
      <border diagonalUp="0" diagonalDown="0">
        <left/>
        <right/>
        <top/>
        <bottom style="thin">
          <color indexed="64"/>
        </bottom>
      </border>
    </dxf>
    <dxf>
      <font>
        <b val="0"/>
        <i val="0"/>
        <strike val="0"/>
        <condense val="0"/>
        <extend val="0"/>
        <outline val="0"/>
        <shadow val="0"/>
        <u val="none"/>
        <vertAlign val="baseline"/>
        <sz val="12"/>
        <color theme="1"/>
        <name val="Verdana"/>
        <scheme val="none"/>
      </font>
    </dxf>
    <dxf>
      <font>
        <b val="0"/>
        <i val="0"/>
        <strike val="0"/>
        <condense val="0"/>
        <extend val="0"/>
        <outline val="0"/>
        <shadow val="0"/>
        <u val="none"/>
        <vertAlign val="baseline"/>
        <sz val="12"/>
        <color theme="1"/>
        <name val="Verdana"/>
        <scheme val="none"/>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8" Type="http://schemas.openxmlformats.org/officeDocument/2006/relationships/image" Target="../media/image8.JPG"/><Relationship Id="rId3" Type="http://schemas.openxmlformats.org/officeDocument/2006/relationships/image" Target="../media/image3.JPG"/><Relationship Id="rId7" Type="http://schemas.openxmlformats.org/officeDocument/2006/relationships/image" Target="../media/image7.JPG"/><Relationship Id="rId2" Type="http://schemas.openxmlformats.org/officeDocument/2006/relationships/image" Target="../media/image2.JPG"/><Relationship Id="rId1" Type="http://schemas.openxmlformats.org/officeDocument/2006/relationships/image" Target="../media/image1.JPG"/><Relationship Id="rId6" Type="http://schemas.openxmlformats.org/officeDocument/2006/relationships/image" Target="../media/image6.JPG"/><Relationship Id="rId5" Type="http://schemas.openxmlformats.org/officeDocument/2006/relationships/image" Target="../media/image5.JPG"/><Relationship Id="rId10" Type="http://schemas.openxmlformats.org/officeDocument/2006/relationships/image" Target="../media/image10.JPG"/><Relationship Id="rId4" Type="http://schemas.openxmlformats.org/officeDocument/2006/relationships/image" Target="../media/image4.JPG"/><Relationship Id="rId9" Type="http://schemas.openxmlformats.org/officeDocument/2006/relationships/image" Target="../media/image9.JPG"/></Relationships>
</file>

<file path=xl/drawings/_rels/drawing2.xml.rels><?xml version="1.0" encoding="UTF-8" standalone="yes"?>
<Relationships xmlns="http://schemas.openxmlformats.org/package/2006/relationships"><Relationship Id="rId8" Type="http://schemas.openxmlformats.org/officeDocument/2006/relationships/image" Target="../media/image18.jpeg"/><Relationship Id="rId3" Type="http://schemas.openxmlformats.org/officeDocument/2006/relationships/image" Target="../media/image13.jpeg"/><Relationship Id="rId7" Type="http://schemas.openxmlformats.org/officeDocument/2006/relationships/image" Target="../media/image17.jpeg"/><Relationship Id="rId2" Type="http://schemas.openxmlformats.org/officeDocument/2006/relationships/image" Target="../media/image12.jpeg"/><Relationship Id="rId1" Type="http://schemas.openxmlformats.org/officeDocument/2006/relationships/image" Target="../media/image11.jpeg"/><Relationship Id="rId6" Type="http://schemas.openxmlformats.org/officeDocument/2006/relationships/image" Target="../media/image16.jpeg"/><Relationship Id="rId5" Type="http://schemas.openxmlformats.org/officeDocument/2006/relationships/image" Target="../media/image15.jpeg"/><Relationship Id="rId4" Type="http://schemas.openxmlformats.org/officeDocument/2006/relationships/image" Target="../media/image14.jpeg"/><Relationship Id="rId9" Type="http://schemas.openxmlformats.org/officeDocument/2006/relationships/image" Target="../media/image19.jpeg"/></Relationships>
</file>

<file path=xl/drawings/_rels/drawing3.xml.rels><?xml version="1.0" encoding="UTF-8" standalone="yes"?>
<Relationships xmlns="http://schemas.openxmlformats.org/package/2006/relationships"><Relationship Id="rId3" Type="http://schemas.openxmlformats.org/officeDocument/2006/relationships/image" Target="../media/image22.jpeg"/><Relationship Id="rId7" Type="http://schemas.openxmlformats.org/officeDocument/2006/relationships/image" Target="../media/image26.jpeg"/><Relationship Id="rId2" Type="http://schemas.openxmlformats.org/officeDocument/2006/relationships/image" Target="../media/image21.jpeg"/><Relationship Id="rId1" Type="http://schemas.openxmlformats.org/officeDocument/2006/relationships/image" Target="../media/image20.jpeg"/><Relationship Id="rId6" Type="http://schemas.openxmlformats.org/officeDocument/2006/relationships/image" Target="../media/image25.jpeg"/><Relationship Id="rId5" Type="http://schemas.openxmlformats.org/officeDocument/2006/relationships/image" Target="../media/image24.jpeg"/><Relationship Id="rId4" Type="http://schemas.openxmlformats.org/officeDocument/2006/relationships/image" Target="../media/image23.jpeg"/></Relationships>
</file>

<file path=xl/drawings/_rels/drawing4.xml.rels><?xml version="1.0" encoding="UTF-8" standalone="yes"?>
<Relationships xmlns="http://schemas.openxmlformats.org/package/2006/relationships"><Relationship Id="rId3" Type="http://schemas.openxmlformats.org/officeDocument/2006/relationships/image" Target="../media/image29.JPG"/><Relationship Id="rId7" Type="http://schemas.openxmlformats.org/officeDocument/2006/relationships/image" Target="../media/image33.JPG"/><Relationship Id="rId2" Type="http://schemas.openxmlformats.org/officeDocument/2006/relationships/image" Target="../media/image28.JPG"/><Relationship Id="rId1" Type="http://schemas.openxmlformats.org/officeDocument/2006/relationships/image" Target="../media/image27.JPG"/><Relationship Id="rId6" Type="http://schemas.openxmlformats.org/officeDocument/2006/relationships/image" Target="../media/image32.jpeg"/><Relationship Id="rId5" Type="http://schemas.openxmlformats.org/officeDocument/2006/relationships/image" Target="../media/image31.JPG"/><Relationship Id="rId4" Type="http://schemas.openxmlformats.org/officeDocument/2006/relationships/image" Target="../media/image30.JPG"/></Relationships>
</file>

<file path=xl/drawings/_rels/drawing5.xml.rels><?xml version="1.0" encoding="UTF-8" standalone="yes"?>
<Relationships xmlns="http://schemas.openxmlformats.org/package/2006/relationships"><Relationship Id="rId3" Type="http://schemas.openxmlformats.org/officeDocument/2006/relationships/image" Target="../media/image36.jpeg"/><Relationship Id="rId2" Type="http://schemas.openxmlformats.org/officeDocument/2006/relationships/image" Target="../media/image35.jpeg"/><Relationship Id="rId1" Type="http://schemas.openxmlformats.org/officeDocument/2006/relationships/image" Target="../media/image34.jpeg"/><Relationship Id="rId6" Type="http://schemas.openxmlformats.org/officeDocument/2006/relationships/image" Target="../media/image39.jpeg"/><Relationship Id="rId5" Type="http://schemas.openxmlformats.org/officeDocument/2006/relationships/image" Target="../media/image38.jpeg"/><Relationship Id="rId4" Type="http://schemas.openxmlformats.org/officeDocument/2006/relationships/image" Target="../media/image37.jpeg"/></Relationships>
</file>

<file path=xl/drawings/_rels/drawing6.xml.rels><?xml version="1.0" encoding="UTF-8" standalone="yes"?>
<Relationships xmlns="http://schemas.openxmlformats.org/package/2006/relationships"><Relationship Id="rId3" Type="http://schemas.openxmlformats.org/officeDocument/2006/relationships/image" Target="../media/image42.jpeg"/><Relationship Id="rId2" Type="http://schemas.openxmlformats.org/officeDocument/2006/relationships/image" Target="../media/image41.jpeg"/><Relationship Id="rId1" Type="http://schemas.openxmlformats.org/officeDocument/2006/relationships/image" Target="../media/image40.jpeg"/><Relationship Id="rId6" Type="http://schemas.openxmlformats.org/officeDocument/2006/relationships/image" Target="../media/image45.jpeg"/><Relationship Id="rId5" Type="http://schemas.openxmlformats.org/officeDocument/2006/relationships/image" Target="../media/image44.jpeg"/><Relationship Id="rId4" Type="http://schemas.openxmlformats.org/officeDocument/2006/relationships/image" Target="../media/image43.jpeg"/></Relationships>
</file>

<file path=xl/drawings/_rels/drawing7.xml.rels><?xml version="1.0" encoding="UTF-8" standalone="yes"?>
<Relationships xmlns="http://schemas.openxmlformats.org/package/2006/relationships"><Relationship Id="rId3" Type="http://schemas.openxmlformats.org/officeDocument/2006/relationships/image" Target="../media/image48.jpeg"/><Relationship Id="rId2" Type="http://schemas.openxmlformats.org/officeDocument/2006/relationships/image" Target="../media/image47.jpeg"/><Relationship Id="rId1" Type="http://schemas.openxmlformats.org/officeDocument/2006/relationships/image" Target="../media/image46.jpeg"/><Relationship Id="rId6" Type="http://schemas.openxmlformats.org/officeDocument/2006/relationships/image" Target="../media/image51.jpeg"/><Relationship Id="rId5" Type="http://schemas.openxmlformats.org/officeDocument/2006/relationships/image" Target="../media/image50.jpeg"/><Relationship Id="rId4" Type="http://schemas.openxmlformats.org/officeDocument/2006/relationships/image" Target="../media/image49.jpeg"/></Relationships>
</file>

<file path=xl/drawings/_rels/drawing8.xml.rels><?xml version="1.0" encoding="UTF-8" standalone="yes"?>
<Relationships xmlns="http://schemas.openxmlformats.org/package/2006/relationships"><Relationship Id="rId8" Type="http://schemas.openxmlformats.org/officeDocument/2006/relationships/image" Target="../media/image59.jpeg"/><Relationship Id="rId13" Type="http://schemas.openxmlformats.org/officeDocument/2006/relationships/image" Target="../media/image64.jpeg"/><Relationship Id="rId3" Type="http://schemas.openxmlformats.org/officeDocument/2006/relationships/image" Target="../media/image54.jpeg"/><Relationship Id="rId7" Type="http://schemas.openxmlformats.org/officeDocument/2006/relationships/image" Target="../media/image58.jpeg"/><Relationship Id="rId12" Type="http://schemas.openxmlformats.org/officeDocument/2006/relationships/image" Target="../media/image63.jpeg"/><Relationship Id="rId2" Type="http://schemas.openxmlformats.org/officeDocument/2006/relationships/image" Target="../media/image53.jpeg"/><Relationship Id="rId1" Type="http://schemas.openxmlformats.org/officeDocument/2006/relationships/image" Target="../media/image52.jpeg"/><Relationship Id="rId6" Type="http://schemas.openxmlformats.org/officeDocument/2006/relationships/image" Target="../media/image57.jpeg"/><Relationship Id="rId11" Type="http://schemas.openxmlformats.org/officeDocument/2006/relationships/image" Target="../media/image62.jpeg"/><Relationship Id="rId5" Type="http://schemas.openxmlformats.org/officeDocument/2006/relationships/image" Target="../media/image56.jpeg"/><Relationship Id="rId10" Type="http://schemas.openxmlformats.org/officeDocument/2006/relationships/image" Target="../media/image61.jpeg"/><Relationship Id="rId4" Type="http://schemas.openxmlformats.org/officeDocument/2006/relationships/image" Target="../media/image55.jpeg"/><Relationship Id="rId9" Type="http://schemas.openxmlformats.org/officeDocument/2006/relationships/image" Target="../media/image60.jpeg"/></Relationships>
</file>

<file path=xl/drawings/drawing1.xml><?xml version="1.0" encoding="utf-8"?>
<xdr:wsDr xmlns:xdr="http://schemas.openxmlformats.org/drawingml/2006/spreadsheetDrawing" xmlns:a="http://schemas.openxmlformats.org/drawingml/2006/main">
  <xdr:twoCellAnchor editAs="oneCell">
    <xdr:from>
      <xdr:col>2</xdr:col>
      <xdr:colOff>165100</xdr:colOff>
      <xdr:row>7</xdr:row>
      <xdr:rowOff>0</xdr:rowOff>
    </xdr:from>
    <xdr:to>
      <xdr:col>4</xdr:col>
      <xdr:colOff>241300</xdr:colOff>
      <xdr:row>19</xdr:row>
      <xdr:rowOff>23830</xdr:rowOff>
    </xdr:to>
    <xdr:pic>
      <xdr:nvPicPr>
        <xdr:cNvPr id="3" name="Picture 2">
          <a:extLst>
            <a:ext uri="{FF2B5EF4-FFF2-40B4-BE49-F238E27FC236}">
              <a16:creationId xmlns:a16="http://schemas.microsoft.com/office/drawing/2014/main" id="{A42739BF-C3CF-8740-A4CF-E2B162BCF057}"/>
            </a:ext>
          </a:extLst>
        </xdr:cNvPr>
        <xdr:cNvPicPr>
          <a:picLocks noChangeAspect="1"/>
        </xdr:cNvPicPr>
      </xdr:nvPicPr>
      <xdr:blipFill rotWithShape="1">
        <a:blip xmlns:r="http://schemas.openxmlformats.org/officeDocument/2006/relationships" r:embed="rId1"/>
        <a:srcRect l="40000" t="952" r="-357" b="-952"/>
        <a:stretch/>
      </xdr:blipFill>
      <xdr:spPr>
        <a:xfrm rot="5400000">
          <a:off x="4356885" y="875515"/>
          <a:ext cx="2309830" cy="2870200"/>
        </a:xfrm>
        <a:prstGeom prst="rect">
          <a:avLst/>
        </a:prstGeom>
      </xdr:spPr>
    </xdr:pic>
    <xdr:clientData/>
  </xdr:twoCellAnchor>
  <xdr:twoCellAnchor editAs="oneCell">
    <xdr:from>
      <xdr:col>3</xdr:col>
      <xdr:colOff>38100</xdr:colOff>
      <xdr:row>35</xdr:row>
      <xdr:rowOff>50800</xdr:rowOff>
    </xdr:from>
    <xdr:to>
      <xdr:col>5</xdr:col>
      <xdr:colOff>101600</xdr:colOff>
      <xdr:row>48</xdr:row>
      <xdr:rowOff>152402</xdr:rowOff>
    </xdr:to>
    <xdr:pic>
      <xdr:nvPicPr>
        <xdr:cNvPr id="7" name="Picture 6">
          <a:extLst>
            <a:ext uri="{FF2B5EF4-FFF2-40B4-BE49-F238E27FC236}">
              <a16:creationId xmlns:a16="http://schemas.microsoft.com/office/drawing/2014/main" id="{2C325B16-92FA-7542-A93D-B67750316E4C}"/>
            </a:ext>
          </a:extLst>
        </xdr:cNvPr>
        <xdr:cNvPicPr>
          <a:picLocks noChangeAspect="1"/>
        </xdr:cNvPicPr>
      </xdr:nvPicPr>
      <xdr:blipFill rotWithShape="1">
        <a:blip xmlns:r="http://schemas.openxmlformats.org/officeDocument/2006/relationships" r:embed="rId2"/>
        <a:srcRect l="32334"/>
        <a:stretch/>
      </xdr:blipFill>
      <xdr:spPr>
        <a:xfrm rot="5400000">
          <a:off x="4940299" y="6184901"/>
          <a:ext cx="2578102" cy="2857500"/>
        </a:xfrm>
        <a:prstGeom prst="rect">
          <a:avLst/>
        </a:prstGeom>
      </xdr:spPr>
    </xdr:pic>
    <xdr:clientData/>
  </xdr:twoCellAnchor>
  <xdr:twoCellAnchor editAs="oneCell">
    <xdr:from>
      <xdr:col>3</xdr:col>
      <xdr:colOff>12700</xdr:colOff>
      <xdr:row>63</xdr:row>
      <xdr:rowOff>25400</xdr:rowOff>
    </xdr:from>
    <xdr:to>
      <xdr:col>5</xdr:col>
      <xdr:colOff>393700</xdr:colOff>
      <xdr:row>76</xdr:row>
      <xdr:rowOff>88900</xdr:rowOff>
    </xdr:to>
    <xdr:pic>
      <xdr:nvPicPr>
        <xdr:cNvPr id="9" name="Picture 8">
          <a:extLst>
            <a:ext uri="{FF2B5EF4-FFF2-40B4-BE49-F238E27FC236}">
              <a16:creationId xmlns:a16="http://schemas.microsoft.com/office/drawing/2014/main" id="{6D7E77B9-1EDB-2F43-A9ED-976C5465B2F9}"/>
            </a:ext>
          </a:extLst>
        </xdr:cNvPr>
        <xdr:cNvPicPr>
          <a:picLocks noChangeAspect="1"/>
        </xdr:cNvPicPr>
      </xdr:nvPicPr>
      <xdr:blipFill rotWithShape="1">
        <a:blip xmlns:r="http://schemas.openxmlformats.org/officeDocument/2006/relationships" r:embed="rId3"/>
        <a:srcRect l="40000"/>
        <a:stretch/>
      </xdr:blipFill>
      <xdr:spPr>
        <a:xfrm rot="5400000">
          <a:off x="5092700" y="11264900"/>
          <a:ext cx="2540000" cy="3175000"/>
        </a:xfrm>
        <a:prstGeom prst="rect">
          <a:avLst/>
        </a:prstGeom>
      </xdr:spPr>
    </xdr:pic>
    <xdr:clientData/>
  </xdr:twoCellAnchor>
  <xdr:twoCellAnchor editAs="oneCell">
    <xdr:from>
      <xdr:col>2</xdr:col>
      <xdr:colOff>787400</xdr:colOff>
      <xdr:row>94</xdr:row>
      <xdr:rowOff>48760</xdr:rowOff>
    </xdr:from>
    <xdr:to>
      <xdr:col>4</xdr:col>
      <xdr:colOff>787400</xdr:colOff>
      <xdr:row>107</xdr:row>
      <xdr:rowOff>63504</xdr:rowOff>
    </xdr:to>
    <xdr:pic>
      <xdr:nvPicPr>
        <xdr:cNvPr id="11" name="Picture 10">
          <a:extLst>
            <a:ext uri="{FF2B5EF4-FFF2-40B4-BE49-F238E27FC236}">
              <a16:creationId xmlns:a16="http://schemas.microsoft.com/office/drawing/2014/main" id="{C54FAEAA-2520-714C-9592-7B2CC7FC5FDF}"/>
            </a:ext>
          </a:extLst>
        </xdr:cNvPr>
        <xdr:cNvPicPr>
          <a:picLocks noChangeAspect="1"/>
        </xdr:cNvPicPr>
      </xdr:nvPicPr>
      <xdr:blipFill rotWithShape="1">
        <a:blip xmlns:r="http://schemas.openxmlformats.org/officeDocument/2006/relationships" r:embed="rId4"/>
        <a:srcRect l="27632" r="5496"/>
        <a:stretch/>
      </xdr:blipFill>
      <xdr:spPr>
        <a:xfrm rot="5400000">
          <a:off x="4875778" y="17283682"/>
          <a:ext cx="2491244" cy="2794000"/>
        </a:xfrm>
        <a:prstGeom prst="rect">
          <a:avLst/>
        </a:prstGeom>
      </xdr:spPr>
    </xdr:pic>
    <xdr:clientData/>
  </xdr:twoCellAnchor>
  <xdr:twoCellAnchor editAs="oneCell">
    <xdr:from>
      <xdr:col>2</xdr:col>
      <xdr:colOff>380999</xdr:colOff>
      <xdr:row>122</xdr:row>
      <xdr:rowOff>38104</xdr:rowOff>
    </xdr:from>
    <xdr:to>
      <xdr:col>4</xdr:col>
      <xdr:colOff>739000</xdr:colOff>
      <xdr:row>135</xdr:row>
      <xdr:rowOff>152402</xdr:rowOff>
    </xdr:to>
    <xdr:pic>
      <xdr:nvPicPr>
        <xdr:cNvPr id="13" name="Picture 12">
          <a:extLst>
            <a:ext uri="{FF2B5EF4-FFF2-40B4-BE49-F238E27FC236}">
              <a16:creationId xmlns:a16="http://schemas.microsoft.com/office/drawing/2014/main" id="{BBE4049D-8878-EC48-976F-09EB3D977080}"/>
            </a:ext>
          </a:extLst>
        </xdr:cNvPr>
        <xdr:cNvPicPr>
          <a:picLocks noChangeAspect="1"/>
        </xdr:cNvPicPr>
      </xdr:nvPicPr>
      <xdr:blipFill rotWithShape="1">
        <a:blip xmlns:r="http://schemas.openxmlformats.org/officeDocument/2006/relationships" r:embed="rId5"/>
        <a:srcRect l="38958"/>
        <a:stretch/>
      </xdr:blipFill>
      <xdr:spPr>
        <a:xfrm rot="5400000">
          <a:off x="4611301" y="22388902"/>
          <a:ext cx="2565398" cy="3152001"/>
        </a:xfrm>
        <a:prstGeom prst="rect">
          <a:avLst/>
        </a:prstGeom>
      </xdr:spPr>
    </xdr:pic>
    <xdr:clientData/>
  </xdr:twoCellAnchor>
  <xdr:twoCellAnchor editAs="oneCell">
    <xdr:from>
      <xdr:col>2</xdr:col>
      <xdr:colOff>711200</xdr:colOff>
      <xdr:row>159</xdr:row>
      <xdr:rowOff>88900</xdr:rowOff>
    </xdr:from>
    <xdr:to>
      <xdr:col>4</xdr:col>
      <xdr:colOff>545042</xdr:colOff>
      <xdr:row>172</xdr:row>
      <xdr:rowOff>63500</xdr:rowOff>
    </xdr:to>
    <xdr:pic>
      <xdr:nvPicPr>
        <xdr:cNvPr id="15" name="Picture 14">
          <a:extLst>
            <a:ext uri="{FF2B5EF4-FFF2-40B4-BE49-F238E27FC236}">
              <a16:creationId xmlns:a16="http://schemas.microsoft.com/office/drawing/2014/main" id="{AB4DA08C-33FC-9749-9198-EAFCB6A4798B}"/>
            </a:ext>
          </a:extLst>
        </xdr:cNvPr>
        <xdr:cNvPicPr>
          <a:picLocks noChangeAspect="1"/>
        </xdr:cNvPicPr>
      </xdr:nvPicPr>
      <xdr:blipFill rotWithShape="1">
        <a:blip xmlns:r="http://schemas.openxmlformats.org/officeDocument/2006/relationships" r:embed="rId6"/>
        <a:srcRect l="30769"/>
        <a:stretch/>
      </xdr:blipFill>
      <xdr:spPr>
        <a:xfrm rot="5400000">
          <a:off x="4749271" y="29604229"/>
          <a:ext cx="2425700" cy="2627842"/>
        </a:xfrm>
        <a:prstGeom prst="rect">
          <a:avLst/>
        </a:prstGeom>
      </xdr:spPr>
    </xdr:pic>
    <xdr:clientData/>
  </xdr:twoCellAnchor>
  <xdr:twoCellAnchor editAs="oneCell">
    <xdr:from>
      <xdr:col>10</xdr:col>
      <xdr:colOff>330200</xdr:colOff>
      <xdr:row>6</xdr:row>
      <xdr:rowOff>76201</xdr:rowOff>
    </xdr:from>
    <xdr:to>
      <xdr:col>12</xdr:col>
      <xdr:colOff>685800</xdr:colOff>
      <xdr:row>19</xdr:row>
      <xdr:rowOff>162522</xdr:rowOff>
    </xdr:to>
    <xdr:pic>
      <xdr:nvPicPr>
        <xdr:cNvPr id="17" name="Picture 16">
          <a:extLst>
            <a:ext uri="{FF2B5EF4-FFF2-40B4-BE49-F238E27FC236}">
              <a16:creationId xmlns:a16="http://schemas.microsoft.com/office/drawing/2014/main" id="{D48B7002-3AFB-824C-BE06-87240C7AE923}"/>
            </a:ext>
          </a:extLst>
        </xdr:cNvPr>
        <xdr:cNvPicPr>
          <a:picLocks noChangeAspect="1"/>
        </xdr:cNvPicPr>
      </xdr:nvPicPr>
      <xdr:blipFill rotWithShape="1">
        <a:blip xmlns:r="http://schemas.openxmlformats.org/officeDocument/2006/relationships" r:embed="rId7"/>
        <a:srcRect l="37563"/>
        <a:stretch/>
      </xdr:blipFill>
      <xdr:spPr>
        <a:xfrm rot="5400000">
          <a:off x="15698489" y="811512"/>
          <a:ext cx="2537421" cy="3048000"/>
        </a:xfrm>
        <a:prstGeom prst="rect">
          <a:avLst/>
        </a:prstGeom>
      </xdr:spPr>
    </xdr:pic>
    <xdr:clientData/>
  </xdr:twoCellAnchor>
  <xdr:twoCellAnchor editAs="oneCell">
    <xdr:from>
      <xdr:col>10</xdr:col>
      <xdr:colOff>0</xdr:colOff>
      <xdr:row>37</xdr:row>
      <xdr:rowOff>63500</xdr:rowOff>
    </xdr:from>
    <xdr:to>
      <xdr:col>12</xdr:col>
      <xdr:colOff>215900</xdr:colOff>
      <xdr:row>50</xdr:row>
      <xdr:rowOff>110378</xdr:rowOff>
    </xdr:to>
    <xdr:pic>
      <xdr:nvPicPr>
        <xdr:cNvPr id="19" name="Picture 18">
          <a:extLst>
            <a:ext uri="{FF2B5EF4-FFF2-40B4-BE49-F238E27FC236}">
              <a16:creationId xmlns:a16="http://schemas.microsoft.com/office/drawing/2014/main" id="{5C881516-FEC4-9444-A73D-94B0B9512840}"/>
            </a:ext>
          </a:extLst>
        </xdr:cNvPr>
        <xdr:cNvPicPr>
          <a:picLocks noChangeAspect="1"/>
        </xdr:cNvPicPr>
      </xdr:nvPicPr>
      <xdr:blipFill rotWithShape="1">
        <a:blip xmlns:r="http://schemas.openxmlformats.org/officeDocument/2006/relationships" r:embed="rId8"/>
        <a:srcRect l="34926"/>
        <a:stretch/>
      </xdr:blipFill>
      <xdr:spPr>
        <a:xfrm rot="5400000">
          <a:off x="15305461" y="6729039"/>
          <a:ext cx="2523378" cy="2908300"/>
        </a:xfrm>
        <a:prstGeom prst="rect">
          <a:avLst/>
        </a:prstGeom>
      </xdr:spPr>
    </xdr:pic>
    <xdr:clientData/>
  </xdr:twoCellAnchor>
  <xdr:twoCellAnchor editAs="oneCell">
    <xdr:from>
      <xdr:col>10</xdr:col>
      <xdr:colOff>12700</xdr:colOff>
      <xdr:row>65</xdr:row>
      <xdr:rowOff>63500</xdr:rowOff>
    </xdr:from>
    <xdr:to>
      <xdr:col>11</xdr:col>
      <xdr:colOff>1790700</xdr:colOff>
      <xdr:row>78</xdr:row>
      <xdr:rowOff>148052</xdr:rowOff>
    </xdr:to>
    <xdr:pic>
      <xdr:nvPicPr>
        <xdr:cNvPr id="21" name="Picture 20">
          <a:extLst>
            <a:ext uri="{FF2B5EF4-FFF2-40B4-BE49-F238E27FC236}">
              <a16:creationId xmlns:a16="http://schemas.microsoft.com/office/drawing/2014/main" id="{F8BE042A-DE42-7E40-9C44-646755B58515}"/>
            </a:ext>
          </a:extLst>
        </xdr:cNvPr>
        <xdr:cNvPicPr>
          <a:picLocks noChangeAspect="1"/>
        </xdr:cNvPicPr>
      </xdr:nvPicPr>
      <xdr:blipFill rotWithShape="1">
        <a:blip xmlns:r="http://schemas.openxmlformats.org/officeDocument/2006/relationships" r:embed="rId9"/>
        <a:srcRect l="33965" r="9522" b="23401"/>
        <a:stretch/>
      </xdr:blipFill>
      <xdr:spPr>
        <a:xfrm rot="5400000">
          <a:off x="15146924" y="12234276"/>
          <a:ext cx="2561052" cy="2603500"/>
        </a:xfrm>
        <a:prstGeom prst="rect">
          <a:avLst/>
        </a:prstGeom>
      </xdr:spPr>
    </xdr:pic>
    <xdr:clientData/>
  </xdr:twoCellAnchor>
  <xdr:twoCellAnchor editAs="oneCell">
    <xdr:from>
      <xdr:col>8</xdr:col>
      <xdr:colOff>749300</xdr:colOff>
      <xdr:row>111</xdr:row>
      <xdr:rowOff>38100</xdr:rowOff>
    </xdr:from>
    <xdr:to>
      <xdr:col>15</xdr:col>
      <xdr:colOff>558800</xdr:colOff>
      <xdr:row>151</xdr:row>
      <xdr:rowOff>38100</xdr:rowOff>
    </xdr:to>
    <xdr:pic>
      <xdr:nvPicPr>
        <xdr:cNvPr id="23" name="Picture 22">
          <a:extLst>
            <a:ext uri="{FF2B5EF4-FFF2-40B4-BE49-F238E27FC236}">
              <a16:creationId xmlns:a16="http://schemas.microsoft.com/office/drawing/2014/main" id="{290A2BE5-FA7D-C945-9F75-4F579DE691C0}"/>
            </a:ext>
          </a:extLst>
        </xdr:cNvPr>
        <xdr:cNvPicPr>
          <a:picLocks noChangeAspect="1"/>
        </xdr:cNvPicPr>
      </xdr:nvPicPr>
      <xdr:blipFill>
        <a:blip xmlns:r="http://schemas.openxmlformats.org/officeDocument/2006/relationships" r:embed="rId10"/>
        <a:stretch>
          <a:fillRect/>
        </a:stretch>
      </xdr:blipFill>
      <xdr:spPr>
        <a:xfrm>
          <a:off x="10782300" y="20967700"/>
          <a:ext cx="10058400" cy="75438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13</xdr:col>
      <xdr:colOff>581025</xdr:colOff>
      <xdr:row>7</xdr:row>
      <xdr:rowOff>19049</xdr:rowOff>
    </xdr:from>
    <xdr:to>
      <xdr:col>18</xdr:col>
      <xdr:colOff>333375</xdr:colOff>
      <xdr:row>20</xdr:row>
      <xdr:rowOff>28575</xdr:rowOff>
    </xdr:to>
    <xdr:pic>
      <xdr:nvPicPr>
        <xdr:cNvPr id="2" name="Picture 1">
          <a:extLst>
            <a:ext uri="{FF2B5EF4-FFF2-40B4-BE49-F238E27FC236}">
              <a16:creationId xmlns:a16="http://schemas.microsoft.com/office/drawing/2014/main" id="{19E271E1-ED09-4929-A03D-DDC06C757BDF}"/>
            </a:ext>
          </a:extLst>
        </xdr:cNvPr>
        <xdr:cNvPicPr preferRelativeResize="0">
          <a:picLocks/>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8505825" y="1352549"/>
          <a:ext cx="3181350" cy="2171701"/>
        </a:xfrm>
        <a:prstGeom prst="rect">
          <a:avLst/>
        </a:prstGeom>
      </xdr:spPr>
    </xdr:pic>
    <xdr:clientData/>
  </xdr:twoCellAnchor>
  <xdr:twoCellAnchor editAs="oneCell">
    <xdr:from>
      <xdr:col>15</xdr:col>
      <xdr:colOff>0</xdr:colOff>
      <xdr:row>33</xdr:row>
      <xdr:rowOff>0</xdr:rowOff>
    </xdr:from>
    <xdr:to>
      <xdr:col>19</xdr:col>
      <xdr:colOff>66675</xdr:colOff>
      <xdr:row>45</xdr:row>
      <xdr:rowOff>116681</xdr:rowOff>
    </xdr:to>
    <xdr:pic>
      <xdr:nvPicPr>
        <xdr:cNvPr id="3" name="Picture 2">
          <a:extLst>
            <a:ext uri="{FF2B5EF4-FFF2-40B4-BE49-F238E27FC236}">
              <a16:creationId xmlns:a16="http://schemas.microsoft.com/office/drawing/2014/main" id="{A1DB62E1-FDDA-4AEE-AF84-FB9AE6B725BD}"/>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9144000" y="6286500"/>
          <a:ext cx="2809875" cy="2107406"/>
        </a:xfrm>
        <a:prstGeom prst="rect">
          <a:avLst/>
        </a:prstGeom>
      </xdr:spPr>
    </xdr:pic>
    <xdr:clientData/>
  </xdr:twoCellAnchor>
  <xdr:twoCellAnchor editAs="oneCell">
    <xdr:from>
      <xdr:col>16</xdr:col>
      <xdr:colOff>476251</xdr:colOff>
      <xdr:row>56</xdr:row>
      <xdr:rowOff>47625</xdr:rowOff>
    </xdr:from>
    <xdr:to>
      <xdr:col>20</xdr:col>
      <xdr:colOff>647701</xdr:colOff>
      <xdr:row>69</xdr:row>
      <xdr:rowOff>100012</xdr:rowOff>
    </xdr:to>
    <xdr:pic>
      <xdr:nvPicPr>
        <xdr:cNvPr id="4" name="Picture 3">
          <a:extLst>
            <a:ext uri="{FF2B5EF4-FFF2-40B4-BE49-F238E27FC236}">
              <a16:creationId xmlns:a16="http://schemas.microsoft.com/office/drawing/2014/main" id="{57B17164-6746-4C79-869A-A83E8D87621B}"/>
            </a:ext>
          </a:extLst>
        </xdr:cNvPr>
        <xdr:cNvPicPr>
          <a:picLocks noChangeAspect="1"/>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a:xfrm>
          <a:off x="10229851" y="10715625"/>
          <a:ext cx="2914650" cy="2185987"/>
        </a:xfrm>
        <a:prstGeom prst="rect">
          <a:avLst/>
        </a:prstGeom>
      </xdr:spPr>
    </xdr:pic>
    <xdr:clientData/>
  </xdr:twoCellAnchor>
  <xdr:twoCellAnchor editAs="oneCell">
    <xdr:from>
      <xdr:col>4</xdr:col>
      <xdr:colOff>361949</xdr:colOff>
      <xdr:row>53</xdr:row>
      <xdr:rowOff>30956</xdr:rowOff>
    </xdr:from>
    <xdr:to>
      <xdr:col>9</xdr:col>
      <xdr:colOff>28574</xdr:colOff>
      <xdr:row>67</xdr:row>
      <xdr:rowOff>28575</xdr:rowOff>
    </xdr:to>
    <xdr:pic>
      <xdr:nvPicPr>
        <xdr:cNvPr id="5" name="Picture 4">
          <a:extLst>
            <a:ext uri="{FF2B5EF4-FFF2-40B4-BE49-F238E27FC236}">
              <a16:creationId xmlns:a16="http://schemas.microsoft.com/office/drawing/2014/main" id="{A3F0481A-9676-4FC5-BF2C-D8D354AE7D74}"/>
            </a:ext>
          </a:extLst>
        </xdr:cNvPr>
        <xdr:cNvPicPr>
          <a:picLocks noChangeAspect="1"/>
        </xdr:cNvPicPr>
      </xdr:nvPicPr>
      <xdr:blipFill>
        <a:blip xmlns:r="http://schemas.openxmlformats.org/officeDocument/2006/relationships" r:embed="rId4" cstate="email">
          <a:extLst>
            <a:ext uri="{28A0092B-C50C-407E-A947-70E740481C1C}">
              <a14:useLocalDpi xmlns:a14="http://schemas.microsoft.com/office/drawing/2010/main"/>
            </a:ext>
          </a:extLst>
        </a:blip>
        <a:stretch>
          <a:fillRect/>
        </a:stretch>
      </xdr:blipFill>
      <xdr:spPr>
        <a:xfrm>
          <a:off x="2800349" y="10127456"/>
          <a:ext cx="3095625" cy="2321719"/>
        </a:xfrm>
        <a:prstGeom prst="rect">
          <a:avLst/>
        </a:prstGeom>
      </xdr:spPr>
    </xdr:pic>
    <xdr:clientData/>
  </xdr:twoCellAnchor>
  <xdr:twoCellAnchor editAs="oneCell">
    <xdr:from>
      <xdr:col>4</xdr:col>
      <xdr:colOff>323849</xdr:colOff>
      <xdr:row>30</xdr:row>
      <xdr:rowOff>185737</xdr:rowOff>
    </xdr:from>
    <xdr:to>
      <xdr:col>8</xdr:col>
      <xdr:colOff>495300</xdr:colOff>
      <xdr:row>44</xdr:row>
      <xdr:rowOff>28575</xdr:rowOff>
    </xdr:to>
    <xdr:pic>
      <xdr:nvPicPr>
        <xdr:cNvPr id="6" name="Picture 5">
          <a:extLst>
            <a:ext uri="{FF2B5EF4-FFF2-40B4-BE49-F238E27FC236}">
              <a16:creationId xmlns:a16="http://schemas.microsoft.com/office/drawing/2014/main" id="{BA2ADE90-44BD-407B-AEFD-384357C8C04C}"/>
            </a:ext>
          </a:extLst>
        </xdr:cNvPr>
        <xdr:cNvPicPr>
          <a:picLocks noChangeAspect="1"/>
        </xdr:cNvPicPr>
      </xdr:nvPicPr>
      <xdr:blipFill>
        <a:blip xmlns:r="http://schemas.openxmlformats.org/officeDocument/2006/relationships" r:embed="rId5" cstate="email">
          <a:extLst>
            <a:ext uri="{28A0092B-C50C-407E-A947-70E740481C1C}">
              <a14:useLocalDpi xmlns:a14="http://schemas.microsoft.com/office/drawing/2010/main"/>
            </a:ext>
          </a:extLst>
        </a:blip>
        <a:stretch>
          <a:fillRect/>
        </a:stretch>
      </xdr:blipFill>
      <xdr:spPr>
        <a:xfrm>
          <a:off x="2762249" y="5900737"/>
          <a:ext cx="2914651" cy="2185988"/>
        </a:xfrm>
        <a:prstGeom prst="rect">
          <a:avLst/>
        </a:prstGeom>
      </xdr:spPr>
    </xdr:pic>
    <xdr:clientData/>
  </xdr:twoCellAnchor>
  <xdr:twoCellAnchor editAs="oneCell">
    <xdr:from>
      <xdr:col>4</xdr:col>
      <xdr:colOff>361951</xdr:colOff>
      <xdr:row>7</xdr:row>
      <xdr:rowOff>21431</xdr:rowOff>
    </xdr:from>
    <xdr:to>
      <xdr:col>9</xdr:col>
      <xdr:colOff>57151</xdr:colOff>
      <xdr:row>21</xdr:row>
      <xdr:rowOff>40481</xdr:rowOff>
    </xdr:to>
    <xdr:pic>
      <xdr:nvPicPr>
        <xdr:cNvPr id="7" name="Picture 6">
          <a:extLst>
            <a:ext uri="{FF2B5EF4-FFF2-40B4-BE49-F238E27FC236}">
              <a16:creationId xmlns:a16="http://schemas.microsoft.com/office/drawing/2014/main" id="{3AD85482-4A85-45F5-AC28-3DFD3C3744E6}"/>
            </a:ext>
          </a:extLst>
        </xdr:cNvPr>
        <xdr:cNvPicPr>
          <a:picLocks noChangeAspect="1"/>
        </xdr:cNvPicPr>
      </xdr:nvPicPr>
      <xdr:blipFill>
        <a:blip xmlns:r="http://schemas.openxmlformats.org/officeDocument/2006/relationships" r:embed="rId6" cstate="email">
          <a:extLst>
            <a:ext uri="{28A0092B-C50C-407E-A947-70E740481C1C}">
              <a14:useLocalDpi xmlns:a14="http://schemas.microsoft.com/office/drawing/2010/main"/>
            </a:ext>
          </a:extLst>
        </a:blip>
        <a:stretch>
          <a:fillRect/>
        </a:stretch>
      </xdr:blipFill>
      <xdr:spPr>
        <a:xfrm>
          <a:off x="2800351" y="1354931"/>
          <a:ext cx="3124200" cy="2343150"/>
        </a:xfrm>
        <a:prstGeom prst="rect">
          <a:avLst/>
        </a:prstGeom>
      </xdr:spPr>
    </xdr:pic>
    <xdr:clientData/>
  </xdr:twoCellAnchor>
  <xdr:twoCellAnchor editAs="oneCell">
    <xdr:from>
      <xdr:col>4</xdr:col>
      <xdr:colOff>571500</xdr:colOff>
      <xdr:row>80</xdr:row>
      <xdr:rowOff>104775</xdr:rowOff>
    </xdr:from>
    <xdr:to>
      <xdr:col>9</xdr:col>
      <xdr:colOff>63500</xdr:colOff>
      <xdr:row>94</xdr:row>
      <xdr:rowOff>0</xdr:rowOff>
    </xdr:to>
    <xdr:pic>
      <xdr:nvPicPr>
        <xdr:cNvPr id="8" name="Picture 7">
          <a:extLst>
            <a:ext uri="{FF2B5EF4-FFF2-40B4-BE49-F238E27FC236}">
              <a16:creationId xmlns:a16="http://schemas.microsoft.com/office/drawing/2014/main" id="{16829EA5-2639-4796-9DB8-662892EE09E1}"/>
            </a:ext>
          </a:extLst>
        </xdr:cNvPr>
        <xdr:cNvPicPr>
          <a:picLocks noChangeAspect="1"/>
        </xdr:cNvPicPr>
      </xdr:nvPicPr>
      <xdr:blipFill>
        <a:blip xmlns:r="http://schemas.openxmlformats.org/officeDocument/2006/relationships" r:embed="rId7" cstate="email">
          <a:extLst>
            <a:ext uri="{28A0092B-C50C-407E-A947-70E740481C1C}">
              <a14:useLocalDpi xmlns:a14="http://schemas.microsoft.com/office/drawing/2010/main"/>
            </a:ext>
          </a:extLst>
        </a:blip>
        <a:stretch>
          <a:fillRect/>
        </a:stretch>
      </xdr:blipFill>
      <xdr:spPr>
        <a:xfrm>
          <a:off x="3009900" y="15344775"/>
          <a:ext cx="2921000" cy="2190750"/>
        </a:xfrm>
        <a:prstGeom prst="rect">
          <a:avLst/>
        </a:prstGeom>
      </xdr:spPr>
    </xdr:pic>
    <xdr:clientData/>
  </xdr:twoCellAnchor>
  <xdr:twoCellAnchor editAs="oneCell">
    <xdr:from>
      <xdr:col>4</xdr:col>
      <xdr:colOff>400050</xdr:colOff>
      <xdr:row>104</xdr:row>
      <xdr:rowOff>66675</xdr:rowOff>
    </xdr:from>
    <xdr:to>
      <xdr:col>8</xdr:col>
      <xdr:colOff>485775</xdr:colOff>
      <xdr:row>117</xdr:row>
      <xdr:rowOff>54769</xdr:rowOff>
    </xdr:to>
    <xdr:pic>
      <xdr:nvPicPr>
        <xdr:cNvPr id="9" name="Picture 8">
          <a:extLst>
            <a:ext uri="{FF2B5EF4-FFF2-40B4-BE49-F238E27FC236}">
              <a16:creationId xmlns:a16="http://schemas.microsoft.com/office/drawing/2014/main" id="{FD929C52-93BC-4847-A052-12C3AFB4EB83}"/>
            </a:ext>
          </a:extLst>
        </xdr:cNvPr>
        <xdr:cNvPicPr>
          <a:picLocks noChangeAspect="1"/>
        </xdr:cNvPicPr>
      </xdr:nvPicPr>
      <xdr:blipFill>
        <a:blip xmlns:r="http://schemas.openxmlformats.org/officeDocument/2006/relationships" r:embed="rId8" cstate="email">
          <a:extLst>
            <a:ext uri="{28A0092B-C50C-407E-A947-70E740481C1C}">
              <a14:useLocalDpi xmlns:a14="http://schemas.microsoft.com/office/drawing/2010/main"/>
            </a:ext>
          </a:extLst>
        </a:blip>
        <a:stretch>
          <a:fillRect/>
        </a:stretch>
      </xdr:blipFill>
      <xdr:spPr>
        <a:xfrm>
          <a:off x="2838450" y="19878675"/>
          <a:ext cx="2828925" cy="2121694"/>
        </a:xfrm>
        <a:prstGeom prst="rect">
          <a:avLst/>
        </a:prstGeom>
      </xdr:spPr>
    </xdr:pic>
    <xdr:clientData/>
  </xdr:twoCellAnchor>
  <xdr:twoCellAnchor editAs="oneCell">
    <xdr:from>
      <xdr:col>4</xdr:col>
      <xdr:colOff>485775</xdr:colOff>
      <xdr:row>127</xdr:row>
      <xdr:rowOff>28574</xdr:rowOff>
    </xdr:from>
    <xdr:to>
      <xdr:col>9</xdr:col>
      <xdr:colOff>193675</xdr:colOff>
      <xdr:row>141</xdr:row>
      <xdr:rowOff>85724</xdr:rowOff>
    </xdr:to>
    <xdr:pic>
      <xdr:nvPicPr>
        <xdr:cNvPr id="10" name="Picture 9">
          <a:extLst>
            <a:ext uri="{FF2B5EF4-FFF2-40B4-BE49-F238E27FC236}">
              <a16:creationId xmlns:a16="http://schemas.microsoft.com/office/drawing/2014/main" id="{02778AC5-9735-46B7-9594-FD6281FA779B}"/>
            </a:ext>
          </a:extLst>
        </xdr:cNvPr>
        <xdr:cNvPicPr>
          <a:picLocks noChangeAspect="1"/>
        </xdr:cNvPicPr>
      </xdr:nvPicPr>
      <xdr:blipFill>
        <a:blip xmlns:r="http://schemas.openxmlformats.org/officeDocument/2006/relationships" r:embed="rId9" cstate="email">
          <a:extLst>
            <a:ext uri="{28A0092B-C50C-407E-A947-70E740481C1C}">
              <a14:useLocalDpi xmlns:a14="http://schemas.microsoft.com/office/drawing/2010/main"/>
            </a:ext>
          </a:extLst>
        </a:blip>
        <a:stretch>
          <a:fillRect/>
        </a:stretch>
      </xdr:blipFill>
      <xdr:spPr>
        <a:xfrm>
          <a:off x="2924175" y="24222074"/>
          <a:ext cx="3136900" cy="23526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355599</xdr:colOff>
      <xdr:row>62</xdr:row>
      <xdr:rowOff>101600</xdr:rowOff>
    </xdr:from>
    <xdr:to>
      <xdr:col>6</xdr:col>
      <xdr:colOff>1878960</xdr:colOff>
      <xdr:row>72</xdr:row>
      <xdr:rowOff>146369</xdr:rowOff>
    </xdr:to>
    <xdr:pic>
      <xdr:nvPicPr>
        <xdr:cNvPr id="8" name="Picture 7">
          <a:extLst>
            <a:ext uri="{FF2B5EF4-FFF2-40B4-BE49-F238E27FC236}">
              <a16:creationId xmlns:a16="http://schemas.microsoft.com/office/drawing/2014/main" id="{00000000-0008-0000-0200-00000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rot="10800000">
          <a:off x="5791199" y="10617200"/>
          <a:ext cx="2361561" cy="1721169"/>
        </a:xfrm>
        <a:prstGeom prst="rect">
          <a:avLst/>
        </a:prstGeom>
      </xdr:spPr>
    </xdr:pic>
    <xdr:clientData/>
  </xdr:twoCellAnchor>
  <xdr:twoCellAnchor editAs="oneCell">
    <xdr:from>
      <xdr:col>5</xdr:col>
      <xdr:colOff>253999</xdr:colOff>
      <xdr:row>33</xdr:row>
      <xdr:rowOff>152400</xdr:rowOff>
    </xdr:from>
    <xdr:to>
      <xdr:col>6</xdr:col>
      <xdr:colOff>1827600</xdr:colOff>
      <xdr:row>45</xdr:row>
      <xdr:rowOff>25400</xdr:rowOff>
    </xdr:to>
    <xdr:pic>
      <xdr:nvPicPr>
        <xdr:cNvPr id="9" name="Picture 8">
          <a:extLst>
            <a:ext uri="{FF2B5EF4-FFF2-40B4-BE49-F238E27FC236}">
              <a16:creationId xmlns:a16="http://schemas.microsoft.com/office/drawing/2014/main" id="{00000000-0008-0000-0200-000009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a:ext>
          </a:extLst>
        </a:blip>
        <a:stretch>
          <a:fillRect/>
        </a:stretch>
      </xdr:blipFill>
      <xdr:spPr>
        <a:xfrm rot="10800000">
          <a:off x="5689599" y="5715000"/>
          <a:ext cx="2411801" cy="1981200"/>
        </a:xfrm>
        <a:prstGeom prst="rect">
          <a:avLst/>
        </a:prstGeom>
      </xdr:spPr>
    </xdr:pic>
    <xdr:clientData/>
  </xdr:twoCellAnchor>
  <xdr:twoCellAnchor editAs="oneCell">
    <xdr:from>
      <xdr:col>5</xdr:col>
      <xdr:colOff>355600</xdr:colOff>
      <xdr:row>84</xdr:row>
      <xdr:rowOff>139701</xdr:rowOff>
    </xdr:from>
    <xdr:to>
      <xdr:col>6</xdr:col>
      <xdr:colOff>1872638</xdr:colOff>
      <xdr:row>96</xdr:row>
      <xdr:rowOff>88901</xdr:rowOff>
    </xdr:to>
    <xdr:pic>
      <xdr:nvPicPr>
        <xdr:cNvPr id="10" name="Picture 9">
          <a:extLst>
            <a:ext uri="{FF2B5EF4-FFF2-40B4-BE49-F238E27FC236}">
              <a16:creationId xmlns:a16="http://schemas.microsoft.com/office/drawing/2014/main" id="{00000000-0008-0000-0200-00000A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a:ext>
          </a:extLst>
        </a:blip>
        <a:stretch>
          <a:fillRect/>
        </a:stretch>
      </xdr:blipFill>
      <xdr:spPr>
        <a:xfrm>
          <a:off x="5791200" y="14312901"/>
          <a:ext cx="2355238" cy="1930400"/>
        </a:xfrm>
        <a:prstGeom prst="rect">
          <a:avLst/>
        </a:prstGeom>
      </xdr:spPr>
    </xdr:pic>
    <xdr:clientData/>
  </xdr:twoCellAnchor>
  <xdr:twoCellAnchor editAs="oneCell">
    <xdr:from>
      <xdr:col>12</xdr:col>
      <xdr:colOff>139699</xdr:colOff>
      <xdr:row>34</xdr:row>
      <xdr:rowOff>114298</xdr:rowOff>
    </xdr:from>
    <xdr:to>
      <xdr:col>15</xdr:col>
      <xdr:colOff>176082</xdr:colOff>
      <xdr:row>46</xdr:row>
      <xdr:rowOff>126999</xdr:rowOff>
    </xdr:to>
    <xdr:pic>
      <xdr:nvPicPr>
        <xdr:cNvPr id="11" name="Picture 10">
          <a:extLst>
            <a:ext uri="{FF2B5EF4-FFF2-40B4-BE49-F238E27FC236}">
              <a16:creationId xmlns:a16="http://schemas.microsoft.com/office/drawing/2014/main" id="{00000000-0008-0000-0200-00000B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a:ext>
          </a:extLst>
        </a:blip>
        <a:stretch>
          <a:fillRect/>
        </a:stretch>
      </xdr:blipFill>
      <xdr:spPr>
        <a:xfrm rot="10800000">
          <a:off x="13868399" y="5854698"/>
          <a:ext cx="2550983" cy="2108201"/>
        </a:xfrm>
        <a:prstGeom prst="rect">
          <a:avLst/>
        </a:prstGeom>
      </xdr:spPr>
    </xdr:pic>
    <xdr:clientData/>
  </xdr:twoCellAnchor>
  <xdr:twoCellAnchor editAs="oneCell">
    <xdr:from>
      <xdr:col>12</xdr:col>
      <xdr:colOff>114301</xdr:colOff>
      <xdr:row>4</xdr:row>
      <xdr:rowOff>50800</xdr:rowOff>
    </xdr:from>
    <xdr:to>
      <xdr:col>15</xdr:col>
      <xdr:colOff>183152</xdr:colOff>
      <xdr:row>16</xdr:row>
      <xdr:rowOff>139700</xdr:rowOff>
    </xdr:to>
    <xdr:pic>
      <xdr:nvPicPr>
        <xdr:cNvPr id="12" name="Picture 11">
          <a:extLst>
            <a:ext uri="{FF2B5EF4-FFF2-40B4-BE49-F238E27FC236}">
              <a16:creationId xmlns:a16="http://schemas.microsoft.com/office/drawing/2014/main" id="{00000000-0008-0000-0200-00000C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a:ext>
          </a:extLst>
        </a:blip>
        <a:stretch>
          <a:fillRect/>
        </a:stretch>
      </xdr:blipFill>
      <xdr:spPr>
        <a:xfrm>
          <a:off x="13843001" y="711200"/>
          <a:ext cx="2583451" cy="2120900"/>
        </a:xfrm>
        <a:prstGeom prst="rect">
          <a:avLst/>
        </a:prstGeom>
      </xdr:spPr>
    </xdr:pic>
    <xdr:clientData/>
  </xdr:twoCellAnchor>
  <xdr:twoCellAnchor editAs="oneCell">
    <xdr:from>
      <xdr:col>12</xdr:col>
      <xdr:colOff>190502</xdr:colOff>
      <xdr:row>61</xdr:row>
      <xdr:rowOff>50800</xdr:rowOff>
    </xdr:from>
    <xdr:to>
      <xdr:col>15</xdr:col>
      <xdr:colOff>230236</xdr:colOff>
      <xdr:row>72</xdr:row>
      <xdr:rowOff>114300</xdr:rowOff>
    </xdr:to>
    <xdr:pic>
      <xdr:nvPicPr>
        <xdr:cNvPr id="13" name="Picture 12">
          <a:extLst>
            <a:ext uri="{FF2B5EF4-FFF2-40B4-BE49-F238E27FC236}">
              <a16:creationId xmlns:a16="http://schemas.microsoft.com/office/drawing/2014/main" id="{00000000-0008-0000-0200-00000D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a:ext>
          </a:extLst>
        </a:blip>
        <a:stretch>
          <a:fillRect/>
        </a:stretch>
      </xdr:blipFill>
      <xdr:spPr>
        <a:xfrm>
          <a:off x="13919202" y="10388600"/>
          <a:ext cx="2554334" cy="1917700"/>
        </a:xfrm>
        <a:prstGeom prst="rect">
          <a:avLst/>
        </a:prstGeom>
      </xdr:spPr>
    </xdr:pic>
    <xdr:clientData/>
  </xdr:twoCellAnchor>
  <xdr:twoCellAnchor editAs="oneCell">
    <xdr:from>
      <xdr:col>5</xdr:col>
      <xdr:colOff>660400</xdr:colOff>
      <xdr:row>4</xdr:row>
      <xdr:rowOff>38102</xdr:rowOff>
    </xdr:from>
    <xdr:to>
      <xdr:col>6</xdr:col>
      <xdr:colOff>1270000</xdr:colOff>
      <xdr:row>16</xdr:row>
      <xdr:rowOff>144913</xdr:rowOff>
    </xdr:to>
    <xdr:pic>
      <xdr:nvPicPr>
        <xdr:cNvPr id="14" name="Picture 13">
          <a:extLst>
            <a:ext uri="{FF2B5EF4-FFF2-40B4-BE49-F238E27FC236}">
              <a16:creationId xmlns:a16="http://schemas.microsoft.com/office/drawing/2014/main" id="{00000000-0008-0000-0200-00000E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a:ext>
          </a:extLst>
        </a:blip>
        <a:stretch>
          <a:fillRect/>
        </a:stretch>
      </xdr:blipFill>
      <xdr:spPr>
        <a:xfrm rot="5400000">
          <a:off x="5750494" y="1044008"/>
          <a:ext cx="2138811" cy="14478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0</xdr:colOff>
      <xdr:row>16</xdr:row>
      <xdr:rowOff>266700</xdr:rowOff>
    </xdr:from>
    <xdr:to>
      <xdr:col>3</xdr:col>
      <xdr:colOff>1579033</xdr:colOff>
      <xdr:row>20</xdr:row>
      <xdr:rowOff>50800</xdr:rowOff>
    </xdr:to>
    <xdr:pic>
      <xdr:nvPicPr>
        <xdr:cNvPr id="2" name="Picture 1" descr="IMG_5710.JPG">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3886200" y="3517900"/>
          <a:ext cx="2404533" cy="1803400"/>
        </a:xfrm>
        <a:prstGeom prst="rect">
          <a:avLst/>
        </a:prstGeom>
      </xdr:spPr>
    </xdr:pic>
    <xdr:clientData/>
  </xdr:twoCellAnchor>
  <xdr:twoCellAnchor editAs="oneCell">
    <xdr:from>
      <xdr:col>9</xdr:col>
      <xdr:colOff>50800</xdr:colOff>
      <xdr:row>20</xdr:row>
      <xdr:rowOff>0</xdr:rowOff>
    </xdr:from>
    <xdr:to>
      <xdr:col>9</xdr:col>
      <xdr:colOff>1244600</xdr:colOff>
      <xdr:row>24</xdr:row>
      <xdr:rowOff>88900</xdr:rowOff>
    </xdr:to>
    <xdr:pic>
      <xdr:nvPicPr>
        <xdr:cNvPr id="3" name="Picture 2" descr="Lili.Morgan.R10.Natural.S-facing.JPG">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11226800" y="4457700"/>
          <a:ext cx="2743200" cy="2057400"/>
        </a:xfrm>
        <a:prstGeom prst="rect">
          <a:avLst/>
        </a:prstGeom>
      </xdr:spPr>
    </xdr:pic>
    <xdr:clientData/>
  </xdr:twoCellAnchor>
  <xdr:twoCellAnchor editAs="oneCell">
    <xdr:from>
      <xdr:col>6</xdr:col>
      <xdr:colOff>1854200</xdr:colOff>
      <xdr:row>25</xdr:row>
      <xdr:rowOff>114300</xdr:rowOff>
    </xdr:from>
    <xdr:to>
      <xdr:col>8</xdr:col>
      <xdr:colOff>787400</xdr:colOff>
      <xdr:row>33</xdr:row>
      <xdr:rowOff>63500</xdr:rowOff>
    </xdr:to>
    <xdr:pic>
      <xdr:nvPicPr>
        <xdr:cNvPr id="4" name="Picture 3" descr="W end of Morgan_Lili.trxt.looking toward SE-facing planted dune.JPG">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tretch>
          <a:fillRect/>
        </a:stretch>
      </xdr:blipFill>
      <xdr:spPr>
        <a:xfrm>
          <a:off x="9169400" y="5918200"/>
          <a:ext cx="2057400" cy="2743200"/>
        </a:xfrm>
        <a:prstGeom prst="rect">
          <a:avLst/>
        </a:prstGeom>
      </xdr:spPr>
    </xdr:pic>
    <xdr:clientData/>
  </xdr:twoCellAnchor>
  <xdr:twoCellAnchor editAs="oneCell">
    <xdr:from>
      <xdr:col>3</xdr:col>
      <xdr:colOff>139700</xdr:colOff>
      <xdr:row>40</xdr:row>
      <xdr:rowOff>152400</xdr:rowOff>
    </xdr:from>
    <xdr:to>
      <xdr:col>4</xdr:col>
      <xdr:colOff>406400</xdr:colOff>
      <xdr:row>50</xdr:row>
      <xdr:rowOff>76200</xdr:rowOff>
    </xdr:to>
    <xdr:pic>
      <xdr:nvPicPr>
        <xdr:cNvPr id="5" name="Picture 4" descr="IMG_5715.JPG">
          <a:extLst>
            <a:ext uri="{FF2B5EF4-FFF2-40B4-BE49-F238E27FC236}">
              <a16:creationId xmlns:a16="http://schemas.microsoft.com/office/drawing/2014/main" id="{00000000-0008-0000-0300-000005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a:ext>
          </a:extLst>
        </a:blip>
        <a:stretch>
          <a:fillRect/>
        </a:stretch>
      </xdr:blipFill>
      <xdr:spPr>
        <a:xfrm>
          <a:off x="4025900" y="9867900"/>
          <a:ext cx="2743200" cy="2057400"/>
        </a:xfrm>
        <a:prstGeom prst="rect">
          <a:avLst/>
        </a:prstGeom>
      </xdr:spPr>
    </xdr:pic>
    <xdr:clientData/>
  </xdr:twoCellAnchor>
  <xdr:twoCellAnchor editAs="oneCell">
    <xdr:from>
      <xdr:col>3</xdr:col>
      <xdr:colOff>139700</xdr:colOff>
      <xdr:row>61</xdr:row>
      <xdr:rowOff>88900</xdr:rowOff>
    </xdr:from>
    <xdr:to>
      <xdr:col>3</xdr:col>
      <xdr:colOff>1371600</xdr:colOff>
      <xdr:row>76</xdr:row>
      <xdr:rowOff>101600</xdr:rowOff>
    </xdr:to>
    <xdr:pic>
      <xdr:nvPicPr>
        <xdr:cNvPr id="6" name="Picture 5" descr="IMG_5714.JPG">
          <a:extLst>
            <a:ext uri="{FF2B5EF4-FFF2-40B4-BE49-F238E27FC236}">
              <a16:creationId xmlns:a16="http://schemas.microsoft.com/office/drawing/2014/main" id="{00000000-0008-0000-0300-000006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tretch>
          <a:fillRect/>
        </a:stretch>
      </xdr:blipFill>
      <xdr:spPr>
        <a:xfrm>
          <a:off x="4025900" y="13716000"/>
          <a:ext cx="2057400" cy="2743200"/>
        </a:xfrm>
        <a:prstGeom prst="rect">
          <a:avLst/>
        </a:prstGeom>
      </xdr:spPr>
    </xdr:pic>
    <xdr:clientData/>
  </xdr:twoCellAnchor>
  <xdr:twoCellAnchor editAs="oneCell">
    <xdr:from>
      <xdr:col>0</xdr:col>
      <xdr:colOff>673100</xdr:colOff>
      <xdr:row>71</xdr:row>
      <xdr:rowOff>38100</xdr:rowOff>
    </xdr:from>
    <xdr:to>
      <xdr:col>1</xdr:col>
      <xdr:colOff>215900</xdr:colOff>
      <xdr:row>83</xdr:row>
      <xdr:rowOff>114300</xdr:rowOff>
    </xdr:to>
    <xdr:pic>
      <xdr:nvPicPr>
        <xdr:cNvPr id="7" name="Picture 6" descr="Looking SW at SE-facing rest'd.dune.Ariana.jpeg">
          <a:extLst>
            <a:ext uri="{FF2B5EF4-FFF2-40B4-BE49-F238E27FC236}">
              <a16:creationId xmlns:a16="http://schemas.microsoft.com/office/drawing/2014/main" id="{00000000-0008-0000-0300-000007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tretch>
          <a:fillRect/>
        </a:stretch>
      </xdr:blipFill>
      <xdr:spPr>
        <a:xfrm>
          <a:off x="673100" y="15570200"/>
          <a:ext cx="2743200" cy="2057400"/>
        </a:xfrm>
        <a:prstGeom prst="rect">
          <a:avLst/>
        </a:prstGeom>
      </xdr:spPr>
    </xdr:pic>
    <xdr:clientData/>
  </xdr:twoCellAnchor>
  <xdr:twoCellAnchor editAs="oneCell">
    <xdr:from>
      <xdr:col>6</xdr:col>
      <xdr:colOff>25400</xdr:colOff>
      <xdr:row>40</xdr:row>
      <xdr:rowOff>114300</xdr:rowOff>
    </xdr:from>
    <xdr:to>
      <xdr:col>6</xdr:col>
      <xdr:colOff>952500</xdr:colOff>
      <xdr:row>53</xdr:row>
      <xdr:rowOff>152400</xdr:rowOff>
    </xdr:to>
    <xdr:pic>
      <xdr:nvPicPr>
        <xdr:cNvPr id="8" name="Picture 7" descr="R10_looking across R10.dune.flat.to N-facing slope.JPG">
          <a:extLst>
            <a:ext uri="{FF2B5EF4-FFF2-40B4-BE49-F238E27FC236}">
              <a16:creationId xmlns:a16="http://schemas.microsoft.com/office/drawing/2014/main" id="{00000000-0008-0000-0300-00000800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tretch>
          <a:fillRect/>
        </a:stretch>
      </xdr:blipFill>
      <xdr:spPr>
        <a:xfrm>
          <a:off x="7340600" y="9829800"/>
          <a:ext cx="2057400" cy="2743200"/>
        </a:xfrm>
        <a:prstGeom prst="rect">
          <a:avLst/>
        </a:prstGeom>
      </xdr:spPr>
    </xdr:pic>
    <xdr:clientData/>
  </xdr:twoCellAnchor>
  <xdr:oneCellAnchor>
    <xdr:from>
      <xdr:col>5</xdr:col>
      <xdr:colOff>749300</xdr:colOff>
      <xdr:row>55</xdr:row>
      <xdr:rowOff>88900</xdr:rowOff>
    </xdr:from>
    <xdr:ext cx="2957942" cy="261610"/>
    <xdr:sp macro="" textlink="">
      <xdr:nvSpPr>
        <xdr:cNvPr id="9" name="TextBox 8">
          <a:extLst>
            <a:ext uri="{FF2B5EF4-FFF2-40B4-BE49-F238E27FC236}">
              <a16:creationId xmlns:a16="http://schemas.microsoft.com/office/drawing/2014/main" id="{00000000-0008-0000-0300-000009000000}"/>
            </a:ext>
          </a:extLst>
        </xdr:cNvPr>
        <xdr:cNvSpPr txBox="1"/>
      </xdr:nvSpPr>
      <xdr:spPr>
        <a:xfrm>
          <a:off x="7239000" y="12598400"/>
          <a:ext cx="2957942" cy="2616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a:t>Looking</a:t>
          </a:r>
          <a:r>
            <a:rPr lang="en-US" sz="1100" baseline="0"/>
            <a:t> S across dune flat toward N-facing slope</a:t>
          </a:r>
          <a:endParaRPr lang="en-US" sz="1100"/>
        </a:p>
      </xdr:txBody>
    </xdr:sp>
    <xdr:clientData/>
  </xdr:oneCellAnchor>
  <xdr:oneCellAnchor>
    <xdr:from>
      <xdr:col>0</xdr:col>
      <xdr:colOff>635000</xdr:colOff>
      <xdr:row>84</xdr:row>
      <xdr:rowOff>12700</xdr:rowOff>
    </xdr:from>
    <xdr:ext cx="2682771" cy="430887"/>
    <xdr:sp macro="" textlink="">
      <xdr:nvSpPr>
        <xdr:cNvPr id="10" name="TextBox 9">
          <a:extLst>
            <a:ext uri="{FF2B5EF4-FFF2-40B4-BE49-F238E27FC236}">
              <a16:creationId xmlns:a16="http://schemas.microsoft.com/office/drawing/2014/main" id="{00000000-0008-0000-0300-00000A000000}"/>
            </a:ext>
          </a:extLst>
        </xdr:cNvPr>
        <xdr:cNvSpPr txBox="1"/>
      </xdr:nvSpPr>
      <xdr:spPr>
        <a:xfrm>
          <a:off x="635000" y="17691100"/>
          <a:ext cx="2682771" cy="43088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a:t>Looking</a:t>
          </a:r>
          <a:r>
            <a:rPr lang="en-US" sz="1100" baseline="0"/>
            <a:t> SW toward SE facing planted slope,</a:t>
          </a:r>
        </a:p>
        <a:p>
          <a:r>
            <a:rPr lang="en-US" sz="1100" baseline="0"/>
            <a:t>in distance is E-facing slope, with bald areas</a:t>
          </a:r>
          <a:endParaRPr lang="en-US" sz="1100"/>
        </a:p>
      </xdr:txBody>
    </xdr:sp>
    <xdr:clientData/>
  </xdr:oneCellAnchor>
</xdr:wsDr>
</file>

<file path=xl/drawings/drawing5.xml><?xml version="1.0" encoding="utf-8"?>
<xdr:wsDr xmlns:xdr="http://schemas.openxmlformats.org/drawingml/2006/spreadsheetDrawing" xmlns:a="http://schemas.openxmlformats.org/drawingml/2006/main">
  <xdr:twoCellAnchor editAs="oneCell">
    <xdr:from>
      <xdr:col>10</xdr:col>
      <xdr:colOff>114299</xdr:colOff>
      <xdr:row>43</xdr:row>
      <xdr:rowOff>50802</xdr:rowOff>
    </xdr:from>
    <xdr:to>
      <xdr:col>12</xdr:col>
      <xdr:colOff>676274</xdr:colOff>
      <xdr:row>61</xdr:row>
      <xdr:rowOff>63502</xdr:rowOff>
    </xdr:to>
    <xdr:pic>
      <xdr:nvPicPr>
        <xdr:cNvPr id="8" name="Picture 7">
          <a:extLst>
            <a:ext uri="{FF2B5EF4-FFF2-40B4-BE49-F238E27FC236}">
              <a16:creationId xmlns:a16="http://schemas.microsoft.com/office/drawing/2014/main" id="{00000000-0008-0000-0400-00000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rot="5400000">
          <a:off x="10625137" y="7624764"/>
          <a:ext cx="2984500" cy="2238375"/>
        </a:xfrm>
        <a:prstGeom prst="rect">
          <a:avLst/>
        </a:prstGeom>
      </xdr:spPr>
    </xdr:pic>
    <xdr:clientData/>
  </xdr:twoCellAnchor>
  <xdr:twoCellAnchor editAs="oneCell">
    <xdr:from>
      <xdr:col>10</xdr:col>
      <xdr:colOff>106360</xdr:colOff>
      <xdr:row>79</xdr:row>
      <xdr:rowOff>50809</xdr:rowOff>
    </xdr:from>
    <xdr:to>
      <xdr:col>12</xdr:col>
      <xdr:colOff>630237</xdr:colOff>
      <xdr:row>97</xdr:row>
      <xdr:rowOff>12711</xdr:rowOff>
    </xdr:to>
    <xdr:pic>
      <xdr:nvPicPr>
        <xdr:cNvPr id="9" name="Picture 8">
          <a:extLst>
            <a:ext uri="{FF2B5EF4-FFF2-40B4-BE49-F238E27FC236}">
              <a16:creationId xmlns:a16="http://schemas.microsoft.com/office/drawing/2014/main" id="{00000000-0008-0000-0400-000009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a:ext>
          </a:extLst>
        </a:blip>
        <a:stretch>
          <a:fillRect/>
        </a:stretch>
      </xdr:blipFill>
      <xdr:spPr>
        <a:xfrm rot="5400000">
          <a:off x="10623548" y="13917621"/>
          <a:ext cx="2933702" cy="2200277"/>
        </a:xfrm>
        <a:prstGeom prst="rect">
          <a:avLst/>
        </a:prstGeom>
      </xdr:spPr>
    </xdr:pic>
    <xdr:clientData/>
  </xdr:twoCellAnchor>
  <xdr:twoCellAnchor editAs="oneCell">
    <xdr:from>
      <xdr:col>3</xdr:col>
      <xdr:colOff>154516</xdr:colOff>
      <xdr:row>79</xdr:row>
      <xdr:rowOff>52920</xdr:rowOff>
    </xdr:from>
    <xdr:to>
      <xdr:col>5</xdr:col>
      <xdr:colOff>648226</xdr:colOff>
      <xdr:row>96</xdr:row>
      <xdr:rowOff>139700</xdr:rowOff>
    </xdr:to>
    <xdr:pic>
      <xdr:nvPicPr>
        <xdr:cNvPr id="10" name="Picture 9">
          <a:extLst>
            <a:ext uri="{FF2B5EF4-FFF2-40B4-BE49-F238E27FC236}">
              <a16:creationId xmlns:a16="http://schemas.microsoft.com/office/drawing/2014/main" id="{00000000-0008-0000-0400-00000A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a:ext>
          </a:extLst>
        </a:blip>
        <a:stretch>
          <a:fillRect/>
        </a:stretch>
      </xdr:blipFill>
      <xdr:spPr>
        <a:xfrm rot="5400000">
          <a:off x="3552031" y="13914705"/>
          <a:ext cx="2893480" cy="2170110"/>
        </a:xfrm>
        <a:prstGeom prst="rect">
          <a:avLst/>
        </a:prstGeom>
      </xdr:spPr>
    </xdr:pic>
    <xdr:clientData/>
  </xdr:twoCellAnchor>
  <xdr:twoCellAnchor editAs="oneCell">
    <xdr:from>
      <xdr:col>3</xdr:col>
      <xdr:colOff>119063</xdr:colOff>
      <xdr:row>44</xdr:row>
      <xdr:rowOff>93671</xdr:rowOff>
    </xdr:from>
    <xdr:to>
      <xdr:col>5</xdr:col>
      <xdr:colOff>525061</xdr:colOff>
      <xdr:row>61</xdr:row>
      <xdr:rowOff>63501</xdr:rowOff>
    </xdr:to>
    <xdr:pic>
      <xdr:nvPicPr>
        <xdr:cNvPr id="11" name="Picture 10">
          <a:extLst>
            <a:ext uri="{FF2B5EF4-FFF2-40B4-BE49-F238E27FC236}">
              <a16:creationId xmlns:a16="http://schemas.microsoft.com/office/drawing/2014/main" id="{00000000-0008-0000-0400-00000B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a:ext>
          </a:extLst>
        </a:blip>
        <a:stretch>
          <a:fillRect/>
        </a:stretch>
      </xdr:blipFill>
      <xdr:spPr>
        <a:xfrm rot="5400000">
          <a:off x="3531197" y="7806737"/>
          <a:ext cx="2776530" cy="2082398"/>
        </a:xfrm>
        <a:prstGeom prst="rect">
          <a:avLst/>
        </a:prstGeom>
      </xdr:spPr>
    </xdr:pic>
    <xdr:clientData/>
  </xdr:twoCellAnchor>
  <xdr:twoCellAnchor editAs="oneCell">
    <xdr:from>
      <xdr:col>3</xdr:col>
      <xdr:colOff>83607</xdr:colOff>
      <xdr:row>16</xdr:row>
      <xdr:rowOff>152403</xdr:rowOff>
    </xdr:from>
    <xdr:to>
      <xdr:col>5</xdr:col>
      <xdr:colOff>559856</xdr:colOff>
      <xdr:row>34</xdr:row>
      <xdr:rowOff>1</xdr:rowOff>
    </xdr:to>
    <xdr:pic>
      <xdr:nvPicPr>
        <xdr:cNvPr id="12" name="Picture 11">
          <a:extLst>
            <a:ext uri="{FF2B5EF4-FFF2-40B4-BE49-F238E27FC236}">
              <a16:creationId xmlns:a16="http://schemas.microsoft.com/office/drawing/2014/main" id="{00000000-0008-0000-0400-00000C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a:ext>
          </a:extLst>
        </a:blip>
        <a:stretch>
          <a:fillRect/>
        </a:stretch>
      </xdr:blipFill>
      <xdr:spPr>
        <a:xfrm rot="5400000">
          <a:off x="3484033" y="3203577"/>
          <a:ext cx="2870198" cy="2152649"/>
        </a:xfrm>
        <a:prstGeom prst="rect">
          <a:avLst/>
        </a:prstGeom>
      </xdr:spPr>
    </xdr:pic>
    <xdr:clientData/>
  </xdr:twoCellAnchor>
  <xdr:twoCellAnchor editAs="oneCell">
    <xdr:from>
      <xdr:col>10</xdr:col>
      <xdr:colOff>88370</xdr:colOff>
      <xdr:row>16</xdr:row>
      <xdr:rowOff>63500</xdr:rowOff>
    </xdr:from>
    <xdr:to>
      <xdr:col>12</xdr:col>
      <xdr:colOff>623358</xdr:colOff>
      <xdr:row>33</xdr:row>
      <xdr:rowOff>154518</xdr:rowOff>
    </xdr:to>
    <xdr:pic>
      <xdr:nvPicPr>
        <xdr:cNvPr id="13" name="Picture 12">
          <a:extLst>
            <a:ext uri="{FF2B5EF4-FFF2-40B4-BE49-F238E27FC236}">
              <a16:creationId xmlns:a16="http://schemas.microsoft.com/office/drawing/2014/main" id="{00000000-0008-0000-0400-00000D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a:ext>
          </a:extLst>
        </a:blip>
        <a:stretch>
          <a:fillRect/>
        </a:stretch>
      </xdr:blipFill>
      <xdr:spPr>
        <a:xfrm rot="5400000">
          <a:off x="10603705" y="3124465"/>
          <a:ext cx="2948518" cy="221138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3</xdr:col>
      <xdr:colOff>152400</xdr:colOff>
      <xdr:row>16</xdr:row>
      <xdr:rowOff>50800</xdr:rowOff>
    </xdr:from>
    <xdr:to>
      <xdr:col>5</xdr:col>
      <xdr:colOff>702733</xdr:colOff>
      <xdr:row>25</xdr:row>
      <xdr:rowOff>0</xdr:rowOff>
    </xdr:to>
    <xdr:pic>
      <xdr:nvPicPr>
        <xdr:cNvPr id="2" name="Picture 1" descr="R9.OscarB.PaulD.pltd.flats.JPG">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3683000" y="3098800"/>
          <a:ext cx="2226733" cy="1651000"/>
        </a:xfrm>
        <a:prstGeom prst="rect">
          <a:avLst/>
        </a:prstGeom>
      </xdr:spPr>
    </xdr:pic>
    <xdr:clientData/>
  </xdr:twoCellAnchor>
  <xdr:twoCellAnchor editAs="oneCell">
    <xdr:from>
      <xdr:col>9</xdr:col>
      <xdr:colOff>469902</xdr:colOff>
      <xdr:row>14</xdr:row>
      <xdr:rowOff>2</xdr:rowOff>
    </xdr:from>
    <xdr:to>
      <xdr:col>11</xdr:col>
      <xdr:colOff>266700</xdr:colOff>
      <xdr:row>23</xdr:row>
      <xdr:rowOff>125412</xdr:rowOff>
    </xdr:to>
    <xdr:pic>
      <xdr:nvPicPr>
        <xdr:cNvPr id="3" name="Picture 2" descr="Chris.C.Alex.H.W-facing.natural.R9.N-end.JPG">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a:ext>
          </a:extLst>
        </a:blip>
        <a:stretch>
          <a:fillRect/>
        </a:stretch>
      </xdr:blipFill>
      <xdr:spPr>
        <a:xfrm rot="5400000">
          <a:off x="9659146" y="2850358"/>
          <a:ext cx="1839910" cy="1473198"/>
        </a:xfrm>
        <a:prstGeom prst="rect">
          <a:avLst/>
        </a:prstGeom>
      </xdr:spPr>
    </xdr:pic>
    <xdr:clientData/>
  </xdr:twoCellAnchor>
  <xdr:twoCellAnchor editAs="oneCell">
    <xdr:from>
      <xdr:col>9</xdr:col>
      <xdr:colOff>241300</xdr:colOff>
      <xdr:row>32</xdr:row>
      <xdr:rowOff>165100</xdr:rowOff>
    </xdr:from>
    <xdr:to>
      <xdr:col>11</xdr:col>
      <xdr:colOff>605367</xdr:colOff>
      <xdr:row>40</xdr:row>
      <xdr:rowOff>152400</xdr:rowOff>
    </xdr:to>
    <xdr:pic>
      <xdr:nvPicPr>
        <xdr:cNvPr id="4" name="Picture 3" descr="R9.CatrinW.CandaceR.natural.W-facing.South.end.R9.JPG">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a:ext>
          </a:extLst>
        </a:blip>
        <a:stretch>
          <a:fillRect/>
        </a:stretch>
      </xdr:blipFill>
      <xdr:spPr>
        <a:xfrm>
          <a:off x="9613900" y="6273800"/>
          <a:ext cx="2040467" cy="1511300"/>
        </a:xfrm>
        <a:prstGeom prst="rect">
          <a:avLst/>
        </a:prstGeom>
      </xdr:spPr>
    </xdr:pic>
    <xdr:clientData/>
  </xdr:twoCellAnchor>
  <xdr:twoCellAnchor editAs="oneCell">
    <xdr:from>
      <xdr:col>9</xdr:col>
      <xdr:colOff>165100</xdr:colOff>
      <xdr:row>54</xdr:row>
      <xdr:rowOff>66675</xdr:rowOff>
    </xdr:from>
    <xdr:to>
      <xdr:col>11</xdr:col>
      <xdr:colOff>609600</xdr:colOff>
      <xdr:row>62</xdr:row>
      <xdr:rowOff>91650</xdr:rowOff>
    </xdr:to>
    <xdr:pic>
      <xdr:nvPicPr>
        <xdr:cNvPr id="5" name="Picture 4" descr="RyanM.MiguelA.natural.R9.hanging.valley.N-facing.JPG">
          <a:extLst>
            <a:ext uri="{FF2B5EF4-FFF2-40B4-BE49-F238E27FC236}">
              <a16:creationId xmlns:a16="http://schemas.microsoft.com/office/drawing/2014/main" id="{00000000-0008-0000-0500-000005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a:ext>
          </a:extLst>
        </a:blip>
        <a:stretch>
          <a:fillRect/>
        </a:stretch>
      </xdr:blipFill>
      <xdr:spPr>
        <a:xfrm>
          <a:off x="9537700" y="10366375"/>
          <a:ext cx="2120900" cy="1574375"/>
        </a:xfrm>
        <a:prstGeom prst="rect">
          <a:avLst/>
        </a:prstGeom>
      </xdr:spPr>
    </xdr:pic>
    <xdr:clientData/>
  </xdr:twoCellAnchor>
  <xdr:twoCellAnchor editAs="oneCell">
    <xdr:from>
      <xdr:col>3</xdr:col>
      <xdr:colOff>111125</xdr:colOff>
      <xdr:row>56</xdr:row>
      <xdr:rowOff>133350</xdr:rowOff>
    </xdr:from>
    <xdr:to>
      <xdr:col>5</xdr:col>
      <xdr:colOff>659614</xdr:colOff>
      <xdr:row>65</xdr:row>
      <xdr:rowOff>31750</xdr:rowOff>
    </xdr:to>
    <xdr:pic>
      <xdr:nvPicPr>
        <xdr:cNvPr id="6" name="Picture 5" descr="AdriannaC.CarolynE.R9.E-facing.pltd.Northtomiddle.JPG">
          <a:extLst>
            <a:ext uri="{FF2B5EF4-FFF2-40B4-BE49-F238E27FC236}">
              <a16:creationId xmlns:a16="http://schemas.microsoft.com/office/drawing/2014/main" id="{00000000-0008-0000-0500-000006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a:ext>
          </a:extLst>
        </a:blip>
        <a:stretch>
          <a:fillRect/>
        </a:stretch>
      </xdr:blipFill>
      <xdr:spPr>
        <a:xfrm>
          <a:off x="3641725" y="10814050"/>
          <a:ext cx="2224889" cy="1638300"/>
        </a:xfrm>
        <a:prstGeom prst="rect">
          <a:avLst/>
        </a:prstGeom>
      </xdr:spPr>
    </xdr:pic>
    <xdr:clientData/>
  </xdr:twoCellAnchor>
  <xdr:twoCellAnchor editAs="oneCell">
    <xdr:from>
      <xdr:col>3</xdr:col>
      <xdr:colOff>203200</xdr:colOff>
      <xdr:row>34</xdr:row>
      <xdr:rowOff>126999</xdr:rowOff>
    </xdr:from>
    <xdr:to>
      <xdr:col>5</xdr:col>
      <xdr:colOff>571499</xdr:colOff>
      <xdr:row>42</xdr:row>
      <xdr:rowOff>121664</xdr:rowOff>
    </xdr:to>
    <xdr:pic>
      <xdr:nvPicPr>
        <xdr:cNvPr id="7" name="Picture 6" descr="R9.BrayantG.KatH.E-facing.pltd.S.JPG">
          <a:extLst>
            <a:ext uri="{FF2B5EF4-FFF2-40B4-BE49-F238E27FC236}">
              <a16:creationId xmlns:a16="http://schemas.microsoft.com/office/drawing/2014/main" id="{00000000-0008-0000-0500-000007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a:ext>
          </a:extLst>
        </a:blip>
        <a:stretch>
          <a:fillRect/>
        </a:stretch>
      </xdr:blipFill>
      <xdr:spPr>
        <a:xfrm>
          <a:off x="3733800" y="6616699"/>
          <a:ext cx="2044699" cy="151866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533400</xdr:colOff>
      <xdr:row>5</xdr:row>
      <xdr:rowOff>114300</xdr:rowOff>
    </xdr:from>
    <xdr:to>
      <xdr:col>5</xdr:col>
      <xdr:colOff>533400</xdr:colOff>
      <xdr:row>13</xdr:row>
      <xdr:rowOff>101600</xdr:rowOff>
    </xdr:to>
    <xdr:pic>
      <xdr:nvPicPr>
        <xdr:cNvPr id="2" name="Picture 1" descr="IMG_1888.JPG">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4127500" y="939800"/>
          <a:ext cx="2019300" cy="13081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editAs="oneCell">
    <xdr:from>
      <xdr:col>9</xdr:col>
      <xdr:colOff>114300</xdr:colOff>
      <xdr:row>14</xdr:row>
      <xdr:rowOff>38100</xdr:rowOff>
    </xdr:from>
    <xdr:to>
      <xdr:col>12</xdr:col>
      <xdr:colOff>736600</xdr:colOff>
      <xdr:row>21</xdr:row>
      <xdr:rowOff>50800</xdr:rowOff>
    </xdr:to>
    <xdr:pic>
      <xdr:nvPicPr>
        <xdr:cNvPr id="3" name="Picture 2" descr="IMG_1889.JPG">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a:ext>
          </a:extLst>
        </a:blip>
        <a:srcRect/>
        <a:stretch>
          <a:fillRect/>
        </a:stretch>
      </xdr:blipFill>
      <xdr:spPr bwMode="auto">
        <a:xfrm>
          <a:off x="10591800" y="2374900"/>
          <a:ext cx="2413000" cy="15494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editAs="oneCell">
    <xdr:from>
      <xdr:col>9</xdr:col>
      <xdr:colOff>165100</xdr:colOff>
      <xdr:row>38</xdr:row>
      <xdr:rowOff>88900</xdr:rowOff>
    </xdr:from>
    <xdr:to>
      <xdr:col>12</xdr:col>
      <xdr:colOff>787400</xdr:colOff>
      <xdr:row>47</xdr:row>
      <xdr:rowOff>127000</xdr:rowOff>
    </xdr:to>
    <xdr:pic>
      <xdr:nvPicPr>
        <xdr:cNvPr id="4" name="Picture 3" descr="IMG_1890.JPG">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rcRect/>
        <a:stretch>
          <a:fillRect/>
        </a:stretch>
      </xdr:blipFill>
      <xdr:spPr bwMode="auto">
        <a:xfrm>
          <a:off x="10642600" y="6718300"/>
          <a:ext cx="2476500" cy="1524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editAs="oneCell">
    <xdr:from>
      <xdr:col>2</xdr:col>
      <xdr:colOff>558800</xdr:colOff>
      <xdr:row>50</xdr:row>
      <xdr:rowOff>101600</xdr:rowOff>
    </xdr:from>
    <xdr:to>
      <xdr:col>5</xdr:col>
      <xdr:colOff>660400</xdr:colOff>
      <xdr:row>58</xdr:row>
      <xdr:rowOff>63500</xdr:rowOff>
    </xdr:to>
    <xdr:pic>
      <xdr:nvPicPr>
        <xdr:cNvPr id="5" name="Picture 4" descr="IMG_1891.JPG">
          <a:extLst>
            <a:ext uri="{FF2B5EF4-FFF2-40B4-BE49-F238E27FC236}">
              <a16:creationId xmlns:a16="http://schemas.microsoft.com/office/drawing/2014/main" id="{00000000-0008-0000-0600-000005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a:ext>
          </a:extLst>
        </a:blip>
        <a:srcRect/>
        <a:stretch>
          <a:fillRect/>
        </a:stretch>
      </xdr:blipFill>
      <xdr:spPr bwMode="auto">
        <a:xfrm>
          <a:off x="4152900" y="8712200"/>
          <a:ext cx="2120900" cy="12827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editAs="oneCell">
    <xdr:from>
      <xdr:col>2</xdr:col>
      <xdr:colOff>546100</xdr:colOff>
      <xdr:row>75</xdr:row>
      <xdr:rowOff>76200</xdr:rowOff>
    </xdr:from>
    <xdr:to>
      <xdr:col>5</xdr:col>
      <xdr:colOff>673100</xdr:colOff>
      <xdr:row>83</xdr:row>
      <xdr:rowOff>76200</xdr:rowOff>
    </xdr:to>
    <xdr:pic>
      <xdr:nvPicPr>
        <xdr:cNvPr id="6" name="Picture 5" descr="IMG_1892.JPG">
          <a:extLst>
            <a:ext uri="{FF2B5EF4-FFF2-40B4-BE49-F238E27FC236}">
              <a16:creationId xmlns:a16="http://schemas.microsoft.com/office/drawing/2014/main" id="{00000000-0008-0000-0600-000006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4140200" y="12814300"/>
          <a:ext cx="2273300" cy="13208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editAs="oneCell">
    <xdr:from>
      <xdr:col>2</xdr:col>
      <xdr:colOff>304800</xdr:colOff>
      <xdr:row>28</xdr:row>
      <xdr:rowOff>38100</xdr:rowOff>
    </xdr:from>
    <xdr:to>
      <xdr:col>5</xdr:col>
      <xdr:colOff>546100</xdr:colOff>
      <xdr:row>35</xdr:row>
      <xdr:rowOff>127000</xdr:rowOff>
    </xdr:to>
    <xdr:pic>
      <xdr:nvPicPr>
        <xdr:cNvPr id="7" name="Picture 6" descr="IMG_1893.JPG">
          <a:extLst>
            <a:ext uri="{FF2B5EF4-FFF2-40B4-BE49-F238E27FC236}">
              <a16:creationId xmlns:a16="http://schemas.microsoft.com/office/drawing/2014/main" id="{00000000-0008-0000-0600-000007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3898900" y="4914900"/>
          <a:ext cx="2260600" cy="14351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4</xdr:col>
      <xdr:colOff>571500</xdr:colOff>
      <xdr:row>4</xdr:row>
      <xdr:rowOff>76200</xdr:rowOff>
    </xdr:from>
    <xdr:to>
      <xdr:col>5</xdr:col>
      <xdr:colOff>1047750</xdr:colOff>
      <xdr:row>11</xdr:row>
      <xdr:rowOff>66675</xdr:rowOff>
    </xdr:to>
    <xdr:pic>
      <xdr:nvPicPr>
        <xdr:cNvPr id="1727" name="Picture 1" descr="R10_Bryon_Chad.pltd.flat_most Northern.jpg">
          <a:extLst>
            <a:ext uri="{FF2B5EF4-FFF2-40B4-BE49-F238E27FC236}">
              <a16:creationId xmlns:a16="http://schemas.microsoft.com/office/drawing/2014/main" id="{00000000-0008-0000-0700-0000BF06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4133850" y="723900"/>
          <a:ext cx="1314450" cy="11239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oneCellAnchor>
    <xdr:from>
      <xdr:col>5</xdr:col>
      <xdr:colOff>428625</xdr:colOff>
      <xdr:row>11</xdr:row>
      <xdr:rowOff>76200</xdr:rowOff>
    </xdr:from>
    <xdr:ext cx="620733" cy="436786"/>
    <xdr:sp macro="" textlink="">
      <xdr:nvSpPr>
        <xdr:cNvPr id="3" name="TextBox 2">
          <a:extLst>
            <a:ext uri="{FF2B5EF4-FFF2-40B4-BE49-F238E27FC236}">
              <a16:creationId xmlns:a16="http://schemas.microsoft.com/office/drawing/2014/main" id="{00000000-0008-0000-0700-000003000000}"/>
            </a:ext>
          </a:extLst>
        </xdr:cNvPr>
        <xdr:cNvSpPr txBox="1"/>
      </xdr:nvSpPr>
      <xdr:spPr>
        <a:xfrm>
          <a:off x="4829175" y="1857375"/>
          <a:ext cx="620733" cy="436786"/>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pPr>
            <a:lnSpc>
              <a:spcPts val="1200"/>
            </a:lnSpc>
          </a:pPr>
          <a:r>
            <a:rPr lang="en-US" sz="1100"/>
            <a:t>looking N</a:t>
          </a:r>
        </a:p>
      </xdr:txBody>
    </xdr:sp>
    <xdr:clientData/>
  </xdr:oneCellAnchor>
  <xdr:twoCellAnchor editAs="oneCell">
    <xdr:from>
      <xdr:col>3</xdr:col>
      <xdr:colOff>438150</xdr:colOff>
      <xdr:row>38</xdr:row>
      <xdr:rowOff>47625</xdr:rowOff>
    </xdr:from>
    <xdr:to>
      <xdr:col>5</xdr:col>
      <xdr:colOff>95250</xdr:colOff>
      <xdr:row>45</xdr:row>
      <xdr:rowOff>38100</xdr:rowOff>
    </xdr:to>
    <xdr:pic>
      <xdr:nvPicPr>
        <xdr:cNvPr id="1729" name="Picture 3" descr="R9_Amber_Mabel_pltd.flat.most southern.jpg">
          <a:extLst>
            <a:ext uri="{FF2B5EF4-FFF2-40B4-BE49-F238E27FC236}">
              <a16:creationId xmlns:a16="http://schemas.microsoft.com/office/drawing/2014/main" id="{00000000-0008-0000-0700-0000C106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a:ext>
          </a:extLst>
        </a:blip>
        <a:srcRect/>
        <a:stretch>
          <a:fillRect/>
        </a:stretch>
      </xdr:blipFill>
      <xdr:spPr bwMode="auto">
        <a:xfrm>
          <a:off x="3162300" y="6200775"/>
          <a:ext cx="1333500" cy="11239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5</xdr:col>
      <xdr:colOff>323850</xdr:colOff>
      <xdr:row>40</xdr:row>
      <xdr:rowOff>88900</xdr:rowOff>
    </xdr:from>
    <xdr:to>
      <xdr:col>5</xdr:col>
      <xdr:colOff>968817</xdr:colOff>
      <xdr:row>43</xdr:row>
      <xdr:rowOff>39911</xdr:rowOff>
    </xdr:to>
    <xdr:sp macro="" textlink="">
      <xdr:nvSpPr>
        <xdr:cNvPr id="5" name="TextBox 4">
          <a:extLst>
            <a:ext uri="{FF2B5EF4-FFF2-40B4-BE49-F238E27FC236}">
              <a16:creationId xmlns:a16="http://schemas.microsoft.com/office/drawing/2014/main" id="{00000000-0008-0000-0700-000005000000}"/>
            </a:ext>
          </a:extLst>
        </xdr:cNvPr>
        <xdr:cNvSpPr txBox="1"/>
      </xdr:nvSpPr>
      <xdr:spPr>
        <a:xfrm>
          <a:off x="4724400" y="6565900"/>
          <a:ext cx="644967" cy="436786"/>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pPr>
            <a:lnSpc>
              <a:spcPts val="1200"/>
            </a:lnSpc>
          </a:pPr>
          <a:r>
            <a:rPr lang="en-US" sz="1100"/>
            <a:t>looking N</a:t>
          </a:r>
        </a:p>
      </xdr:txBody>
    </xdr:sp>
    <xdr:clientData/>
  </xdr:twoCellAnchor>
  <xdr:twoCellAnchor editAs="oneCell">
    <xdr:from>
      <xdr:col>5</xdr:col>
      <xdr:colOff>19050</xdr:colOff>
      <xdr:row>49</xdr:row>
      <xdr:rowOff>85725</xdr:rowOff>
    </xdr:from>
    <xdr:to>
      <xdr:col>5</xdr:col>
      <xdr:colOff>1323975</xdr:colOff>
      <xdr:row>56</xdr:row>
      <xdr:rowOff>66675</xdr:rowOff>
    </xdr:to>
    <xdr:pic>
      <xdr:nvPicPr>
        <xdr:cNvPr id="1731" name="Picture 5" descr="R10_Jilian_Chelsea_E-face.pltd.mostN.jpg">
          <a:extLst>
            <a:ext uri="{FF2B5EF4-FFF2-40B4-BE49-F238E27FC236}">
              <a16:creationId xmlns:a16="http://schemas.microsoft.com/office/drawing/2014/main" id="{00000000-0008-0000-0700-0000C306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rcRect/>
        <a:stretch>
          <a:fillRect/>
        </a:stretch>
      </xdr:blipFill>
      <xdr:spPr bwMode="auto">
        <a:xfrm>
          <a:off x="4419600" y="8020050"/>
          <a:ext cx="1304925" cy="11239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5</xdr:col>
      <xdr:colOff>428625</xdr:colOff>
      <xdr:row>56</xdr:row>
      <xdr:rowOff>130175</xdr:rowOff>
    </xdr:from>
    <xdr:to>
      <xdr:col>5</xdr:col>
      <xdr:colOff>1049358</xdr:colOff>
      <xdr:row>59</xdr:row>
      <xdr:rowOff>71661</xdr:rowOff>
    </xdr:to>
    <xdr:sp macro="" textlink="">
      <xdr:nvSpPr>
        <xdr:cNvPr id="7" name="TextBox 6">
          <a:extLst>
            <a:ext uri="{FF2B5EF4-FFF2-40B4-BE49-F238E27FC236}">
              <a16:creationId xmlns:a16="http://schemas.microsoft.com/office/drawing/2014/main" id="{00000000-0008-0000-0700-000007000000}"/>
            </a:ext>
          </a:extLst>
        </xdr:cNvPr>
        <xdr:cNvSpPr txBox="1"/>
      </xdr:nvSpPr>
      <xdr:spPr>
        <a:xfrm>
          <a:off x="4829175" y="9207500"/>
          <a:ext cx="620733" cy="436786"/>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pPr>
            <a:lnSpc>
              <a:spcPts val="1200"/>
            </a:lnSpc>
          </a:pPr>
          <a:r>
            <a:rPr lang="en-US" sz="1100"/>
            <a:t>looking N</a:t>
          </a:r>
        </a:p>
      </xdr:txBody>
    </xdr:sp>
    <xdr:clientData/>
  </xdr:twoCellAnchor>
  <xdr:twoCellAnchor editAs="oneCell">
    <xdr:from>
      <xdr:col>0</xdr:col>
      <xdr:colOff>523875</xdr:colOff>
      <xdr:row>90</xdr:row>
      <xdr:rowOff>0</xdr:rowOff>
    </xdr:from>
    <xdr:to>
      <xdr:col>1</xdr:col>
      <xdr:colOff>257175</xdr:colOff>
      <xdr:row>96</xdr:row>
      <xdr:rowOff>152400</xdr:rowOff>
    </xdr:to>
    <xdr:pic>
      <xdr:nvPicPr>
        <xdr:cNvPr id="1733" name="Picture 7" descr="R10_Erin.Ruby.Ashleigh.E-face.pltd_middle.jpg">
          <a:extLst>
            <a:ext uri="{FF2B5EF4-FFF2-40B4-BE49-F238E27FC236}">
              <a16:creationId xmlns:a16="http://schemas.microsoft.com/office/drawing/2014/main" id="{00000000-0008-0000-0700-0000C506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a:ext>
          </a:extLst>
        </a:blip>
        <a:srcRect/>
        <a:stretch>
          <a:fillRect/>
        </a:stretch>
      </xdr:blipFill>
      <xdr:spPr bwMode="auto">
        <a:xfrm>
          <a:off x="523875" y="14592300"/>
          <a:ext cx="1304925" cy="11239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1</xdr:col>
      <xdr:colOff>307975</xdr:colOff>
      <xdr:row>93</xdr:row>
      <xdr:rowOff>12700</xdr:rowOff>
    </xdr:from>
    <xdr:to>
      <xdr:col>2</xdr:col>
      <xdr:colOff>379838</xdr:colOff>
      <xdr:row>95</xdr:row>
      <xdr:rowOff>125636</xdr:rowOff>
    </xdr:to>
    <xdr:sp macro="" textlink="">
      <xdr:nvSpPr>
        <xdr:cNvPr id="9" name="TextBox 8">
          <a:extLst>
            <a:ext uri="{FF2B5EF4-FFF2-40B4-BE49-F238E27FC236}">
              <a16:creationId xmlns:a16="http://schemas.microsoft.com/office/drawing/2014/main" id="{00000000-0008-0000-0700-000009000000}"/>
            </a:ext>
          </a:extLst>
        </xdr:cNvPr>
        <xdr:cNvSpPr txBox="1"/>
      </xdr:nvSpPr>
      <xdr:spPr>
        <a:xfrm>
          <a:off x="1879600" y="15090775"/>
          <a:ext cx="614788" cy="436786"/>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pPr>
            <a:lnSpc>
              <a:spcPts val="1200"/>
            </a:lnSpc>
          </a:pPr>
          <a:r>
            <a:rPr lang="en-US" sz="1100"/>
            <a:t>looking N</a:t>
          </a:r>
        </a:p>
      </xdr:txBody>
    </xdr:sp>
    <xdr:clientData/>
  </xdr:twoCellAnchor>
  <xdr:twoCellAnchor editAs="oneCell">
    <xdr:from>
      <xdr:col>3</xdr:col>
      <xdr:colOff>600075</xdr:colOff>
      <xdr:row>108</xdr:row>
      <xdr:rowOff>123825</xdr:rowOff>
    </xdr:from>
    <xdr:to>
      <xdr:col>5</xdr:col>
      <xdr:colOff>257175</xdr:colOff>
      <xdr:row>115</xdr:row>
      <xdr:rowOff>114300</xdr:rowOff>
    </xdr:to>
    <xdr:pic>
      <xdr:nvPicPr>
        <xdr:cNvPr id="1735" name="Picture 9" descr="R9_Matt_Mackenzie.E-face.most southern.pltd.jpg">
          <a:extLst>
            <a:ext uri="{FF2B5EF4-FFF2-40B4-BE49-F238E27FC236}">
              <a16:creationId xmlns:a16="http://schemas.microsoft.com/office/drawing/2014/main" id="{00000000-0008-0000-0700-0000C706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3324225" y="17630775"/>
          <a:ext cx="1333500" cy="11239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oneCellAnchor>
    <xdr:from>
      <xdr:col>3</xdr:col>
      <xdr:colOff>654050</xdr:colOff>
      <xdr:row>115</xdr:row>
      <xdr:rowOff>152400</xdr:rowOff>
    </xdr:from>
    <xdr:ext cx="699550" cy="264560"/>
    <xdr:sp macro="" textlink="">
      <xdr:nvSpPr>
        <xdr:cNvPr id="11" name="TextBox 10">
          <a:extLst>
            <a:ext uri="{FF2B5EF4-FFF2-40B4-BE49-F238E27FC236}">
              <a16:creationId xmlns:a16="http://schemas.microsoft.com/office/drawing/2014/main" id="{00000000-0008-0000-0700-00000B000000}"/>
            </a:ext>
          </a:extLst>
        </xdr:cNvPr>
        <xdr:cNvSpPr txBox="1"/>
      </xdr:nvSpPr>
      <xdr:spPr>
        <a:xfrm>
          <a:off x="3378200" y="18792825"/>
          <a:ext cx="699550"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lang="en-US" sz="1100"/>
            <a:t>looking S</a:t>
          </a:r>
        </a:p>
      </xdr:txBody>
    </xdr:sp>
    <xdr:clientData/>
  </xdr:oneCellAnchor>
  <xdr:twoCellAnchor editAs="oneCell">
    <xdr:from>
      <xdr:col>10</xdr:col>
      <xdr:colOff>219075</xdr:colOff>
      <xdr:row>15</xdr:row>
      <xdr:rowOff>114300</xdr:rowOff>
    </xdr:from>
    <xdr:to>
      <xdr:col>11</xdr:col>
      <xdr:colOff>714375</xdr:colOff>
      <xdr:row>22</xdr:row>
      <xdr:rowOff>104775</xdr:rowOff>
    </xdr:to>
    <xdr:pic>
      <xdr:nvPicPr>
        <xdr:cNvPr id="1737" name="Picture 1" descr="R9_Cory_Athena_nat.S-facing.mostS.jpg">
          <a:extLst>
            <a:ext uri="{FF2B5EF4-FFF2-40B4-BE49-F238E27FC236}">
              <a16:creationId xmlns:a16="http://schemas.microsoft.com/office/drawing/2014/main" id="{00000000-0008-0000-0700-0000C906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9344025" y="2543175"/>
          <a:ext cx="1333500" cy="11239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oneCellAnchor>
    <xdr:from>
      <xdr:col>9</xdr:col>
      <xdr:colOff>292100</xdr:colOff>
      <xdr:row>18</xdr:row>
      <xdr:rowOff>88900</xdr:rowOff>
    </xdr:from>
    <xdr:ext cx="760208" cy="264560"/>
    <xdr:sp macro="" textlink="">
      <xdr:nvSpPr>
        <xdr:cNvPr id="13" name="TextBox 12">
          <a:extLst>
            <a:ext uri="{FF2B5EF4-FFF2-40B4-BE49-F238E27FC236}">
              <a16:creationId xmlns:a16="http://schemas.microsoft.com/office/drawing/2014/main" id="{00000000-0008-0000-0700-00000D000000}"/>
            </a:ext>
          </a:extLst>
        </xdr:cNvPr>
        <xdr:cNvSpPr txBox="1"/>
      </xdr:nvSpPr>
      <xdr:spPr>
        <a:xfrm>
          <a:off x="8578850" y="3003550"/>
          <a:ext cx="760208"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lang="en-US" sz="1100"/>
            <a:t>looking W</a:t>
          </a:r>
        </a:p>
      </xdr:txBody>
    </xdr:sp>
    <xdr:clientData/>
  </xdr:oneCellAnchor>
  <xdr:twoCellAnchor editAs="oneCell">
    <xdr:from>
      <xdr:col>9</xdr:col>
      <xdr:colOff>581025</xdr:colOff>
      <xdr:row>35</xdr:row>
      <xdr:rowOff>114300</xdr:rowOff>
    </xdr:from>
    <xdr:to>
      <xdr:col>11</xdr:col>
      <xdr:colOff>238125</xdr:colOff>
      <xdr:row>42</xdr:row>
      <xdr:rowOff>95250</xdr:rowOff>
    </xdr:to>
    <xdr:pic>
      <xdr:nvPicPr>
        <xdr:cNvPr id="1739" name="Picture 3" descr="R9_Maryan_Faryn.nat.2nd.most.S..jpg">
          <a:extLst>
            <a:ext uri="{FF2B5EF4-FFF2-40B4-BE49-F238E27FC236}">
              <a16:creationId xmlns:a16="http://schemas.microsoft.com/office/drawing/2014/main" id="{00000000-0008-0000-0700-0000CB06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8867775" y="5781675"/>
          <a:ext cx="1333500" cy="111442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10</xdr:col>
      <xdr:colOff>0</xdr:colOff>
      <xdr:row>43</xdr:row>
      <xdr:rowOff>0</xdr:rowOff>
    </xdr:from>
    <xdr:to>
      <xdr:col>10</xdr:col>
      <xdr:colOff>666529</xdr:colOff>
      <xdr:row>45</xdr:row>
      <xdr:rowOff>112936</xdr:rowOff>
    </xdr:to>
    <xdr:sp macro="" textlink="">
      <xdr:nvSpPr>
        <xdr:cNvPr id="15" name="TextBox 14">
          <a:extLst>
            <a:ext uri="{FF2B5EF4-FFF2-40B4-BE49-F238E27FC236}">
              <a16:creationId xmlns:a16="http://schemas.microsoft.com/office/drawing/2014/main" id="{00000000-0008-0000-0700-00000F000000}"/>
            </a:ext>
          </a:extLst>
        </xdr:cNvPr>
        <xdr:cNvSpPr txBox="1"/>
      </xdr:nvSpPr>
      <xdr:spPr>
        <a:xfrm>
          <a:off x="9124950" y="6962775"/>
          <a:ext cx="666529" cy="436786"/>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r>
            <a:rPr lang="en-US" sz="1100"/>
            <a:t>looking W</a:t>
          </a:r>
        </a:p>
      </xdr:txBody>
    </xdr:sp>
    <xdr:clientData/>
  </xdr:twoCellAnchor>
  <xdr:twoCellAnchor editAs="oneCell">
    <xdr:from>
      <xdr:col>10</xdr:col>
      <xdr:colOff>152400</xdr:colOff>
      <xdr:row>51</xdr:row>
      <xdr:rowOff>28575</xdr:rowOff>
    </xdr:from>
    <xdr:to>
      <xdr:col>11</xdr:col>
      <xdr:colOff>647700</xdr:colOff>
      <xdr:row>57</xdr:row>
      <xdr:rowOff>133350</xdr:rowOff>
    </xdr:to>
    <xdr:pic>
      <xdr:nvPicPr>
        <xdr:cNvPr id="1741" name="Picture 5" descr="R9_KJ_James_N-facing_nat_saddle.jpg">
          <a:extLst>
            <a:ext uri="{FF2B5EF4-FFF2-40B4-BE49-F238E27FC236}">
              <a16:creationId xmlns:a16="http://schemas.microsoft.com/office/drawing/2014/main" id="{00000000-0008-0000-0700-0000CD060000}"/>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a:ext>
          </a:extLst>
        </a:blip>
        <a:srcRect/>
        <a:stretch>
          <a:fillRect/>
        </a:stretch>
      </xdr:blipFill>
      <xdr:spPr bwMode="auto">
        <a:xfrm>
          <a:off x="9277350" y="8286750"/>
          <a:ext cx="1333500" cy="109537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9</xdr:col>
      <xdr:colOff>317500</xdr:colOff>
      <xdr:row>55</xdr:row>
      <xdr:rowOff>0</xdr:rowOff>
    </xdr:from>
    <xdr:to>
      <xdr:col>10</xdr:col>
      <xdr:colOff>145790</xdr:colOff>
      <xdr:row>57</xdr:row>
      <xdr:rowOff>103411</xdr:rowOff>
    </xdr:to>
    <xdr:sp macro="" textlink="">
      <xdr:nvSpPr>
        <xdr:cNvPr id="17" name="TextBox 16">
          <a:extLst>
            <a:ext uri="{FF2B5EF4-FFF2-40B4-BE49-F238E27FC236}">
              <a16:creationId xmlns:a16="http://schemas.microsoft.com/office/drawing/2014/main" id="{00000000-0008-0000-0700-000011000000}"/>
            </a:ext>
          </a:extLst>
        </xdr:cNvPr>
        <xdr:cNvSpPr txBox="1"/>
      </xdr:nvSpPr>
      <xdr:spPr>
        <a:xfrm>
          <a:off x="8604250" y="8915400"/>
          <a:ext cx="666490" cy="436786"/>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pPr>
            <a:lnSpc>
              <a:spcPts val="1200"/>
            </a:lnSpc>
          </a:pPr>
          <a:r>
            <a:rPr lang="en-US" sz="1100"/>
            <a:t>looking W</a:t>
          </a:r>
        </a:p>
      </xdr:txBody>
    </xdr:sp>
    <xdr:clientData/>
  </xdr:twoCellAnchor>
  <xdr:twoCellAnchor editAs="oneCell">
    <xdr:from>
      <xdr:col>9</xdr:col>
      <xdr:colOff>828675</xdr:colOff>
      <xdr:row>78</xdr:row>
      <xdr:rowOff>114300</xdr:rowOff>
    </xdr:from>
    <xdr:to>
      <xdr:col>11</xdr:col>
      <xdr:colOff>476250</xdr:colOff>
      <xdr:row>85</xdr:row>
      <xdr:rowOff>95250</xdr:rowOff>
    </xdr:to>
    <xdr:pic>
      <xdr:nvPicPr>
        <xdr:cNvPr id="1743" name="Picture 7" descr="R10_Olivia_Jessica.nat.S-facing.saddle.jpg">
          <a:extLst>
            <a:ext uri="{FF2B5EF4-FFF2-40B4-BE49-F238E27FC236}">
              <a16:creationId xmlns:a16="http://schemas.microsoft.com/office/drawing/2014/main" id="{00000000-0008-0000-0700-0000CF060000}"/>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a:ext>
          </a:extLst>
        </a:blip>
        <a:srcRect/>
        <a:stretch>
          <a:fillRect/>
        </a:stretch>
      </xdr:blipFill>
      <xdr:spPr bwMode="auto">
        <a:xfrm>
          <a:off x="9115425" y="12763500"/>
          <a:ext cx="1323975" cy="111442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10</xdr:col>
      <xdr:colOff>0</xdr:colOff>
      <xdr:row>86</xdr:row>
      <xdr:rowOff>0</xdr:rowOff>
    </xdr:from>
    <xdr:to>
      <xdr:col>10</xdr:col>
      <xdr:colOff>666529</xdr:colOff>
      <xdr:row>88</xdr:row>
      <xdr:rowOff>112936</xdr:rowOff>
    </xdr:to>
    <xdr:sp macro="" textlink="">
      <xdr:nvSpPr>
        <xdr:cNvPr id="19" name="TextBox 18">
          <a:extLst>
            <a:ext uri="{FF2B5EF4-FFF2-40B4-BE49-F238E27FC236}">
              <a16:creationId xmlns:a16="http://schemas.microsoft.com/office/drawing/2014/main" id="{00000000-0008-0000-0700-000013000000}"/>
            </a:ext>
          </a:extLst>
        </xdr:cNvPr>
        <xdr:cNvSpPr txBox="1"/>
      </xdr:nvSpPr>
      <xdr:spPr>
        <a:xfrm>
          <a:off x="9124950" y="13944600"/>
          <a:ext cx="666529" cy="436786"/>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pPr>
            <a:lnSpc>
              <a:spcPts val="1200"/>
            </a:lnSpc>
          </a:pPr>
          <a:r>
            <a:rPr lang="en-US" sz="1100"/>
            <a:t>looking W</a:t>
          </a:r>
        </a:p>
      </xdr:txBody>
    </xdr:sp>
    <xdr:clientData/>
  </xdr:twoCellAnchor>
  <xdr:twoCellAnchor editAs="oneCell">
    <xdr:from>
      <xdr:col>7</xdr:col>
      <xdr:colOff>381000</xdr:colOff>
      <xdr:row>115</xdr:row>
      <xdr:rowOff>114300</xdr:rowOff>
    </xdr:from>
    <xdr:to>
      <xdr:col>9</xdr:col>
      <xdr:colOff>581025</xdr:colOff>
      <xdr:row>122</xdr:row>
      <xdr:rowOff>95250</xdr:rowOff>
    </xdr:to>
    <xdr:pic>
      <xdr:nvPicPr>
        <xdr:cNvPr id="1745" name="Picture 9" descr="R10_Joe_Dwayne_nat.W-facing.middle.jpg">
          <a:extLst>
            <a:ext uri="{FF2B5EF4-FFF2-40B4-BE49-F238E27FC236}">
              <a16:creationId xmlns:a16="http://schemas.microsoft.com/office/drawing/2014/main" id="{00000000-0008-0000-0700-0000D1060000}"/>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a:ext>
          </a:extLst>
        </a:blip>
        <a:srcRect/>
        <a:stretch>
          <a:fillRect/>
        </a:stretch>
      </xdr:blipFill>
      <xdr:spPr bwMode="auto">
        <a:xfrm>
          <a:off x="6991350" y="18754725"/>
          <a:ext cx="1876425" cy="111442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editAs="oneCell">
    <xdr:from>
      <xdr:col>10</xdr:col>
      <xdr:colOff>57150</xdr:colOff>
      <xdr:row>112</xdr:row>
      <xdr:rowOff>133350</xdr:rowOff>
    </xdr:from>
    <xdr:to>
      <xdr:col>11</xdr:col>
      <xdr:colOff>542925</xdr:colOff>
      <xdr:row>119</xdr:row>
      <xdr:rowOff>123825</xdr:rowOff>
    </xdr:to>
    <xdr:pic>
      <xdr:nvPicPr>
        <xdr:cNvPr id="1746" name="Picture 10" descr="R10_Joe_Dwayne_W-facing part of transect.jpg">
          <a:extLst>
            <a:ext uri="{FF2B5EF4-FFF2-40B4-BE49-F238E27FC236}">
              <a16:creationId xmlns:a16="http://schemas.microsoft.com/office/drawing/2014/main" id="{00000000-0008-0000-0700-0000D2060000}"/>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a:ext>
          </a:extLst>
        </a:blip>
        <a:srcRect/>
        <a:stretch>
          <a:fillRect/>
        </a:stretch>
      </xdr:blipFill>
      <xdr:spPr bwMode="auto">
        <a:xfrm>
          <a:off x="9182100" y="18288000"/>
          <a:ext cx="1323975" cy="11239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editAs="oneCell">
    <xdr:from>
      <xdr:col>10</xdr:col>
      <xdr:colOff>628650</xdr:colOff>
      <xdr:row>136</xdr:row>
      <xdr:rowOff>85725</xdr:rowOff>
    </xdr:from>
    <xdr:to>
      <xdr:col>12</xdr:col>
      <xdr:colOff>0</xdr:colOff>
      <xdr:row>143</xdr:row>
      <xdr:rowOff>76200</xdr:rowOff>
    </xdr:to>
    <xdr:pic>
      <xdr:nvPicPr>
        <xdr:cNvPr id="1747" name="Picture 11" descr="R10_Jon_Kenny_nat.W-facing.mostN..jpg">
          <a:extLst>
            <a:ext uri="{FF2B5EF4-FFF2-40B4-BE49-F238E27FC236}">
              <a16:creationId xmlns:a16="http://schemas.microsoft.com/office/drawing/2014/main" id="{00000000-0008-0000-0700-0000D3060000}"/>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a:ext>
          </a:extLst>
        </a:blip>
        <a:srcRect/>
        <a:stretch>
          <a:fillRect/>
        </a:stretch>
      </xdr:blipFill>
      <xdr:spPr bwMode="auto">
        <a:xfrm>
          <a:off x="9753600" y="22126575"/>
          <a:ext cx="1047750" cy="11239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editAs="oneCell">
    <xdr:from>
      <xdr:col>9</xdr:col>
      <xdr:colOff>57150</xdr:colOff>
      <xdr:row>139</xdr:row>
      <xdr:rowOff>47625</xdr:rowOff>
    </xdr:from>
    <xdr:to>
      <xdr:col>10</xdr:col>
      <xdr:colOff>561975</xdr:colOff>
      <xdr:row>146</xdr:row>
      <xdr:rowOff>38100</xdr:rowOff>
    </xdr:to>
    <xdr:pic>
      <xdr:nvPicPr>
        <xdr:cNvPr id="1748" name="Picture 12" descr="R10_Jon_Kenny_nat.W-facing.mostN.w-facing part.jpg">
          <a:extLst>
            <a:ext uri="{FF2B5EF4-FFF2-40B4-BE49-F238E27FC236}">
              <a16:creationId xmlns:a16="http://schemas.microsoft.com/office/drawing/2014/main" id="{00000000-0008-0000-0700-0000D4060000}"/>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a:ext>
          </a:extLst>
        </a:blip>
        <a:srcRect/>
        <a:stretch>
          <a:fillRect/>
        </a:stretch>
      </xdr:blipFill>
      <xdr:spPr bwMode="auto">
        <a:xfrm>
          <a:off x="8343900" y="22574250"/>
          <a:ext cx="1343025" cy="11239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7</xdr:col>
      <xdr:colOff>3175</xdr:colOff>
      <xdr:row>118</xdr:row>
      <xdr:rowOff>63500</xdr:rowOff>
    </xdr:from>
    <xdr:to>
      <xdr:col>7</xdr:col>
      <xdr:colOff>360576</xdr:colOff>
      <xdr:row>123</xdr:row>
      <xdr:rowOff>35115</xdr:rowOff>
    </xdr:to>
    <xdr:sp macro="" textlink="">
      <xdr:nvSpPr>
        <xdr:cNvPr id="24" name="TextBox 23">
          <a:extLst>
            <a:ext uri="{FF2B5EF4-FFF2-40B4-BE49-F238E27FC236}">
              <a16:creationId xmlns:a16="http://schemas.microsoft.com/office/drawing/2014/main" id="{00000000-0008-0000-0700-000018000000}"/>
            </a:ext>
          </a:extLst>
        </xdr:cNvPr>
        <xdr:cNvSpPr txBox="1"/>
      </xdr:nvSpPr>
      <xdr:spPr>
        <a:xfrm>
          <a:off x="6613525" y="19189700"/>
          <a:ext cx="357401" cy="781240"/>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r>
            <a:rPr lang="en-US" sz="1100"/>
            <a:t>looking W</a:t>
          </a:r>
        </a:p>
      </xdr:txBody>
    </xdr:sp>
    <xdr:clientData/>
  </xdr:twoCellAnchor>
  <xdr:twoCellAnchor>
    <xdr:from>
      <xdr:col>11</xdr:col>
      <xdr:colOff>282575</xdr:colOff>
      <xdr:row>144</xdr:row>
      <xdr:rowOff>50800</xdr:rowOff>
    </xdr:from>
    <xdr:to>
      <xdr:col>11</xdr:col>
      <xdr:colOff>834807</xdr:colOff>
      <xdr:row>147</xdr:row>
      <xdr:rowOff>1811</xdr:rowOff>
    </xdr:to>
    <xdr:sp macro="" textlink="">
      <xdr:nvSpPr>
        <xdr:cNvPr id="25" name="TextBox 24">
          <a:extLst>
            <a:ext uri="{FF2B5EF4-FFF2-40B4-BE49-F238E27FC236}">
              <a16:creationId xmlns:a16="http://schemas.microsoft.com/office/drawing/2014/main" id="{00000000-0008-0000-0700-000019000000}"/>
            </a:ext>
          </a:extLst>
        </xdr:cNvPr>
        <xdr:cNvSpPr txBox="1"/>
      </xdr:nvSpPr>
      <xdr:spPr>
        <a:xfrm>
          <a:off x="10245725" y="23387050"/>
          <a:ext cx="552232" cy="436786"/>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r>
            <a:rPr lang="en-US" sz="1100"/>
            <a:t>looking W</a:t>
          </a:r>
        </a:p>
      </xdr:txBody>
    </xdr:sp>
    <xdr:clientData/>
  </xdr:twoCellAnchor>
  <xdr:oneCellAnchor>
    <xdr:from>
      <xdr:col>10</xdr:col>
      <xdr:colOff>292100</xdr:colOff>
      <xdr:row>119</xdr:row>
      <xdr:rowOff>152400</xdr:rowOff>
    </xdr:from>
    <xdr:ext cx="1211998" cy="264560"/>
    <xdr:sp macro="" textlink="">
      <xdr:nvSpPr>
        <xdr:cNvPr id="26" name="TextBox 25">
          <a:extLst>
            <a:ext uri="{FF2B5EF4-FFF2-40B4-BE49-F238E27FC236}">
              <a16:creationId xmlns:a16="http://schemas.microsoft.com/office/drawing/2014/main" id="{00000000-0008-0000-0700-00001A000000}"/>
            </a:ext>
          </a:extLst>
        </xdr:cNvPr>
        <xdr:cNvSpPr txBox="1"/>
      </xdr:nvSpPr>
      <xdr:spPr>
        <a:xfrm>
          <a:off x="9417050" y="19440525"/>
          <a:ext cx="1211998"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lang="en-US" sz="1100"/>
            <a:t>W end of transect</a:t>
          </a:r>
        </a:p>
      </xdr:txBody>
    </xdr:sp>
    <xdr:clientData/>
  </xdr:oneCellAnchor>
  <xdr:twoCellAnchor>
    <xdr:from>
      <xdr:col>7</xdr:col>
      <xdr:colOff>107950</xdr:colOff>
      <xdr:row>144</xdr:row>
      <xdr:rowOff>88900</xdr:rowOff>
    </xdr:from>
    <xdr:to>
      <xdr:col>9</xdr:col>
      <xdr:colOff>21434</xdr:colOff>
      <xdr:row>146</xdr:row>
      <xdr:rowOff>29610</xdr:rowOff>
    </xdr:to>
    <xdr:sp macro="" textlink="">
      <xdr:nvSpPr>
        <xdr:cNvPr id="27" name="TextBox 26">
          <a:extLst>
            <a:ext uri="{FF2B5EF4-FFF2-40B4-BE49-F238E27FC236}">
              <a16:creationId xmlns:a16="http://schemas.microsoft.com/office/drawing/2014/main" id="{00000000-0008-0000-0700-00001B000000}"/>
            </a:ext>
          </a:extLst>
        </xdr:cNvPr>
        <xdr:cNvSpPr txBox="1"/>
      </xdr:nvSpPr>
      <xdr:spPr>
        <a:xfrm>
          <a:off x="6718300" y="23425150"/>
          <a:ext cx="1589884" cy="264560"/>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r>
            <a:rPr lang="en-US" sz="1100"/>
            <a:t>W end of transect</a:t>
          </a:r>
        </a:p>
      </xdr:txBody>
    </xdr:sp>
    <xdr:clientData/>
  </xdr:twoCellAnchor>
</xdr:wsDr>
</file>

<file path=xl/drawings/drawing9.xml><?xml version="1.0" encoding="utf-8"?>
<xdr:wsDr xmlns:xdr="http://schemas.openxmlformats.org/drawingml/2006/spreadsheetDrawing" xmlns:a="http://schemas.openxmlformats.org/drawingml/2006/main">
  <xdr:oneCellAnchor>
    <xdr:from>
      <xdr:col>3</xdr:col>
      <xdr:colOff>292100</xdr:colOff>
      <xdr:row>18</xdr:row>
      <xdr:rowOff>88900</xdr:rowOff>
    </xdr:from>
    <xdr:ext cx="760208" cy="264560"/>
    <xdr:sp macro="" textlink="">
      <xdr:nvSpPr>
        <xdr:cNvPr id="3" name="TextBox 2">
          <a:extLst>
            <a:ext uri="{FF2B5EF4-FFF2-40B4-BE49-F238E27FC236}">
              <a16:creationId xmlns:a16="http://schemas.microsoft.com/office/drawing/2014/main" id="{00000000-0008-0000-0800-000003000000}"/>
            </a:ext>
          </a:extLst>
        </xdr:cNvPr>
        <xdr:cNvSpPr txBox="1"/>
      </xdr:nvSpPr>
      <xdr:spPr>
        <a:xfrm>
          <a:off x="3511550" y="3003550"/>
          <a:ext cx="760208"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lang="en-US" sz="1100"/>
            <a:t>looking W</a:t>
          </a: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Lou/Desktop/CSUMB_211L/211Fall2018/Dune%20Lab/K.Jones,%20I.Martinez_DunesLab_DataEntryLZEdi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Lou/Desktop/CSUMB_211L/211Fall2018/Dune%20Lab/Dune_Lab_Redesigned_Template_2016Compatible%20-Anthony%20Miller,Gerard%20WilliamsperfectLZEdi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Entry"/>
      <sheetName val="EXAMPLE DATA ENTRY"/>
      <sheetName val="Reference"/>
      <sheetName val="Sheet4"/>
      <sheetName val="Slurp_Sheet"/>
    </sheetNames>
    <sheetDataSet>
      <sheetData sheetId="0" refreshError="1"/>
      <sheetData sheetId="1" refreshError="1"/>
      <sheetData sheetId="2" refreshError="1"/>
      <sheetData sheetId="3">
        <row r="1">
          <cell r="B1">
            <v>1</v>
          </cell>
          <cell r="C1">
            <v>1</v>
          </cell>
          <cell r="D1">
            <v>2000</v>
          </cell>
          <cell r="E1">
            <v>1</v>
          </cell>
          <cell r="F1" t="str">
            <v>Y</v>
          </cell>
          <cell r="G1" t="str">
            <v>Fort Ord Dunes State Park</v>
          </cell>
        </row>
        <row r="2">
          <cell r="B2">
            <v>2</v>
          </cell>
          <cell r="C2">
            <v>2</v>
          </cell>
          <cell r="D2">
            <v>2001</v>
          </cell>
          <cell r="E2">
            <v>2</v>
          </cell>
          <cell r="F2" t="str">
            <v>N</v>
          </cell>
          <cell r="G2" t="str">
            <v>Monterey State Beach</v>
          </cell>
        </row>
        <row r="3">
          <cell r="B3">
            <v>3</v>
          </cell>
          <cell r="C3">
            <v>3</v>
          </cell>
          <cell r="D3">
            <v>2002</v>
          </cell>
          <cell r="E3">
            <v>3</v>
          </cell>
          <cell r="G3" t="str">
            <v>Naval Postgraduate School Dunes</v>
          </cell>
        </row>
        <row r="4">
          <cell r="B4">
            <v>4</v>
          </cell>
          <cell r="C4">
            <v>4</v>
          </cell>
          <cell r="D4">
            <v>2003</v>
          </cell>
          <cell r="E4">
            <v>4</v>
          </cell>
          <cell r="G4" t="str">
            <v>Eolian Dunes (MPRPD)</v>
          </cell>
        </row>
        <row r="5">
          <cell r="B5">
            <v>5</v>
          </cell>
          <cell r="C5">
            <v>5</v>
          </cell>
          <cell r="D5">
            <v>2004</v>
          </cell>
          <cell r="E5">
            <v>5</v>
          </cell>
          <cell r="G5" t="str">
            <v xml:space="preserve">Marina State Beach </v>
          </cell>
        </row>
        <row r="6">
          <cell r="B6">
            <v>6</v>
          </cell>
          <cell r="C6">
            <v>6</v>
          </cell>
          <cell r="D6">
            <v>2005</v>
          </cell>
          <cell r="E6">
            <v>6</v>
          </cell>
          <cell r="G6" t="str">
            <v>Martin Dunes (BSLT)</v>
          </cell>
        </row>
        <row r="7">
          <cell r="B7">
            <v>7</v>
          </cell>
          <cell r="C7">
            <v>7</v>
          </cell>
          <cell r="D7">
            <v>2006</v>
          </cell>
          <cell r="E7">
            <v>7</v>
          </cell>
          <cell r="G7" t="str">
            <v>Salinas River State Beach- Molera Dunes</v>
          </cell>
        </row>
        <row r="8">
          <cell r="B8">
            <v>8</v>
          </cell>
          <cell r="C8">
            <v>8</v>
          </cell>
          <cell r="D8">
            <v>2007</v>
          </cell>
          <cell r="E8">
            <v>8</v>
          </cell>
          <cell r="G8" t="str">
            <v>Moss Landing State Beach</v>
          </cell>
        </row>
        <row r="9">
          <cell r="B9">
            <v>9</v>
          </cell>
          <cell r="C9">
            <v>9</v>
          </cell>
          <cell r="D9">
            <v>2008</v>
          </cell>
          <cell r="E9">
            <v>9</v>
          </cell>
        </row>
        <row r="10">
          <cell r="B10">
            <v>10</v>
          </cell>
          <cell r="C10">
            <v>10</v>
          </cell>
          <cell r="D10">
            <v>2009</v>
          </cell>
          <cell r="E10">
            <v>10</v>
          </cell>
        </row>
        <row r="11">
          <cell r="B11">
            <v>11</v>
          </cell>
          <cell r="C11">
            <v>11</v>
          </cell>
          <cell r="D11">
            <v>2010</v>
          </cell>
          <cell r="E11">
            <v>11</v>
          </cell>
        </row>
        <row r="12">
          <cell r="B12">
            <v>12</v>
          </cell>
          <cell r="C12">
            <v>12</v>
          </cell>
          <cell r="D12">
            <v>2011</v>
          </cell>
          <cell r="E12">
            <v>12</v>
          </cell>
        </row>
        <row r="13">
          <cell r="C13">
            <v>13</v>
          </cell>
          <cell r="D13">
            <v>2012</v>
          </cell>
          <cell r="E13">
            <v>14</v>
          </cell>
        </row>
        <row r="14">
          <cell r="C14">
            <v>14</v>
          </cell>
          <cell r="D14">
            <v>2013</v>
          </cell>
          <cell r="E14">
            <v>15</v>
          </cell>
        </row>
        <row r="15">
          <cell r="C15">
            <v>15</v>
          </cell>
          <cell r="D15">
            <v>2014</v>
          </cell>
          <cell r="E15">
            <v>16</v>
          </cell>
        </row>
        <row r="16">
          <cell r="C16">
            <v>16</v>
          </cell>
          <cell r="D16">
            <v>2015</v>
          </cell>
          <cell r="E16">
            <v>17</v>
          </cell>
        </row>
        <row r="17">
          <cell r="C17">
            <v>17</v>
          </cell>
          <cell r="D17">
            <v>2016</v>
          </cell>
        </row>
        <row r="18">
          <cell r="C18">
            <v>18</v>
          </cell>
          <cell r="D18">
            <v>2017</v>
          </cell>
        </row>
        <row r="19">
          <cell r="C19">
            <v>19</v>
          </cell>
          <cell r="D19">
            <v>2018</v>
          </cell>
        </row>
        <row r="20">
          <cell r="C20">
            <v>20</v>
          </cell>
          <cell r="D20">
            <v>2019</v>
          </cell>
        </row>
        <row r="21">
          <cell r="C21">
            <v>21</v>
          </cell>
          <cell r="D21">
            <v>2020</v>
          </cell>
        </row>
        <row r="22">
          <cell r="C22">
            <v>22</v>
          </cell>
          <cell r="D22">
            <v>2021</v>
          </cell>
        </row>
        <row r="23">
          <cell r="C23">
            <v>23</v>
          </cell>
          <cell r="D23">
            <v>2022</v>
          </cell>
        </row>
        <row r="24">
          <cell r="C24">
            <v>24</v>
          </cell>
          <cell r="D24">
            <v>2023</v>
          </cell>
        </row>
        <row r="25">
          <cell r="C25">
            <v>25</v>
          </cell>
          <cell r="D25">
            <v>2024</v>
          </cell>
        </row>
        <row r="26">
          <cell r="C26">
            <v>26</v>
          </cell>
          <cell r="D26">
            <v>2025</v>
          </cell>
        </row>
        <row r="27">
          <cell r="C27">
            <v>27</v>
          </cell>
          <cell r="D27">
            <v>2026</v>
          </cell>
        </row>
        <row r="28">
          <cell r="C28">
            <v>28</v>
          </cell>
          <cell r="D28">
            <v>2027</v>
          </cell>
        </row>
        <row r="29">
          <cell r="C29">
            <v>29</v>
          </cell>
          <cell r="D29">
            <v>2028</v>
          </cell>
        </row>
        <row r="30">
          <cell r="C30">
            <v>30</v>
          </cell>
          <cell r="D30">
            <v>2029</v>
          </cell>
        </row>
        <row r="31">
          <cell r="C31">
            <v>31</v>
          </cell>
          <cell r="D31">
            <v>2030</v>
          </cell>
        </row>
        <row r="32">
          <cell r="D32">
            <v>2031</v>
          </cell>
        </row>
        <row r="33">
          <cell r="D33">
            <v>2032</v>
          </cell>
        </row>
        <row r="34">
          <cell r="D34">
            <v>2033</v>
          </cell>
        </row>
        <row r="35">
          <cell r="D35">
            <v>2034</v>
          </cell>
        </row>
        <row r="36">
          <cell r="D36">
            <v>2035</v>
          </cell>
        </row>
        <row r="37">
          <cell r="D37">
            <v>2036</v>
          </cell>
        </row>
        <row r="38">
          <cell r="D38">
            <v>2037</v>
          </cell>
        </row>
        <row r="39">
          <cell r="D39">
            <v>2038</v>
          </cell>
        </row>
        <row r="40">
          <cell r="D40">
            <v>2039</v>
          </cell>
        </row>
        <row r="41">
          <cell r="D41">
            <v>2040</v>
          </cell>
        </row>
        <row r="42">
          <cell r="D42">
            <v>2041</v>
          </cell>
        </row>
        <row r="43">
          <cell r="D43">
            <v>2042</v>
          </cell>
        </row>
        <row r="44">
          <cell r="D44">
            <v>2043</v>
          </cell>
        </row>
        <row r="45">
          <cell r="D45">
            <v>2044</v>
          </cell>
        </row>
        <row r="46">
          <cell r="D46">
            <v>2045</v>
          </cell>
        </row>
        <row r="47">
          <cell r="D47">
            <v>2046</v>
          </cell>
        </row>
        <row r="48">
          <cell r="D48">
            <v>2047</v>
          </cell>
        </row>
        <row r="49">
          <cell r="D49">
            <v>2048</v>
          </cell>
        </row>
        <row r="50">
          <cell r="D50">
            <v>2049</v>
          </cell>
        </row>
        <row r="51">
          <cell r="D51">
            <v>2050</v>
          </cell>
        </row>
        <row r="52">
          <cell r="D52">
            <v>2051</v>
          </cell>
        </row>
        <row r="53">
          <cell r="D53">
            <v>2052</v>
          </cell>
        </row>
        <row r="54">
          <cell r="D54">
            <v>2053</v>
          </cell>
        </row>
        <row r="55">
          <cell r="D55">
            <v>2054</v>
          </cell>
        </row>
        <row r="56">
          <cell r="D56">
            <v>2055</v>
          </cell>
        </row>
        <row r="57">
          <cell r="D57">
            <v>2056</v>
          </cell>
        </row>
        <row r="58">
          <cell r="D58">
            <v>2057</v>
          </cell>
        </row>
        <row r="59">
          <cell r="D59">
            <v>2058</v>
          </cell>
        </row>
        <row r="60">
          <cell r="D60">
            <v>2059</v>
          </cell>
        </row>
        <row r="61">
          <cell r="D61">
            <v>2060</v>
          </cell>
        </row>
        <row r="62">
          <cell r="D62">
            <v>2061</v>
          </cell>
        </row>
        <row r="63">
          <cell r="D63">
            <v>2062</v>
          </cell>
        </row>
        <row r="64">
          <cell r="D64">
            <v>2063</v>
          </cell>
        </row>
        <row r="65">
          <cell r="D65">
            <v>2064</v>
          </cell>
        </row>
        <row r="66">
          <cell r="D66">
            <v>2065</v>
          </cell>
        </row>
        <row r="67">
          <cell r="D67">
            <v>2066</v>
          </cell>
        </row>
        <row r="68">
          <cell r="D68">
            <v>2067</v>
          </cell>
        </row>
        <row r="69">
          <cell r="D69">
            <v>2068</v>
          </cell>
        </row>
        <row r="70">
          <cell r="D70">
            <v>2069</v>
          </cell>
        </row>
        <row r="71">
          <cell r="D71">
            <v>2070</v>
          </cell>
        </row>
        <row r="72">
          <cell r="D72">
            <v>2071</v>
          </cell>
        </row>
        <row r="73">
          <cell r="D73">
            <v>2072</v>
          </cell>
        </row>
        <row r="74">
          <cell r="D74">
            <v>2073</v>
          </cell>
        </row>
        <row r="75">
          <cell r="D75">
            <v>2074</v>
          </cell>
        </row>
        <row r="76">
          <cell r="D76">
            <v>2075</v>
          </cell>
        </row>
        <row r="77">
          <cell r="D77">
            <v>2076</v>
          </cell>
        </row>
        <row r="78">
          <cell r="D78">
            <v>2077</v>
          </cell>
        </row>
        <row r="79">
          <cell r="D79">
            <v>2078</v>
          </cell>
        </row>
        <row r="80">
          <cell r="D80">
            <v>2079</v>
          </cell>
        </row>
        <row r="81">
          <cell r="D81">
            <v>2080</v>
          </cell>
        </row>
        <row r="82">
          <cell r="D82">
            <v>2081</v>
          </cell>
        </row>
        <row r="83">
          <cell r="D83">
            <v>2082</v>
          </cell>
        </row>
        <row r="84">
          <cell r="D84">
            <v>2083</v>
          </cell>
        </row>
        <row r="85">
          <cell r="D85">
            <v>2084</v>
          </cell>
        </row>
        <row r="86">
          <cell r="D86">
            <v>2085</v>
          </cell>
        </row>
        <row r="87">
          <cell r="D87">
            <v>2086</v>
          </cell>
        </row>
        <row r="88">
          <cell r="D88">
            <v>2087</v>
          </cell>
        </row>
        <row r="89">
          <cell r="D89">
            <v>2088</v>
          </cell>
        </row>
        <row r="90">
          <cell r="D90">
            <v>2089</v>
          </cell>
        </row>
        <row r="91">
          <cell r="D91">
            <v>2090</v>
          </cell>
        </row>
        <row r="92">
          <cell r="D92">
            <v>2091</v>
          </cell>
        </row>
        <row r="93">
          <cell r="D93">
            <v>2092</v>
          </cell>
        </row>
        <row r="94">
          <cell r="D94">
            <v>2093</v>
          </cell>
        </row>
        <row r="95">
          <cell r="D95">
            <v>2094</v>
          </cell>
        </row>
        <row r="96">
          <cell r="D96">
            <v>2095</v>
          </cell>
        </row>
        <row r="97">
          <cell r="D97">
            <v>2096</v>
          </cell>
        </row>
        <row r="98">
          <cell r="D98">
            <v>2097</v>
          </cell>
        </row>
        <row r="99">
          <cell r="D99">
            <v>2098</v>
          </cell>
        </row>
        <row r="100">
          <cell r="D100">
            <v>2099</v>
          </cell>
        </row>
        <row r="101">
          <cell r="D101">
            <v>2100</v>
          </cell>
        </row>
        <row r="102">
          <cell r="D102">
            <v>2101</v>
          </cell>
        </row>
        <row r="103">
          <cell r="D103">
            <v>2102</v>
          </cell>
        </row>
        <row r="104">
          <cell r="D104">
            <v>2103</v>
          </cell>
        </row>
        <row r="105">
          <cell r="D105">
            <v>2104</v>
          </cell>
        </row>
        <row r="106">
          <cell r="D106">
            <v>2105</v>
          </cell>
        </row>
        <row r="107">
          <cell r="D107">
            <v>2106</v>
          </cell>
        </row>
        <row r="108">
          <cell r="D108">
            <v>2107</v>
          </cell>
        </row>
        <row r="109">
          <cell r="D109">
            <v>2108</v>
          </cell>
        </row>
        <row r="110">
          <cell r="D110">
            <v>2109</v>
          </cell>
        </row>
        <row r="111">
          <cell r="D111">
            <v>2110</v>
          </cell>
        </row>
        <row r="112">
          <cell r="D112">
            <v>2111</v>
          </cell>
        </row>
        <row r="113">
          <cell r="D113">
            <v>2112</v>
          </cell>
        </row>
        <row r="114">
          <cell r="D114">
            <v>2113</v>
          </cell>
        </row>
        <row r="115">
          <cell r="D115">
            <v>2114</v>
          </cell>
        </row>
        <row r="116">
          <cell r="D116">
            <v>2115</v>
          </cell>
        </row>
        <row r="117">
          <cell r="D117">
            <v>2116</v>
          </cell>
        </row>
        <row r="118">
          <cell r="D118">
            <v>2117</v>
          </cell>
        </row>
        <row r="119">
          <cell r="D119">
            <v>2118</v>
          </cell>
        </row>
        <row r="120">
          <cell r="D120">
            <v>2119</v>
          </cell>
        </row>
        <row r="121">
          <cell r="D121">
            <v>2120</v>
          </cell>
        </row>
        <row r="122">
          <cell r="D122">
            <v>2121</v>
          </cell>
        </row>
        <row r="123">
          <cell r="D123">
            <v>2122</v>
          </cell>
        </row>
        <row r="124">
          <cell r="D124">
            <v>2123</v>
          </cell>
        </row>
        <row r="125">
          <cell r="D125">
            <v>2124</v>
          </cell>
        </row>
        <row r="126">
          <cell r="D126">
            <v>2125</v>
          </cell>
        </row>
        <row r="127">
          <cell r="D127">
            <v>2126</v>
          </cell>
        </row>
        <row r="128">
          <cell r="D128">
            <v>2127</v>
          </cell>
        </row>
        <row r="129">
          <cell r="D129">
            <v>2128</v>
          </cell>
        </row>
        <row r="130">
          <cell r="D130">
            <v>2129</v>
          </cell>
        </row>
        <row r="131">
          <cell r="D131">
            <v>2130</v>
          </cell>
        </row>
        <row r="132">
          <cell r="D132">
            <v>2131</v>
          </cell>
        </row>
        <row r="133">
          <cell r="D133">
            <v>2132</v>
          </cell>
        </row>
        <row r="134">
          <cell r="D134">
            <v>2133</v>
          </cell>
        </row>
        <row r="135">
          <cell r="D135">
            <v>2134</v>
          </cell>
        </row>
        <row r="136">
          <cell r="D136">
            <v>2135</v>
          </cell>
        </row>
        <row r="137">
          <cell r="D137">
            <v>2136</v>
          </cell>
        </row>
        <row r="138">
          <cell r="D138">
            <v>2137</v>
          </cell>
        </row>
        <row r="139">
          <cell r="D139">
            <v>2138</v>
          </cell>
        </row>
        <row r="140">
          <cell r="D140">
            <v>2139</v>
          </cell>
        </row>
        <row r="141">
          <cell r="D141">
            <v>2140</v>
          </cell>
        </row>
        <row r="142">
          <cell r="D142">
            <v>2141</v>
          </cell>
        </row>
        <row r="143">
          <cell r="D143">
            <v>2142</v>
          </cell>
        </row>
        <row r="144">
          <cell r="D144">
            <v>2143</v>
          </cell>
        </row>
        <row r="145">
          <cell r="D145">
            <v>2144</v>
          </cell>
        </row>
        <row r="146">
          <cell r="D146">
            <v>2145</v>
          </cell>
        </row>
        <row r="147">
          <cell r="D147">
            <v>2146</v>
          </cell>
        </row>
        <row r="148">
          <cell r="D148">
            <v>2147</v>
          </cell>
        </row>
        <row r="149">
          <cell r="D149">
            <v>2148</v>
          </cell>
        </row>
        <row r="150">
          <cell r="D150">
            <v>2149</v>
          </cell>
        </row>
        <row r="151">
          <cell r="D151">
            <v>2150</v>
          </cell>
        </row>
        <row r="152">
          <cell r="D152">
            <v>2151</v>
          </cell>
        </row>
        <row r="153">
          <cell r="D153">
            <v>2152</v>
          </cell>
        </row>
        <row r="154">
          <cell r="D154">
            <v>2153</v>
          </cell>
        </row>
        <row r="155">
          <cell r="D155">
            <v>2154</v>
          </cell>
        </row>
        <row r="156">
          <cell r="D156">
            <v>2155</v>
          </cell>
        </row>
        <row r="157">
          <cell r="D157">
            <v>2156</v>
          </cell>
        </row>
        <row r="158">
          <cell r="D158">
            <v>2157</v>
          </cell>
        </row>
        <row r="159">
          <cell r="D159">
            <v>2158</v>
          </cell>
        </row>
        <row r="160">
          <cell r="D160">
            <v>2159</v>
          </cell>
        </row>
        <row r="161">
          <cell r="D161">
            <v>2160</v>
          </cell>
        </row>
        <row r="162">
          <cell r="D162">
            <v>2161</v>
          </cell>
        </row>
        <row r="163">
          <cell r="D163">
            <v>2162</v>
          </cell>
        </row>
        <row r="164">
          <cell r="D164">
            <v>2163</v>
          </cell>
        </row>
        <row r="165">
          <cell r="D165">
            <v>2164</v>
          </cell>
        </row>
        <row r="166">
          <cell r="D166">
            <v>2165</v>
          </cell>
        </row>
        <row r="167">
          <cell r="D167">
            <v>2166</v>
          </cell>
        </row>
        <row r="168">
          <cell r="D168">
            <v>2167</v>
          </cell>
        </row>
        <row r="169">
          <cell r="D169">
            <v>2168</v>
          </cell>
        </row>
        <row r="170">
          <cell r="D170">
            <v>2169</v>
          </cell>
        </row>
        <row r="171">
          <cell r="D171">
            <v>2170</v>
          </cell>
        </row>
        <row r="172">
          <cell r="D172">
            <v>2171</v>
          </cell>
        </row>
        <row r="173">
          <cell r="D173">
            <v>2172</v>
          </cell>
        </row>
        <row r="174">
          <cell r="D174">
            <v>2173</v>
          </cell>
        </row>
        <row r="175">
          <cell r="D175">
            <v>2174</v>
          </cell>
        </row>
        <row r="176">
          <cell r="D176">
            <v>2175</v>
          </cell>
        </row>
        <row r="177">
          <cell r="D177">
            <v>2176</v>
          </cell>
        </row>
        <row r="178">
          <cell r="D178">
            <v>2177</v>
          </cell>
        </row>
        <row r="179">
          <cell r="D179">
            <v>2178</v>
          </cell>
        </row>
        <row r="180">
          <cell r="D180">
            <v>2179</v>
          </cell>
        </row>
        <row r="181">
          <cell r="D181">
            <v>2180</v>
          </cell>
        </row>
        <row r="182">
          <cell r="D182">
            <v>2181</v>
          </cell>
        </row>
        <row r="183">
          <cell r="D183">
            <v>2182</v>
          </cell>
        </row>
        <row r="184">
          <cell r="D184">
            <v>2183</v>
          </cell>
        </row>
        <row r="185">
          <cell r="D185">
            <v>2184</v>
          </cell>
        </row>
        <row r="186">
          <cell r="D186">
            <v>2185</v>
          </cell>
        </row>
        <row r="187">
          <cell r="D187">
            <v>2186</v>
          </cell>
        </row>
        <row r="188">
          <cell r="D188">
            <v>2187</v>
          </cell>
        </row>
        <row r="189">
          <cell r="D189">
            <v>2188</v>
          </cell>
        </row>
        <row r="190">
          <cell r="D190">
            <v>2189</v>
          </cell>
        </row>
        <row r="191">
          <cell r="D191">
            <v>2190</v>
          </cell>
        </row>
        <row r="192">
          <cell r="D192">
            <v>2191</v>
          </cell>
        </row>
        <row r="193">
          <cell r="D193">
            <v>2192</v>
          </cell>
        </row>
        <row r="194">
          <cell r="D194">
            <v>2193</v>
          </cell>
        </row>
        <row r="195">
          <cell r="D195">
            <v>2194</v>
          </cell>
        </row>
        <row r="196">
          <cell r="D196">
            <v>2195</v>
          </cell>
        </row>
        <row r="197">
          <cell r="D197">
            <v>2196</v>
          </cell>
        </row>
        <row r="198">
          <cell r="D198">
            <v>2197</v>
          </cell>
        </row>
        <row r="199">
          <cell r="D199">
            <v>2198</v>
          </cell>
        </row>
        <row r="200">
          <cell r="D200">
            <v>2199</v>
          </cell>
        </row>
        <row r="201">
          <cell r="D201">
            <v>2200</v>
          </cell>
        </row>
        <row r="202">
          <cell r="D202">
            <v>2201</v>
          </cell>
        </row>
        <row r="203">
          <cell r="D203">
            <v>2202</v>
          </cell>
        </row>
        <row r="204">
          <cell r="D204">
            <v>2203</v>
          </cell>
        </row>
        <row r="205">
          <cell r="D205">
            <v>2204</v>
          </cell>
        </row>
        <row r="206">
          <cell r="D206">
            <v>2205</v>
          </cell>
        </row>
        <row r="207">
          <cell r="D207">
            <v>2206</v>
          </cell>
        </row>
        <row r="208">
          <cell r="D208">
            <v>2207</v>
          </cell>
        </row>
        <row r="209">
          <cell r="D209">
            <v>2208</v>
          </cell>
        </row>
        <row r="210">
          <cell r="D210">
            <v>2209</v>
          </cell>
        </row>
        <row r="211">
          <cell r="D211">
            <v>2210</v>
          </cell>
        </row>
        <row r="212">
          <cell r="D212">
            <v>2211</v>
          </cell>
        </row>
        <row r="213">
          <cell r="D213">
            <v>2212</v>
          </cell>
        </row>
        <row r="214">
          <cell r="D214">
            <v>2213</v>
          </cell>
        </row>
        <row r="215">
          <cell r="D215">
            <v>2214</v>
          </cell>
        </row>
        <row r="216">
          <cell r="D216">
            <v>2215</v>
          </cell>
        </row>
        <row r="217">
          <cell r="D217">
            <v>2216</v>
          </cell>
        </row>
        <row r="218">
          <cell r="D218">
            <v>2217</v>
          </cell>
        </row>
        <row r="219">
          <cell r="D219">
            <v>2218</v>
          </cell>
        </row>
        <row r="220">
          <cell r="D220">
            <v>2219</v>
          </cell>
        </row>
        <row r="221">
          <cell r="D221">
            <v>2220</v>
          </cell>
        </row>
        <row r="222">
          <cell r="D222">
            <v>2221</v>
          </cell>
        </row>
        <row r="223">
          <cell r="D223">
            <v>2222</v>
          </cell>
        </row>
        <row r="224">
          <cell r="D224">
            <v>2223</v>
          </cell>
        </row>
        <row r="225">
          <cell r="D225">
            <v>2224</v>
          </cell>
        </row>
        <row r="226">
          <cell r="D226">
            <v>2225</v>
          </cell>
        </row>
        <row r="227">
          <cell r="D227">
            <v>2226</v>
          </cell>
        </row>
        <row r="228">
          <cell r="D228">
            <v>2227</v>
          </cell>
        </row>
        <row r="229">
          <cell r="D229">
            <v>2228</v>
          </cell>
        </row>
        <row r="230">
          <cell r="D230">
            <v>2229</v>
          </cell>
        </row>
        <row r="231">
          <cell r="D231">
            <v>2230</v>
          </cell>
        </row>
        <row r="232">
          <cell r="D232">
            <v>2231</v>
          </cell>
        </row>
        <row r="233">
          <cell r="D233">
            <v>2232</v>
          </cell>
        </row>
        <row r="234">
          <cell r="D234">
            <v>2233</v>
          </cell>
        </row>
        <row r="235">
          <cell r="D235">
            <v>2234</v>
          </cell>
        </row>
        <row r="236">
          <cell r="D236">
            <v>2235</v>
          </cell>
        </row>
        <row r="237">
          <cell r="D237">
            <v>2236</v>
          </cell>
        </row>
        <row r="238">
          <cell r="D238">
            <v>2237</v>
          </cell>
        </row>
        <row r="239">
          <cell r="D239">
            <v>2238</v>
          </cell>
        </row>
        <row r="240">
          <cell r="D240">
            <v>2239</v>
          </cell>
        </row>
        <row r="241">
          <cell r="D241">
            <v>2240</v>
          </cell>
        </row>
        <row r="242">
          <cell r="D242">
            <v>2241</v>
          </cell>
        </row>
        <row r="243">
          <cell r="D243">
            <v>2242</v>
          </cell>
        </row>
        <row r="244">
          <cell r="D244">
            <v>2243</v>
          </cell>
        </row>
        <row r="245">
          <cell r="D245">
            <v>2244</v>
          </cell>
        </row>
        <row r="246">
          <cell r="D246">
            <v>2245</v>
          </cell>
        </row>
        <row r="247">
          <cell r="D247">
            <v>2246</v>
          </cell>
        </row>
        <row r="248">
          <cell r="D248">
            <v>2247</v>
          </cell>
        </row>
        <row r="249">
          <cell r="D249">
            <v>2248</v>
          </cell>
        </row>
        <row r="250">
          <cell r="D250">
            <v>2249</v>
          </cell>
        </row>
        <row r="251">
          <cell r="D251">
            <v>2250</v>
          </cell>
        </row>
        <row r="252">
          <cell r="D252">
            <v>2251</v>
          </cell>
        </row>
        <row r="253">
          <cell r="D253">
            <v>2252</v>
          </cell>
        </row>
        <row r="254">
          <cell r="D254">
            <v>2253</v>
          </cell>
        </row>
        <row r="255">
          <cell r="D255">
            <v>2254</v>
          </cell>
        </row>
        <row r="256">
          <cell r="D256">
            <v>2255</v>
          </cell>
        </row>
        <row r="257">
          <cell r="D257">
            <v>2256</v>
          </cell>
        </row>
        <row r="258">
          <cell r="D258">
            <v>2257</v>
          </cell>
        </row>
        <row r="259">
          <cell r="D259">
            <v>2258</v>
          </cell>
        </row>
        <row r="260">
          <cell r="D260">
            <v>2259</v>
          </cell>
        </row>
        <row r="261">
          <cell r="D261">
            <v>2260</v>
          </cell>
        </row>
        <row r="262">
          <cell r="D262">
            <v>2261</v>
          </cell>
        </row>
        <row r="263">
          <cell r="D263">
            <v>2262</v>
          </cell>
        </row>
        <row r="264">
          <cell r="D264">
            <v>2263</v>
          </cell>
        </row>
        <row r="265">
          <cell r="D265">
            <v>2264</v>
          </cell>
        </row>
        <row r="266">
          <cell r="D266">
            <v>2265</v>
          </cell>
        </row>
        <row r="267">
          <cell r="D267">
            <v>2266</v>
          </cell>
        </row>
        <row r="268">
          <cell r="D268">
            <v>2267</v>
          </cell>
        </row>
        <row r="269">
          <cell r="D269">
            <v>2268</v>
          </cell>
        </row>
        <row r="270">
          <cell r="D270">
            <v>2269</v>
          </cell>
        </row>
        <row r="271">
          <cell r="D271">
            <v>2270</v>
          </cell>
        </row>
        <row r="272">
          <cell r="D272">
            <v>2271</v>
          </cell>
        </row>
        <row r="273">
          <cell r="D273">
            <v>2272</v>
          </cell>
        </row>
        <row r="274">
          <cell r="D274">
            <v>2273</v>
          </cell>
        </row>
        <row r="275">
          <cell r="D275">
            <v>2274</v>
          </cell>
        </row>
        <row r="276">
          <cell r="D276">
            <v>2275</v>
          </cell>
        </row>
        <row r="277">
          <cell r="D277">
            <v>2276</v>
          </cell>
        </row>
        <row r="278">
          <cell r="D278">
            <v>2277</v>
          </cell>
        </row>
        <row r="279">
          <cell r="D279">
            <v>2278</v>
          </cell>
        </row>
        <row r="280">
          <cell r="D280">
            <v>2279</v>
          </cell>
        </row>
        <row r="281">
          <cell r="D281">
            <v>2280</v>
          </cell>
        </row>
        <row r="282">
          <cell r="D282">
            <v>2281</v>
          </cell>
        </row>
        <row r="283">
          <cell r="D283">
            <v>2282</v>
          </cell>
        </row>
        <row r="284">
          <cell r="D284">
            <v>2283</v>
          </cell>
        </row>
        <row r="285">
          <cell r="D285">
            <v>2284</v>
          </cell>
        </row>
        <row r="286">
          <cell r="D286">
            <v>2285</v>
          </cell>
        </row>
        <row r="287">
          <cell r="D287">
            <v>2286</v>
          </cell>
        </row>
        <row r="288">
          <cell r="D288">
            <v>2287</v>
          </cell>
        </row>
        <row r="289">
          <cell r="D289">
            <v>2288</v>
          </cell>
        </row>
        <row r="290">
          <cell r="D290">
            <v>2289</v>
          </cell>
        </row>
        <row r="291">
          <cell r="D291">
            <v>2290</v>
          </cell>
        </row>
        <row r="292">
          <cell r="D292">
            <v>2291</v>
          </cell>
        </row>
        <row r="293">
          <cell r="D293">
            <v>2292</v>
          </cell>
        </row>
        <row r="294">
          <cell r="D294">
            <v>2293</v>
          </cell>
        </row>
        <row r="295">
          <cell r="D295">
            <v>2294</v>
          </cell>
        </row>
        <row r="296">
          <cell r="D296">
            <v>2295</v>
          </cell>
        </row>
        <row r="297">
          <cell r="D297">
            <v>2296</v>
          </cell>
        </row>
        <row r="298">
          <cell r="D298">
            <v>2297</v>
          </cell>
        </row>
        <row r="299">
          <cell r="D299">
            <v>2298</v>
          </cell>
        </row>
        <row r="300">
          <cell r="D300">
            <v>2299</v>
          </cell>
        </row>
        <row r="301">
          <cell r="D301">
            <v>2300</v>
          </cell>
        </row>
        <row r="302">
          <cell r="D302">
            <v>2301</v>
          </cell>
        </row>
        <row r="303">
          <cell r="D303">
            <v>2302</v>
          </cell>
        </row>
        <row r="304">
          <cell r="D304">
            <v>2303</v>
          </cell>
        </row>
        <row r="305">
          <cell r="D305">
            <v>2304</v>
          </cell>
        </row>
        <row r="306">
          <cell r="D306">
            <v>2305</v>
          </cell>
        </row>
        <row r="307">
          <cell r="D307">
            <v>2306</v>
          </cell>
        </row>
        <row r="308">
          <cell r="D308">
            <v>2307</v>
          </cell>
        </row>
        <row r="309">
          <cell r="D309">
            <v>2308</v>
          </cell>
        </row>
        <row r="310">
          <cell r="D310">
            <v>2309</v>
          </cell>
        </row>
        <row r="311">
          <cell r="D311">
            <v>2310</v>
          </cell>
        </row>
        <row r="312">
          <cell r="D312">
            <v>2311</v>
          </cell>
        </row>
        <row r="313">
          <cell r="D313">
            <v>2312</v>
          </cell>
        </row>
        <row r="314">
          <cell r="D314">
            <v>2313</v>
          </cell>
        </row>
        <row r="315">
          <cell r="D315">
            <v>2314</v>
          </cell>
        </row>
        <row r="316">
          <cell r="D316">
            <v>2315</v>
          </cell>
        </row>
        <row r="317">
          <cell r="D317">
            <v>2316</v>
          </cell>
        </row>
        <row r="318">
          <cell r="D318">
            <v>2317</v>
          </cell>
        </row>
        <row r="319">
          <cell r="D319">
            <v>2318</v>
          </cell>
        </row>
        <row r="320">
          <cell r="D320">
            <v>2319</v>
          </cell>
        </row>
        <row r="321">
          <cell r="D321">
            <v>2320</v>
          </cell>
        </row>
        <row r="322">
          <cell r="D322">
            <v>2321</v>
          </cell>
        </row>
        <row r="323">
          <cell r="D323">
            <v>2322</v>
          </cell>
        </row>
        <row r="324">
          <cell r="D324">
            <v>2323</v>
          </cell>
        </row>
        <row r="325">
          <cell r="D325">
            <v>2324</v>
          </cell>
        </row>
        <row r="326">
          <cell r="D326">
            <v>2325</v>
          </cell>
        </row>
        <row r="327">
          <cell r="D327">
            <v>2326</v>
          </cell>
        </row>
        <row r="328">
          <cell r="D328">
            <v>2327</v>
          </cell>
        </row>
        <row r="329">
          <cell r="D329">
            <v>2328</v>
          </cell>
        </row>
        <row r="330">
          <cell r="D330">
            <v>2329</v>
          </cell>
        </row>
        <row r="331">
          <cell r="D331">
            <v>2330</v>
          </cell>
        </row>
        <row r="332">
          <cell r="D332">
            <v>2331</v>
          </cell>
        </row>
        <row r="333">
          <cell r="D333">
            <v>2332</v>
          </cell>
        </row>
        <row r="334">
          <cell r="D334">
            <v>2333</v>
          </cell>
        </row>
        <row r="335">
          <cell r="D335">
            <v>2334</v>
          </cell>
        </row>
        <row r="336">
          <cell r="D336">
            <v>2335</v>
          </cell>
        </row>
        <row r="337">
          <cell r="D337">
            <v>2336</v>
          </cell>
        </row>
        <row r="338">
          <cell r="D338">
            <v>2337</v>
          </cell>
        </row>
        <row r="339">
          <cell r="D339">
            <v>2338</v>
          </cell>
        </row>
        <row r="340">
          <cell r="D340">
            <v>2339</v>
          </cell>
        </row>
        <row r="341">
          <cell r="D341">
            <v>2340</v>
          </cell>
        </row>
        <row r="342">
          <cell r="D342">
            <v>2341</v>
          </cell>
        </row>
        <row r="343">
          <cell r="D343">
            <v>2342</v>
          </cell>
        </row>
        <row r="344">
          <cell r="D344">
            <v>2343</v>
          </cell>
        </row>
        <row r="345">
          <cell r="D345">
            <v>2344</v>
          </cell>
        </row>
        <row r="346">
          <cell r="D346">
            <v>2345</v>
          </cell>
        </row>
        <row r="347">
          <cell r="D347">
            <v>2346</v>
          </cell>
        </row>
        <row r="348">
          <cell r="D348">
            <v>2347</v>
          </cell>
        </row>
        <row r="349">
          <cell r="D349">
            <v>2348</v>
          </cell>
        </row>
        <row r="350">
          <cell r="D350">
            <v>2349</v>
          </cell>
        </row>
        <row r="351">
          <cell r="D351">
            <v>2350</v>
          </cell>
        </row>
        <row r="352">
          <cell r="D352">
            <v>2351</v>
          </cell>
        </row>
        <row r="353">
          <cell r="D353">
            <v>2352</v>
          </cell>
        </row>
        <row r="354">
          <cell r="D354">
            <v>2353</v>
          </cell>
        </row>
        <row r="355">
          <cell r="D355">
            <v>2354</v>
          </cell>
        </row>
        <row r="356">
          <cell r="D356">
            <v>2355</v>
          </cell>
        </row>
        <row r="357">
          <cell r="D357">
            <v>2356</v>
          </cell>
        </row>
        <row r="358">
          <cell r="D358">
            <v>2357</v>
          </cell>
        </row>
        <row r="359">
          <cell r="D359">
            <v>2358</v>
          </cell>
        </row>
        <row r="360">
          <cell r="D360">
            <v>2359</v>
          </cell>
        </row>
        <row r="361">
          <cell r="D361">
            <v>2360</v>
          </cell>
        </row>
        <row r="362">
          <cell r="D362">
            <v>2361</v>
          </cell>
        </row>
        <row r="363">
          <cell r="D363">
            <v>2362</v>
          </cell>
        </row>
        <row r="364">
          <cell r="D364">
            <v>2363</v>
          </cell>
        </row>
        <row r="365">
          <cell r="D365">
            <v>2364</v>
          </cell>
        </row>
        <row r="366">
          <cell r="D366">
            <v>2365</v>
          </cell>
        </row>
        <row r="367">
          <cell r="D367">
            <v>2366</v>
          </cell>
        </row>
        <row r="368">
          <cell r="D368">
            <v>2367</v>
          </cell>
        </row>
        <row r="369">
          <cell r="D369">
            <v>2368</v>
          </cell>
        </row>
        <row r="370">
          <cell r="D370">
            <v>2369</v>
          </cell>
        </row>
        <row r="371">
          <cell r="D371">
            <v>2370</v>
          </cell>
        </row>
        <row r="372">
          <cell r="D372">
            <v>2371</v>
          </cell>
        </row>
        <row r="373">
          <cell r="D373">
            <v>2372</v>
          </cell>
        </row>
        <row r="374">
          <cell r="D374">
            <v>2373</v>
          </cell>
        </row>
        <row r="375">
          <cell r="D375">
            <v>2374</v>
          </cell>
        </row>
        <row r="376">
          <cell r="D376">
            <v>2375</v>
          </cell>
        </row>
        <row r="377">
          <cell r="D377">
            <v>2376</v>
          </cell>
        </row>
        <row r="378">
          <cell r="D378">
            <v>2377</v>
          </cell>
        </row>
        <row r="379">
          <cell r="D379">
            <v>2378</v>
          </cell>
        </row>
        <row r="380">
          <cell r="D380">
            <v>2379</v>
          </cell>
        </row>
        <row r="381">
          <cell r="D381">
            <v>2380</v>
          </cell>
        </row>
        <row r="382">
          <cell r="D382">
            <v>2381</v>
          </cell>
        </row>
        <row r="383">
          <cell r="D383">
            <v>2382</v>
          </cell>
        </row>
        <row r="384">
          <cell r="D384">
            <v>2383</v>
          </cell>
        </row>
        <row r="385">
          <cell r="D385">
            <v>2384</v>
          </cell>
        </row>
        <row r="386">
          <cell r="D386">
            <v>2385</v>
          </cell>
        </row>
        <row r="387">
          <cell r="D387">
            <v>2386</v>
          </cell>
        </row>
        <row r="388">
          <cell r="D388">
            <v>2387</v>
          </cell>
        </row>
        <row r="389">
          <cell r="D389">
            <v>2388</v>
          </cell>
        </row>
        <row r="390">
          <cell r="D390">
            <v>2389</v>
          </cell>
        </row>
        <row r="391">
          <cell r="D391">
            <v>2390</v>
          </cell>
        </row>
        <row r="392">
          <cell r="D392">
            <v>2391</v>
          </cell>
        </row>
        <row r="393">
          <cell r="D393">
            <v>2392</v>
          </cell>
        </row>
        <row r="394">
          <cell r="D394">
            <v>2393</v>
          </cell>
        </row>
        <row r="395">
          <cell r="D395">
            <v>2394</v>
          </cell>
        </row>
        <row r="396">
          <cell r="D396">
            <v>2395</v>
          </cell>
        </row>
        <row r="397">
          <cell r="D397">
            <v>2396</v>
          </cell>
        </row>
        <row r="398">
          <cell r="D398">
            <v>2397</v>
          </cell>
        </row>
        <row r="399">
          <cell r="D399">
            <v>2398</v>
          </cell>
        </row>
        <row r="400">
          <cell r="D400">
            <v>2399</v>
          </cell>
        </row>
        <row r="401">
          <cell r="D401">
            <v>2400</v>
          </cell>
        </row>
        <row r="402">
          <cell r="D402">
            <v>2401</v>
          </cell>
        </row>
        <row r="403">
          <cell r="D403">
            <v>2402</v>
          </cell>
        </row>
        <row r="404">
          <cell r="D404">
            <v>2403</v>
          </cell>
        </row>
        <row r="405">
          <cell r="D405">
            <v>2404</v>
          </cell>
        </row>
        <row r="406">
          <cell r="D406">
            <v>2405</v>
          </cell>
        </row>
        <row r="407">
          <cell r="D407">
            <v>2406</v>
          </cell>
        </row>
        <row r="408">
          <cell r="D408">
            <v>2407</v>
          </cell>
        </row>
        <row r="409">
          <cell r="D409">
            <v>2408</v>
          </cell>
        </row>
        <row r="410">
          <cell r="D410">
            <v>2409</v>
          </cell>
        </row>
        <row r="411">
          <cell r="D411">
            <v>2410</v>
          </cell>
        </row>
        <row r="412">
          <cell r="D412">
            <v>2411</v>
          </cell>
        </row>
        <row r="413">
          <cell r="D413">
            <v>2412</v>
          </cell>
        </row>
        <row r="414">
          <cell r="D414">
            <v>2413</v>
          </cell>
        </row>
        <row r="415">
          <cell r="D415">
            <v>2414</v>
          </cell>
        </row>
        <row r="416">
          <cell r="D416">
            <v>2415</v>
          </cell>
        </row>
        <row r="417">
          <cell r="D417">
            <v>2416</v>
          </cell>
        </row>
        <row r="418">
          <cell r="D418">
            <v>2417</v>
          </cell>
        </row>
        <row r="419">
          <cell r="D419">
            <v>2418</v>
          </cell>
        </row>
        <row r="420">
          <cell r="D420">
            <v>2419</v>
          </cell>
        </row>
        <row r="421">
          <cell r="D421">
            <v>2420</v>
          </cell>
        </row>
        <row r="422">
          <cell r="D422">
            <v>2421</v>
          </cell>
        </row>
        <row r="423">
          <cell r="D423">
            <v>2422</v>
          </cell>
        </row>
        <row r="424">
          <cell r="D424">
            <v>2423</v>
          </cell>
        </row>
        <row r="425">
          <cell r="D425">
            <v>2424</v>
          </cell>
        </row>
        <row r="426">
          <cell r="D426">
            <v>2425</v>
          </cell>
        </row>
        <row r="427">
          <cell r="D427">
            <v>2426</v>
          </cell>
        </row>
        <row r="428">
          <cell r="D428">
            <v>2427</v>
          </cell>
        </row>
        <row r="429">
          <cell r="D429">
            <v>2428</v>
          </cell>
        </row>
        <row r="430">
          <cell r="D430">
            <v>2429</v>
          </cell>
        </row>
        <row r="431">
          <cell r="D431">
            <v>2430</v>
          </cell>
        </row>
        <row r="432">
          <cell r="D432">
            <v>2431</v>
          </cell>
        </row>
        <row r="433">
          <cell r="D433">
            <v>2432</v>
          </cell>
        </row>
        <row r="434">
          <cell r="D434">
            <v>2433</v>
          </cell>
        </row>
        <row r="435">
          <cell r="D435">
            <v>2434</v>
          </cell>
        </row>
        <row r="436">
          <cell r="D436">
            <v>2435</v>
          </cell>
        </row>
        <row r="437">
          <cell r="D437">
            <v>2436</v>
          </cell>
        </row>
        <row r="438">
          <cell r="D438">
            <v>2437</v>
          </cell>
        </row>
        <row r="439">
          <cell r="D439">
            <v>2438</v>
          </cell>
        </row>
        <row r="440">
          <cell r="D440">
            <v>2439</v>
          </cell>
        </row>
        <row r="441">
          <cell r="D441">
            <v>2440</v>
          </cell>
        </row>
        <row r="442">
          <cell r="D442">
            <v>2441</v>
          </cell>
        </row>
        <row r="443">
          <cell r="D443">
            <v>2442</v>
          </cell>
        </row>
        <row r="444">
          <cell r="D444">
            <v>2443</v>
          </cell>
        </row>
        <row r="445">
          <cell r="D445">
            <v>2444</v>
          </cell>
        </row>
        <row r="446">
          <cell r="D446">
            <v>2445</v>
          </cell>
        </row>
        <row r="447">
          <cell r="D447">
            <v>2446</v>
          </cell>
        </row>
        <row r="448">
          <cell r="D448">
            <v>2447</v>
          </cell>
        </row>
        <row r="449">
          <cell r="D449">
            <v>2448</v>
          </cell>
        </row>
        <row r="450">
          <cell r="D450">
            <v>2449</v>
          </cell>
        </row>
        <row r="451">
          <cell r="D451">
            <v>2450</v>
          </cell>
        </row>
        <row r="452">
          <cell r="D452">
            <v>2451</v>
          </cell>
        </row>
        <row r="453">
          <cell r="D453">
            <v>2452</v>
          </cell>
        </row>
        <row r="454">
          <cell r="D454">
            <v>2453</v>
          </cell>
        </row>
        <row r="455">
          <cell r="D455">
            <v>2454</v>
          </cell>
        </row>
        <row r="456">
          <cell r="D456">
            <v>2455</v>
          </cell>
        </row>
        <row r="457">
          <cell r="D457">
            <v>2456</v>
          </cell>
        </row>
        <row r="458">
          <cell r="D458">
            <v>2457</v>
          </cell>
        </row>
        <row r="459">
          <cell r="D459">
            <v>2458</v>
          </cell>
        </row>
        <row r="460">
          <cell r="D460">
            <v>2459</v>
          </cell>
        </row>
        <row r="461">
          <cell r="D461">
            <v>2460</v>
          </cell>
        </row>
        <row r="462">
          <cell r="D462">
            <v>2461</v>
          </cell>
        </row>
        <row r="463">
          <cell r="D463">
            <v>2462</v>
          </cell>
        </row>
        <row r="464">
          <cell r="D464">
            <v>2463</v>
          </cell>
        </row>
        <row r="465">
          <cell r="D465">
            <v>2464</v>
          </cell>
        </row>
        <row r="466">
          <cell r="D466">
            <v>2465</v>
          </cell>
        </row>
        <row r="467">
          <cell r="D467">
            <v>2466</v>
          </cell>
        </row>
        <row r="468">
          <cell r="D468">
            <v>2467</v>
          </cell>
        </row>
        <row r="469">
          <cell r="D469">
            <v>2468</v>
          </cell>
        </row>
        <row r="470">
          <cell r="D470">
            <v>2469</v>
          </cell>
        </row>
        <row r="471">
          <cell r="D471">
            <v>2470</v>
          </cell>
        </row>
        <row r="472">
          <cell r="D472">
            <v>2471</v>
          </cell>
        </row>
        <row r="473">
          <cell r="D473">
            <v>2472</v>
          </cell>
        </row>
        <row r="474">
          <cell r="D474">
            <v>2473</v>
          </cell>
        </row>
        <row r="475">
          <cell r="D475">
            <v>2474</v>
          </cell>
        </row>
        <row r="476">
          <cell r="D476">
            <v>2475</v>
          </cell>
        </row>
        <row r="477">
          <cell r="D477">
            <v>2476</v>
          </cell>
        </row>
        <row r="478">
          <cell r="D478">
            <v>2477</v>
          </cell>
        </row>
        <row r="479">
          <cell r="D479">
            <v>2478</v>
          </cell>
        </row>
        <row r="480">
          <cell r="D480">
            <v>2479</v>
          </cell>
        </row>
        <row r="481">
          <cell r="D481">
            <v>2480</v>
          </cell>
        </row>
        <row r="482">
          <cell r="D482">
            <v>2481</v>
          </cell>
        </row>
        <row r="483">
          <cell r="D483">
            <v>2482</v>
          </cell>
        </row>
        <row r="484">
          <cell r="D484">
            <v>2483</v>
          </cell>
        </row>
        <row r="485">
          <cell r="D485">
            <v>2484</v>
          </cell>
        </row>
        <row r="486">
          <cell r="D486">
            <v>2485</v>
          </cell>
        </row>
        <row r="487">
          <cell r="D487">
            <v>2486</v>
          </cell>
        </row>
        <row r="488">
          <cell r="D488">
            <v>2487</v>
          </cell>
        </row>
        <row r="489">
          <cell r="D489">
            <v>2488</v>
          </cell>
        </row>
        <row r="490">
          <cell r="D490">
            <v>2489</v>
          </cell>
        </row>
        <row r="491">
          <cell r="D491">
            <v>2490</v>
          </cell>
        </row>
        <row r="492">
          <cell r="D492">
            <v>2491</v>
          </cell>
        </row>
        <row r="493">
          <cell r="D493">
            <v>2492</v>
          </cell>
        </row>
        <row r="494">
          <cell r="D494">
            <v>2493</v>
          </cell>
        </row>
        <row r="495">
          <cell r="D495">
            <v>2494</v>
          </cell>
        </row>
        <row r="496">
          <cell r="D496">
            <v>2495</v>
          </cell>
        </row>
        <row r="497">
          <cell r="D497">
            <v>2496</v>
          </cell>
        </row>
        <row r="498">
          <cell r="D498">
            <v>2497</v>
          </cell>
        </row>
        <row r="499">
          <cell r="D499">
            <v>2498</v>
          </cell>
        </row>
        <row r="500">
          <cell r="D500">
            <v>2499</v>
          </cell>
        </row>
        <row r="501">
          <cell r="D501">
            <v>2500</v>
          </cell>
        </row>
        <row r="502">
          <cell r="D502">
            <v>2501</v>
          </cell>
        </row>
        <row r="503">
          <cell r="D503">
            <v>2502</v>
          </cell>
        </row>
        <row r="504">
          <cell r="D504">
            <v>2503</v>
          </cell>
        </row>
        <row r="505">
          <cell r="D505">
            <v>2504</v>
          </cell>
        </row>
        <row r="506">
          <cell r="D506">
            <v>2505</v>
          </cell>
        </row>
        <row r="507">
          <cell r="D507">
            <v>2506</v>
          </cell>
        </row>
        <row r="508">
          <cell r="D508">
            <v>2507</v>
          </cell>
        </row>
        <row r="509">
          <cell r="D509">
            <v>2508</v>
          </cell>
        </row>
        <row r="510">
          <cell r="D510">
            <v>2509</v>
          </cell>
        </row>
        <row r="511">
          <cell r="D511">
            <v>2510</v>
          </cell>
        </row>
        <row r="512">
          <cell r="D512">
            <v>2511</v>
          </cell>
        </row>
        <row r="513">
          <cell r="D513">
            <v>2512</v>
          </cell>
        </row>
        <row r="514">
          <cell r="D514">
            <v>2513</v>
          </cell>
        </row>
        <row r="515">
          <cell r="D515">
            <v>2514</v>
          </cell>
        </row>
        <row r="516">
          <cell r="D516">
            <v>2515</v>
          </cell>
        </row>
        <row r="517">
          <cell r="D517">
            <v>2516</v>
          </cell>
        </row>
        <row r="518">
          <cell r="D518">
            <v>2517</v>
          </cell>
        </row>
        <row r="519">
          <cell r="D519">
            <v>2518</v>
          </cell>
        </row>
        <row r="520">
          <cell r="D520">
            <v>2519</v>
          </cell>
        </row>
        <row r="521">
          <cell r="D521">
            <v>2520</v>
          </cell>
        </row>
        <row r="522">
          <cell r="D522">
            <v>2521</v>
          </cell>
        </row>
        <row r="523">
          <cell r="D523">
            <v>2522</v>
          </cell>
        </row>
        <row r="524">
          <cell r="D524">
            <v>2523</v>
          </cell>
        </row>
        <row r="525">
          <cell r="D525">
            <v>2524</v>
          </cell>
        </row>
        <row r="526">
          <cell r="D526">
            <v>2525</v>
          </cell>
        </row>
        <row r="527">
          <cell r="D527">
            <v>2526</v>
          </cell>
        </row>
        <row r="528">
          <cell r="D528">
            <v>2527</v>
          </cell>
        </row>
        <row r="529">
          <cell r="D529">
            <v>2528</v>
          </cell>
        </row>
        <row r="530">
          <cell r="D530">
            <v>2529</v>
          </cell>
        </row>
        <row r="531">
          <cell r="D531">
            <v>2530</v>
          </cell>
        </row>
        <row r="532">
          <cell r="D532">
            <v>2531</v>
          </cell>
        </row>
        <row r="533">
          <cell r="D533">
            <v>2532</v>
          </cell>
        </row>
        <row r="534">
          <cell r="D534">
            <v>2533</v>
          </cell>
        </row>
        <row r="535">
          <cell r="D535">
            <v>2534</v>
          </cell>
        </row>
        <row r="536">
          <cell r="D536">
            <v>2535</v>
          </cell>
        </row>
        <row r="537">
          <cell r="D537">
            <v>2536</v>
          </cell>
        </row>
        <row r="538">
          <cell r="D538">
            <v>2537</v>
          </cell>
        </row>
        <row r="539">
          <cell r="D539">
            <v>2538</v>
          </cell>
        </row>
        <row r="540">
          <cell r="D540">
            <v>2539</v>
          </cell>
        </row>
        <row r="541">
          <cell r="D541">
            <v>2540</v>
          </cell>
        </row>
        <row r="542">
          <cell r="D542">
            <v>2541</v>
          </cell>
        </row>
        <row r="543">
          <cell r="D543">
            <v>2542</v>
          </cell>
        </row>
        <row r="544">
          <cell r="D544">
            <v>2543</v>
          </cell>
        </row>
        <row r="545">
          <cell r="D545">
            <v>2544</v>
          </cell>
        </row>
        <row r="546">
          <cell r="D546">
            <v>2545</v>
          </cell>
        </row>
        <row r="547">
          <cell r="D547">
            <v>2546</v>
          </cell>
        </row>
        <row r="548">
          <cell r="D548">
            <v>2547</v>
          </cell>
        </row>
        <row r="549">
          <cell r="D549">
            <v>2548</v>
          </cell>
        </row>
        <row r="550">
          <cell r="D550">
            <v>2549</v>
          </cell>
        </row>
        <row r="551">
          <cell r="D551">
            <v>2550</v>
          </cell>
        </row>
        <row r="552">
          <cell r="D552">
            <v>2551</v>
          </cell>
        </row>
        <row r="553">
          <cell r="D553">
            <v>2552</v>
          </cell>
        </row>
        <row r="554">
          <cell r="D554">
            <v>2553</v>
          </cell>
        </row>
        <row r="555">
          <cell r="D555">
            <v>2554</v>
          </cell>
        </row>
        <row r="556">
          <cell r="D556">
            <v>2555</v>
          </cell>
        </row>
        <row r="557">
          <cell r="D557">
            <v>2556</v>
          </cell>
        </row>
        <row r="558">
          <cell r="D558">
            <v>2557</v>
          </cell>
        </row>
        <row r="559">
          <cell r="D559">
            <v>2558</v>
          </cell>
        </row>
        <row r="560">
          <cell r="D560">
            <v>2559</v>
          </cell>
        </row>
        <row r="561">
          <cell r="D561">
            <v>2560</v>
          </cell>
        </row>
        <row r="562">
          <cell r="D562">
            <v>2561</v>
          </cell>
        </row>
        <row r="563">
          <cell r="D563">
            <v>2562</v>
          </cell>
        </row>
        <row r="564">
          <cell r="D564">
            <v>2563</v>
          </cell>
        </row>
        <row r="565">
          <cell r="D565">
            <v>2564</v>
          </cell>
        </row>
        <row r="566">
          <cell r="D566">
            <v>2565</v>
          </cell>
        </row>
        <row r="567">
          <cell r="D567">
            <v>2566</v>
          </cell>
        </row>
        <row r="568">
          <cell r="D568">
            <v>2567</v>
          </cell>
        </row>
        <row r="569">
          <cell r="D569">
            <v>2568</v>
          </cell>
        </row>
        <row r="570">
          <cell r="D570">
            <v>2569</v>
          </cell>
        </row>
        <row r="571">
          <cell r="D571">
            <v>2570</v>
          </cell>
        </row>
        <row r="572">
          <cell r="D572">
            <v>2571</v>
          </cell>
        </row>
        <row r="573">
          <cell r="D573">
            <v>2572</v>
          </cell>
        </row>
        <row r="574">
          <cell r="D574">
            <v>2573</v>
          </cell>
        </row>
        <row r="575">
          <cell r="D575">
            <v>2574</v>
          </cell>
        </row>
        <row r="576">
          <cell r="D576">
            <v>2575</v>
          </cell>
        </row>
        <row r="577">
          <cell r="D577">
            <v>2576</v>
          </cell>
        </row>
        <row r="578">
          <cell r="D578">
            <v>2577</v>
          </cell>
        </row>
        <row r="579">
          <cell r="D579">
            <v>2578</v>
          </cell>
        </row>
        <row r="580">
          <cell r="D580">
            <v>2579</v>
          </cell>
        </row>
        <row r="581">
          <cell r="D581">
            <v>2580</v>
          </cell>
        </row>
        <row r="582">
          <cell r="D582">
            <v>2581</v>
          </cell>
        </row>
        <row r="583">
          <cell r="D583">
            <v>2582</v>
          </cell>
        </row>
        <row r="584">
          <cell r="D584">
            <v>2583</v>
          </cell>
        </row>
        <row r="585">
          <cell r="D585">
            <v>2584</v>
          </cell>
        </row>
        <row r="586">
          <cell r="D586">
            <v>2585</v>
          </cell>
        </row>
        <row r="587">
          <cell r="D587">
            <v>2586</v>
          </cell>
        </row>
        <row r="588">
          <cell r="D588">
            <v>2587</v>
          </cell>
        </row>
        <row r="589">
          <cell r="D589">
            <v>2588</v>
          </cell>
        </row>
        <row r="590">
          <cell r="D590">
            <v>2589</v>
          </cell>
        </row>
        <row r="591">
          <cell r="D591">
            <v>2590</v>
          </cell>
        </row>
        <row r="592">
          <cell r="D592">
            <v>2591</v>
          </cell>
        </row>
        <row r="593">
          <cell r="D593">
            <v>2592</v>
          </cell>
        </row>
        <row r="594">
          <cell r="D594">
            <v>2593</v>
          </cell>
        </row>
        <row r="595">
          <cell r="D595">
            <v>2594</v>
          </cell>
        </row>
        <row r="596">
          <cell r="D596">
            <v>2595</v>
          </cell>
        </row>
        <row r="597">
          <cell r="D597">
            <v>2596</v>
          </cell>
        </row>
        <row r="598">
          <cell r="D598">
            <v>2597</v>
          </cell>
        </row>
        <row r="599">
          <cell r="D599">
            <v>2598</v>
          </cell>
        </row>
        <row r="600">
          <cell r="D600">
            <v>2599</v>
          </cell>
        </row>
        <row r="601">
          <cell r="D601">
            <v>2600</v>
          </cell>
        </row>
        <row r="602">
          <cell r="D602">
            <v>2601</v>
          </cell>
        </row>
        <row r="603">
          <cell r="D603">
            <v>2602</v>
          </cell>
        </row>
        <row r="604">
          <cell r="D604">
            <v>2603</v>
          </cell>
        </row>
        <row r="605">
          <cell r="D605">
            <v>2604</v>
          </cell>
        </row>
        <row r="606">
          <cell r="D606">
            <v>2605</v>
          </cell>
        </row>
        <row r="607">
          <cell r="D607">
            <v>2606</v>
          </cell>
        </row>
        <row r="608">
          <cell r="D608">
            <v>2607</v>
          </cell>
        </row>
        <row r="609">
          <cell r="D609">
            <v>2608</v>
          </cell>
        </row>
        <row r="610">
          <cell r="D610">
            <v>2609</v>
          </cell>
        </row>
        <row r="611">
          <cell r="D611">
            <v>2610</v>
          </cell>
        </row>
        <row r="612">
          <cell r="D612">
            <v>2611</v>
          </cell>
        </row>
        <row r="613">
          <cell r="D613">
            <v>2612</v>
          </cell>
        </row>
        <row r="614">
          <cell r="D614">
            <v>2613</v>
          </cell>
        </row>
        <row r="615">
          <cell r="D615">
            <v>2614</v>
          </cell>
        </row>
        <row r="616">
          <cell r="D616">
            <v>2615</v>
          </cell>
        </row>
        <row r="617">
          <cell r="D617">
            <v>2616</v>
          </cell>
        </row>
        <row r="618">
          <cell r="D618">
            <v>2617</v>
          </cell>
        </row>
        <row r="619">
          <cell r="D619">
            <v>2618</v>
          </cell>
        </row>
        <row r="620">
          <cell r="D620">
            <v>2619</v>
          </cell>
        </row>
        <row r="621">
          <cell r="D621">
            <v>2620</v>
          </cell>
        </row>
        <row r="622">
          <cell r="D622">
            <v>2621</v>
          </cell>
        </row>
        <row r="623">
          <cell r="D623">
            <v>2622</v>
          </cell>
        </row>
        <row r="624">
          <cell r="D624">
            <v>2623</v>
          </cell>
        </row>
        <row r="625">
          <cell r="D625">
            <v>2624</v>
          </cell>
        </row>
        <row r="626">
          <cell r="D626">
            <v>2625</v>
          </cell>
        </row>
        <row r="627">
          <cell r="D627">
            <v>2626</v>
          </cell>
        </row>
        <row r="628">
          <cell r="D628">
            <v>2627</v>
          </cell>
        </row>
        <row r="629">
          <cell r="D629">
            <v>2628</v>
          </cell>
        </row>
        <row r="630">
          <cell r="D630">
            <v>2629</v>
          </cell>
        </row>
        <row r="631">
          <cell r="D631">
            <v>2630</v>
          </cell>
        </row>
        <row r="632">
          <cell r="D632">
            <v>2631</v>
          </cell>
        </row>
        <row r="633">
          <cell r="D633">
            <v>2632</v>
          </cell>
        </row>
        <row r="634">
          <cell r="D634">
            <v>2633</v>
          </cell>
        </row>
        <row r="635">
          <cell r="D635">
            <v>2634</v>
          </cell>
        </row>
        <row r="636">
          <cell r="D636">
            <v>2635</v>
          </cell>
        </row>
        <row r="637">
          <cell r="D637">
            <v>2636</v>
          </cell>
        </row>
        <row r="638">
          <cell r="D638">
            <v>2637</v>
          </cell>
        </row>
        <row r="639">
          <cell r="D639">
            <v>2638</v>
          </cell>
        </row>
        <row r="640">
          <cell r="D640">
            <v>2639</v>
          </cell>
        </row>
        <row r="641">
          <cell r="D641">
            <v>2640</v>
          </cell>
        </row>
        <row r="642">
          <cell r="D642">
            <v>2641</v>
          </cell>
        </row>
        <row r="643">
          <cell r="D643">
            <v>2642</v>
          </cell>
        </row>
        <row r="644">
          <cell r="D644">
            <v>2643</v>
          </cell>
        </row>
        <row r="645">
          <cell r="D645">
            <v>2644</v>
          </cell>
        </row>
        <row r="646">
          <cell r="D646">
            <v>2645</v>
          </cell>
        </row>
        <row r="647">
          <cell r="D647">
            <v>2646</v>
          </cell>
        </row>
        <row r="648">
          <cell r="D648">
            <v>2647</v>
          </cell>
        </row>
        <row r="649">
          <cell r="D649">
            <v>2648</v>
          </cell>
        </row>
        <row r="650">
          <cell r="D650">
            <v>2649</v>
          </cell>
        </row>
        <row r="651">
          <cell r="D651">
            <v>2650</v>
          </cell>
        </row>
        <row r="652">
          <cell r="D652">
            <v>2651</v>
          </cell>
        </row>
        <row r="653">
          <cell r="D653">
            <v>2652</v>
          </cell>
        </row>
        <row r="654">
          <cell r="D654">
            <v>2653</v>
          </cell>
        </row>
        <row r="655">
          <cell r="D655">
            <v>2654</v>
          </cell>
        </row>
        <row r="656">
          <cell r="D656">
            <v>2655</v>
          </cell>
        </row>
        <row r="657">
          <cell r="D657">
            <v>2656</v>
          </cell>
        </row>
        <row r="658">
          <cell r="D658">
            <v>2657</v>
          </cell>
        </row>
        <row r="659">
          <cell r="D659">
            <v>2658</v>
          </cell>
        </row>
        <row r="660">
          <cell r="D660">
            <v>2659</v>
          </cell>
        </row>
        <row r="661">
          <cell r="D661">
            <v>2660</v>
          </cell>
        </row>
        <row r="662">
          <cell r="D662">
            <v>2661</v>
          </cell>
        </row>
        <row r="663">
          <cell r="D663">
            <v>2662</v>
          </cell>
        </row>
        <row r="664">
          <cell r="D664">
            <v>2663</v>
          </cell>
        </row>
        <row r="665">
          <cell r="D665">
            <v>2664</v>
          </cell>
        </row>
        <row r="666">
          <cell r="D666">
            <v>2665</v>
          </cell>
        </row>
        <row r="667">
          <cell r="D667">
            <v>2666</v>
          </cell>
        </row>
        <row r="668">
          <cell r="D668">
            <v>2667</v>
          </cell>
        </row>
        <row r="669">
          <cell r="D669">
            <v>2668</v>
          </cell>
        </row>
        <row r="670">
          <cell r="D670">
            <v>2669</v>
          </cell>
        </row>
        <row r="671">
          <cell r="D671">
            <v>2670</v>
          </cell>
        </row>
        <row r="672">
          <cell r="D672">
            <v>2671</v>
          </cell>
        </row>
        <row r="673">
          <cell r="D673">
            <v>2672</v>
          </cell>
        </row>
        <row r="674">
          <cell r="D674">
            <v>2673</v>
          </cell>
        </row>
        <row r="675">
          <cell r="D675">
            <v>2674</v>
          </cell>
        </row>
        <row r="676">
          <cell r="D676">
            <v>2675</v>
          </cell>
        </row>
        <row r="677">
          <cell r="D677">
            <v>2676</v>
          </cell>
        </row>
        <row r="678">
          <cell r="D678">
            <v>2677</v>
          </cell>
        </row>
        <row r="679">
          <cell r="D679">
            <v>2678</v>
          </cell>
        </row>
        <row r="680">
          <cell r="D680">
            <v>2679</v>
          </cell>
        </row>
        <row r="681">
          <cell r="D681">
            <v>2680</v>
          </cell>
        </row>
        <row r="682">
          <cell r="D682">
            <v>2681</v>
          </cell>
        </row>
        <row r="683">
          <cell r="D683">
            <v>2682</v>
          </cell>
        </row>
        <row r="684">
          <cell r="D684">
            <v>2683</v>
          </cell>
        </row>
        <row r="685">
          <cell r="D685">
            <v>2684</v>
          </cell>
        </row>
        <row r="686">
          <cell r="D686">
            <v>2685</v>
          </cell>
        </row>
        <row r="687">
          <cell r="D687">
            <v>2686</v>
          </cell>
        </row>
        <row r="688">
          <cell r="D688">
            <v>2687</v>
          </cell>
        </row>
        <row r="689">
          <cell r="D689">
            <v>2688</v>
          </cell>
        </row>
        <row r="690">
          <cell r="D690">
            <v>2689</v>
          </cell>
        </row>
        <row r="691">
          <cell r="D691">
            <v>2690</v>
          </cell>
        </row>
        <row r="692">
          <cell r="D692">
            <v>2691</v>
          </cell>
        </row>
        <row r="693">
          <cell r="D693">
            <v>2692</v>
          </cell>
        </row>
        <row r="694">
          <cell r="D694">
            <v>2693</v>
          </cell>
        </row>
        <row r="695">
          <cell r="D695">
            <v>2694</v>
          </cell>
        </row>
        <row r="696">
          <cell r="D696">
            <v>2695</v>
          </cell>
        </row>
        <row r="697">
          <cell r="D697">
            <v>2696</v>
          </cell>
        </row>
        <row r="698">
          <cell r="D698">
            <v>2697</v>
          </cell>
        </row>
        <row r="699">
          <cell r="D699">
            <v>2698</v>
          </cell>
        </row>
        <row r="700">
          <cell r="D700">
            <v>2699</v>
          </cell>
        </row>
        <row r="701">
          <cell r="D701">
            <v>2700</v>
          </cell>
        </row>
        <row r="702">
          <cell r="D702">
            <v>2701</v>
          </cell>
        </row>
        <row r="703">
          <cell r="D703">
            <v>2702</v>
          </cell>
        </row>
        <row r="704">
          <cell r="D704">
            <v>2703</v>
          </cell>
        </row>
        <row r="705">
          <cell r="D705">
            <v>2704</v>
          </cell>
        </row>
        <row r="706">
          <cell r="D706">
            <v>2705</v>
          </cell>
        </row>
        <row r="707">
          <cell r="D707">
            <v>2706</v>
          </cell>
        </row>
        <row r="708">
          <cell r="D708">
            <v>2707</v>
          </cell>
        </row>
        <row r="709">
          <cell r="D709">
            <v>2708</v>
          </cell>
        </row>
        <row r="710">
          <cell r="D710">
            <v>2709</v>
          </cell>
        </row>
        <row r="711">
          <cell r="D711">
            <v>2710</v>
          </cell>
        </row>
        <row r="712">
          <cell r="D712">
            <v>2711</v>
          </cell>
        </row>
        <row r="713">
          <cell r="D713">
            <v>2712</v>
          </cell>
        </row>
        <row r="714">
          <cell r="D714">
            <v>2713</v>
          </cell>
        </row>
        <row r="715">
          <cell r="D715">
            <v>2714</v>
          </cell>
        </row>
        <row r="716">
          <cell r="D716">
            <v>2715</v>
          </cell>
        </row>
        <row r="717">
          <cell r="D717">
            <v>2716</v>
          </cell>
        </row>
        <row r="718">
          <cell r="D718">
            <v>2717</v>
          </cell>
        </row>
        <row r="719">
          <cell r="D719">
            <v>2718</v>
          </cell>
        </row>
        <row r="720">
          <cell r="D720">
            <v>2719</v>
          </cell>
        </row>
        <row r="721">
          <cell r="D721">
            <v>2720</v>
          </cell>
        </row>
        <row r="722">
          <cell r="D722">
            <v>2721</v>
          </cell>
        </row>
        <row r="723">
          <cell r="D723">
            <v>2722</v>
          </cell>
        </row>
        <row r="724">
          <cell r="D724">
            <v>2723</v>
          </cell>
        </row>
        <row r="725">
          <cell r="D725">
            <v>2724</v>
          </cell>
        </row>
        <row r="726">
          <cell r="D726">
            <v>2725</v>
          </cell>
        </row>
        <row r="727">
          <cell r="D727">
            <v>2726</v>
          </cell>
        </row>
        <row r="728">
          <cell r="D728">
            <v>2727</v>
          </cell>
        </row>
        <row r="729">
          <cell r="D729">
            <v>2728</v>
          </cell>
        </row>
        <row r="730">
          <cell r="D730">
            <v>2729</v>
          </cell>
        </row>
        <row r="731">
          <cell r="D731">
            <v>2730</v>
          </cell>
        </row>
        <row r="732">
          <cell r="D732">
            <v>2731</v>
          </cell>
        </row>
        <row r="733">
          <cell r="D733">
            <v>2732</v>
          </cell>
        </row>
        <row r="734">
          <cell r="D734">
            <v>2733</v>
          </cell>
        </row>
        <row r="735">
          <cell r="D735">
            <v>2734</v>
          </cell>
        </row>
        <row r="736">
          <cell r="D736">
            <v>2735</v>
          </cell>
        </row>
        <row r="737">
          <cell r="D737">
            <v>2736</v>
          </cell>
        </row>
        <row r="738">
          <cell r="D738">
            <v>2737</v>
          </cell>
        </row>
        <row r="739">
          <cell r="D739">
            <v>2738</v>
          </cell>
        </row>
        <row r="740">
          <cell r="D740">
            <v>2739</v>
          </cell>
        </row>
        <row r="741">
          <cell r="D741">
            <v>2740</v>
          </cell>
        </row>
        <row r="742">
          <cell r="D742">
            <v>2741</v>
          </cell>
        </row>
        <row r="743">
          <cell r="D743">
            <v>2742</v>
          </cell>
        </row>
        <row r="744">
          <cell r="D744">
            <v>2743</v>
          </cell>
        </row>
        <row r="745">
          <cell r="D745">
            <v>2744</v>
          </cell>
        </row>
        <row r="746">
          <cell r="D746">
            <v>2745</v>
          </cell>
        </row>
        <row r="747">
          <cell r="D747">
            <v>2746</v>
          </cell>
        </row>
        <row r="748">
          <cell r="D748">
            <v>2747</v>
          </cell>
        </row>
        <row r="749">
          <cell r="D749">
            <v>2748</v>
          </cell>
        </row>
        <row r="750">
          <cell r="D750">
            <v>2749</v>
          </cell>
        </row>
        <row r="751">
          <cell r="D751">
            <v>2750</v>
          </cell>
        </row>
        <row r="752">
          <cell r="D752">
            <v>2751</v>
          </cell>
        </row>
        <row r="753">
          <cell r="D753">
            <v>2752</v>
          </cell>
        </row>
        <row r="754">
          <cell r="D754">
            <v>2753</v>
          </cell>
        </row>
        <row r="755">
          <cell r="D755">
            <v>2754</v>
          </cell>
        </row>
        <row r="756">
          <cell r="D756">
            <v>2755</v>
          </cell>
        </row>
        <row r="757">
          <cell r="D757">
            <v>2756</v>
          </cell>
        </row>
        <row r="758">
          <cell r="D758">
            <v>2757</v>
          </cell>
        </row>
        <row r="759">
          <cell r="D759">
            <v>2758</v>
          </cell>
        </row>
        <row r="760">
          <cell r="D760">
            <v>2759</v>
          </cell>
        </row>
        <row r="761">
          <cell r="D761">
            <v>2760</v>
          </cell>
        </row>
        <row r="762">
          <cell r="D762">
            <v>2761</v>
          </cell>
        </row>
        <row r="763">
          <cell r="D763">
            <v>2762</v>
          </cell>
        </row>
        <row r="764">
          <cell r="D764">
            <v>2763</v>
          </cell>
        </row>
        <row r="765">
          <cell r="D765">
            <v>2764</v>
          </cell>
        </row>
        <row r="766">
          <cell r="D766">
            <v>2765</v>
          </cell>
        </row>
        <row r="767">
          <cell r="D767">
            <v>2766</v>
          </cell>
        </row>
        <row r="768">
          <cell r="D768">
            <v>2767</v>
          </cell>
        </row>
        <row r="769">
          <cell r="D769">
            <v>2768</v>
          </cell>
        </row>
        <row r="770">
          <cell r="D770">
            <v>2769</v>
          </cell>
        </row>
        <row r="771">
          <cell r="D771">
            <v>2770</v>
          </cell>
        </row>
        <row r="772">
          <cell r="D772">
            <v>2771</v>
          </cell>
        </row>
        <row r="773">
          <cell r="D773">
            <v>2772</v>
          </cell>
        </row>
        <row r="774">
          <cell r="D774">
            <v>2773</v>
          </cell>
        </row>
        <row r="775">
          <cell r="D775">
            <v>2774</v>
          </cell>
        </row>
        <row r="776">
          <cell r="D776">
            <v>2775</v>
          </cell>
        </row>
        <row r="777">
          <cell r="D777">
            <v>2776</v>
          </cell>
        </row>
        <row r="778">
          <cell r="D778">
            <v>2777</v>
          </cell>
        </row>
        <row r="779">
          <cell r="D779">
            <v>2778</v>
          </cell>
        </row>
        <row r="780">
          <cell r="D780">
            <v>2779</v>
          </cell>
        </row>
        <row r="781">
          <cell r="D781">
            <v>2780</v>
          </cell>
        </row>
        <row r="782">
          <cell r="D782">
            <v>2781</v>
          </cell>
        </row>
        <row r="783">
          <cell r="D783">
            <v>2782</v>
          </cell>
        </row>
        <row r="784">
          <cell r="D784">
            <v>2783</v>
          </cell>
        </row>
        <row r="785">
          <cell r="D785">
            <v>2784</v>
          </cell>
        </row>
        <row r="786">
          <cell r="D786">
            <v>2785</v>
          </cell>
        </row>
        <row r="787">
          <cell r="D787">
            <v>2786</v>
          </cell>
        </row>
        <row r="788">
          <cell r="D788">
            <v>2787</v>
          </cell>
        </row>
        <row r="789">
          <cell r="D789">
            <v>2788</v>
          </cell>
        </row>
        <row r="790">
          <cell r="D790">
            <v>2789</v>
          </cell>
        </row>
        <row r="791">
          <cell r="D791">
            <v>2790</v>
          </cell>
        </row>
        <row r="792">
          <cell r="D792">
            <v>2791</v>
          </cell>
        </row>
        <row r="793">
          <cell r="D793">
            <v>2792</v>
          </cell>
        </row>
        <row r="794">
          <cell r="D794">
            <v>2793</v>
          </cell>
        </row>
        <row r="795">
          <cell r="D795">
            <v>2794</v>
          </cell>
        </row>
        <row r="796">
          <cell r="D796">
            <v>2795</v>
          </cell>
        </row>
        <row r="797">
          <cell r="D797">
            <v>2796</v>
          </cell>
        </row>
        <row r="798">
          <cell r="D798">
            <v>2797</v>
          </cell>
        </row>
        <row r="799">
          <cell r="D799">
            <v>2798</v>
          </cell>
        </row>
        <row r="800">
          <cell r="D800">
            <v>2799</v>
          </cell>
        </row>
        <row r="801">
          <cell r="D801">
            <v>2800</v>
          </cell>
        </row>
        <row r="802">
          <cell r="D802">
            <v>2801</v>
          </cell>
        </row>
        <row r="803">
          <cell r="D803">
            <v>2802</v>
          </cell>
        </row>
        <row r="804">
          <cell r="D804">
            <v>2803</v>
          </cell>
        </row>
        <row r="805">
          <cell r="D805">
            <v>2804</v>
          </cell>
        </row>
        <row r="806">
          <cell r="D806">
            <v>2805</v>
          </cell>
        </row>
        <row r="807">
          <cell r="D807">
            <v>2806</v>
          </cell>
        </row>
        <row r="808">
          <cell r="D808">
            <v>2807</v>
          </cell>
        </row>
        <row r="809">
          <cell r="D809">
            <v>2808</v>
          </cell>
        </row>
        <row r="810">
          <cell r="D810">
            <v>2809</v>
          </cell>
        </row>
        <row r="811">
          <cell r="D811">
            <v>2810</v>
          </cell>
        </row>
        <row r="812">
          <cell r="D812">
            <v>2811</v>
          </cell>
        </row>
        <row r="813">
          <cell r="D813">
            <v>2812</v>
          </cell>
        </row>
        <row r="814">
          <cell r="D814">
            <v>2813</v>
          </cell>
        </row>
        <row r="815">
          <cell r="D815">
            <v>2814</v>
          </cell>
        </row>
        <row r="816">
          <cell r="D816">
            <v>2815</v>
          </cell>
        </row>
        <row r="817">
          <cell r="D817">
            <v>2816</v>
          </cell>
        </row>
        <row r="818">
          <cell r="D818">
            <v>2817</v>
          </cell>
        </row>
        <row r="819">
          <cell r="D819">
            <v>2818</v>
          </cell>
        </row>
        <row r="820">
          <cell r="D820">
            <v>2819</v>
          </cell>
        </row>
        <row r="821">
          <cell r="D821">
            <v>2820</v>
          </cell>
        </row>
        <row r="822">
          <cell r="D822">
            <v>2821</v>
          </cell>
        </row>
        <row r="823">
          <cell r="D823">
            <v>2822</v>
          </cell>
        </row>
        <row r="824">
          <cell r="D824">
            <v>2823</v>
          </cell>
        </row>
        <row r="825">
          <cell r="D825">
            <v>2824</v>
          </cell>
        </row>
        <row r="826">
          <cell r="D826">
            <v>2825</v>
          </cell>
        </row>
        <row r="827">
          <cell r="D827">
            <v>2826</v>
          </cell>
        </row>
        <row r="828">
          <cell r="D828">
            <v>2827</v>
          </cell>
        </row>
        <row r="829">
          <cell r="D829">
            <v>2828</v>
          </cell>
        </row>
        <row r="830">
          <cell r="D830">
            <v>2829</v>
          </cell>
        </row>
        <row r="831">
          <cell r="D831">
            <v>2830</v>
          </cell>
        </row>
        <row r="832">
          <cell r="D832">
            <v>2831</v>
          </cell>
        </row>
        <row r="833">
          <cell r="D833">
            <v>2832</v>
          </cell>
        </row>
        <row r="834">
          <cell r="D834">
            <v>2833</v>
          </cell>
        </row>
        <row r="835">
          <cell r="D835">
            <v>2834</v>
          </cell>
        </row>
        <row r="836">
          <cell r="D836">
            <v>2835</v>
          </cell>
        </row>
        <row r="837">
          <cell r="D837">
            <v>2836</v>
          </cell>
        </row>
        <row r="838">
          <cell r="D838">
            <v>2837</v>
          </cell>
        </row>
        <row r="839">
          <cell r="D839">
            <v>2838</v>
          </cell>
        </row>
        <row r="840">
          <cell r="D840">
            <v>2839</v>
          </cell>
        </row>
        <row r="841">
          <cell r="D841">
            <v>2840</v>
          </cell>
        </row>
        <row r="842">
          <cell r="D842">
            <v>2841</v>
          </cell>
        </row>
        <row r="843">
          <cell r="D843">
            <v>2842</v>
          </cell>
        </row>
        <row r="844">
          <cell r="D844">
            <v>2843</v>
          </cell>
        </row>
        <row r="845">
          <cell r="D845">
            <v>2844</v>
          </cell>
        </row>
        <row r="846">
          <cell r="D846">
            <v>2845</v>
          </cell>
        </row>
        <row r="847">
          <cell r="D847">
            <v>2846</v>
          </cell>
        </row>
        <row r="848">
          <cell r="D848">
            <v>2847</v>
          </cell>
        </row>
        <row r="849">
          <cell r="D849">
            <v>2848</v>
          </cell>
        </row>
        <row r="850">
          <cell r="D850">
            <v>2849</v>
          </cell>
        </row>
        <row r="851">
          <cell r="D851">
            <v>2850</v>
          </cell>
        </row>
        <row r="852">
          <cell r="D852">
            <v>2851</v>
          </cell>
        </row>
        <row r="853">
          <cell r="D853">
            <v>2852</v>
          </cell>
        </row>
        <row r="854">
          <cell r="D854">
            <v>2853</v>
          </cell>
        </row>
        <row r="855">
          <cell r="D855">
            <v>2854</v>
          </cell>
        </row>
        <row r="856">
          <cell r="D856">
            <v>2855</v>
          </cell>
        </row>
        <row r="857">
          <cell r="D857">
            <v>2856</v>
          </cell>
        </row>
        <row r="858">
          <cell r="D858">
            <v>2857</v>
          </cell>
        </row>
        <row r="859">
          <cell r="D859">
            <v>2858</v>
          </cell>
        </row>
        <row r="860">
          <cell r="D860">
            <v>2859</v>
          </cell>
        </row>
        <row r="861">
          <cell r="D861">
            <v>2860</v>
          </cell>
        </row>
        <row r="862">
          <cell r="D862">
            <v>2861</v>
          </cell>
        </row>
        <row r="863">
          <cell r="D863">
            <v>2862</v>
          </cell>
        </row>
        <row r="864">
          <cell r="D864">
            <v>2863</v>
          </cell>
        </row>
        <row r="865">
          <cell r="D865">
            <v>2864</v>
          </cell>
        </row>
        <row r="866">
          <cell r="D866">
            <v>2865</v>
          </cell>
        </row>
        <row r="867">
          <cell r="D867">
            <v>2866</v>
          </cell>
        </row>
        <row r="868">
          <cell r="D868">
            <v>2867</v>
          </cell>
        </row>
        <row r="869">
          <cell r="D869">
            <v>2868</v>
          </cell>
        </row>
        <row r="870">
          <cell r="D870">
            <v>2869</v>
          </cell>
        </row>
        <row r="871">
          <cell r="D871">
            <v>2870</v>
          </cell>
        </row>
        <row r="872">
          <cell r="D872">
            <v>2871</v>
          </cell>
        </row>
        <row r="873">
          <cell r="D873">
            <v>2872</v>
          </cell>
        </row>
        <row r="874">
          <cell r="D874">
            <v>2873</v>
          </cell>
        </row>
        <row r="875">
          <cell r="D875">
            <v>2874</v>
          </cell>
        </row>
        <row r="876">
          <cell r="D876">
            <v>2875</v>
          </cell>
        </row>
        <row r="877">
          <cell r="D877">
            <v>2876</v>
          </cell>
        </row>
        <row r="878">
          <cell r="D878">
            <v>2877</v>
          </cell>
        </row>
        <row r="879">
          <cell r="D879">
            <v>2878</v>
          </cell>
        </row>
        <row r="880">
          <cell r="D880">
            <v>2879</v>
          </cell>
        </row>
        <row r="881">
          <cell r="D881">
            <v>2880</v>
          </cell>
        </row>
        <row r="882">
          <cell r="D882">
            <v>2881</v>
          </cell>
        </row>
        <row r="883">
          <cell r="D883">
            <v>2882</v>
          </cell>
        </row>
        <row r="884">
          <cell r="D884">
            <v>2883</v>
          </cell>
        </row>
        <row r="885">
          <cell r="D885">
            <v>2884</v>
          </cell>
        </row>
        <row r="886">
          <cell r="D886">
            <v>2885</v>
          </cell>
        </row>
        <row r="887">
          <cell r="D887">
            <v>2886</v>
          </cell>
        </row>
        <row r="888">
          <cell r="D888">
            <v>2887</v>
          </cell>
        </row>
        <row r="889">
          <cell r="D889">
            <v>2888</v>
          </cell>
        </row>
        <row r="890">
          <cell r="D890">
            <v>2889</v>
          </cell>
        </row>
        <row r="891">
          <cell r="D891">
            <v>2890</v>
          </cell>
        </row>
        <row r="892">
          <cell r="D892">
            <v>2891</v>
          </cell>
        </row>
        <row r="893">
          <cell r="D893">
            <v>2892</v>
          </cell>
        </row>
        <row r="894">
          <cell r="D894">
            <v>2893</v>
          </cell>
        </row>
        <row r="895">
          <cell r="D895">
            <v>2894</v>
          </cell>
        </row>
        <row r="896">
          <cell r="D896">
            <v>2895</v>
          </cell>
        </row>
        <row r="897">
          <cell r="D897">
            <v>2896</v>
          </cell>
        </row>
        <row r="898">
          <cell r="D898">
            <v>2897</v>
          </cell>
        </row>
        <row r="899">
          <cell r="D899">
            <v>2898</v>
          </cell>
        </row>
        <row r="900">
          <cell r="D900">
            <v>2899</v>
          </cell>
        </row>
        <row r="901">
          <cell r="D901">
            <v>2900</v>
          </cell>
        </row>
        <row r="902">
          <cell r="D902">
            <v>2901</v>
          </cell>
        </row>
        <row r="903">
          <cell r="D903">
            <v>2902</v>
          </cell>
        </row>
        <row r="904">
          <cell r="D904">
            <v>2903</v>
          </cell>
        </row>
        <row r="905">
          <cell r="D905">
            <v>2904</v>
          </cell>
        </row>
        <row r="906">
          <cell r="D906">
            <v>2905</v>
          </cell>
        </row>
        <row r="907">
          <cell r="D907">
            <v>2906</v>
          </cell>
        </row>
        <row r="908">
          <cell r="D908">
            <v>2907</v>
          </cell>
        </row>
        <row r="909">
          <cell r="D909">
            <v>2908</v>
          </cell>
        </row>
        <row r="910">
          <cell r="D910">
            <v>2909</v>
          </cell>
        </row>
        <row r="911">
          <cell r="D911">
            <v>2910</v>
          </cell>
        </row>
        <row r="912">
          <cell r="D912">
            <v>2911</v>
          </cell>
        </row>
        <row r="913">
          <cell r="D913">
            <v>2912</v>
          </cell>
        </row>
        <row r="914">
          <cell r="D914">
            <v>2913</v>
          </cell>
        </row>
        <row r="915">
          <cell r="D915">
            <v>2914</v>
          </cell>
        </row>
        <row r="916">
          <cell r="D916">
            <v>2915</v>
          </cell>
        </row>
        <row r="917">
          <cell r="D917">
            <v>2916</v>
          </cell>
        </row>
        <row r="918">
          <cell r="D918">
            <v>2917</v>
          </cell>
        </row>
        <row r="919">
          <cell r="D919">
            <v>2918</v>
          </cell>
        </row>
        <row r="920">
          <cell r="D920">
            <v>2919</v>
          </cell>
        </row>
        <row r="921">
          <cell r="D921">
            <v>2920</v>
          </cell>
        </row>
        <row r="922">
          <cell r="D922">
            <v>2921</v>
          </cell>
        </row>
        <row r="923">
          <cell r="D923">
            <v>2922</v>
          </cell>
        </row>
        <row r="924">
          <cell r="D924">
            <v>2923</v>
          </cell>
        </row>
        <row r="925">
          <cell r="D925">
            <v>2924</v>
          </cell>
        </row>
        <row r="926">
          <cell r="D926">
            <v>2925</v>
          </cell>
        </row>
        <row r="927">
          <cell r="D927">
            <v>2926</v>
          </cell>
        </row>
        <row r="928">
          <cell r="D928">
            <v>2927</v>
          </cell>
        </row>
        <row r="929">
          <cell r="D929">
            <v>2928</v>
          </cell>
        </row>
        <row r="930">
          <cell r="D930">
            <v>2929</v>
          </cell>
        </row>
        <row r="931">
          <cell r="D931">
            <v>2930</v>
          </cell>
        </row>
        <row r="932">
          <cell r="D932">
            <v>2931</v>
          </cell>
        </row>
        <row r="933">
          <cell r="D933">
            <v>2932</v>
          </cell>
        </row>
        <row r="934">
          <cell r="D934">
            <v>2933</v>
          </cell>
        </row>
        <row r="935">
          <cell r="D935">
            <v>2934</v>
          </cell>
        </row>
        <row r="936">
          <cell r="D936">
            <v>2935</v>
          </cell>
        </row>
        <row r="937">
          <cell r="D937">
            <v>2936</v>
          </cell>
        </row>
        <row r="938">
          <cell r="D938">
            <v>2937</v>
          </cell>
        </row>
        <row r="939">
          <cell r="D939">
            <v>2938</v>
          </cell>
        </row>
        <row r="940">
          <cell r="D940">
            <v>2939</v>
          </cell>
        </row>
        <row r="941">
          <cell r="D941">
            <v>2940</v>
          </cell>
        </row>
        <row r="942">
          <cell r="D942">
            <v>2941</v>
          </cell>
        </row>
        <row r="943">
          <cell r="D943">
            <v>2942</v>
          </cell>
        </row>
        <row r="944">
          <cell r="D944">
            <v>2943</v>
          </cell>
        </row>
        <row r="945">
          <cell r="D945">
            <v>2944</v>
          </cell>
        </row>
        <row r="946">
          <cell r="D946">
            <v>2945</v>
          </cell>
        </row>
        <row r="947">
          <cell r="D947">
            <v>2946</v>
          </cell>
        </row>
        <row r="948">
          <cell r="D948">
            <v>2947</v>
          </cell>
        </row>
        <row r="949">
          <cell r="D949">
            <v>2948</v>
          </cell>
        </row>
        <row r="950">
          <cell r="D950">
            <v>2949</v>
          </cell>
        </row>
        <row r="951">
          <cell r="D951">
            <v>2950</v>
          </cell>
        </row>
        <row r="952">
          <cell r="D952">
            <v>2951</v>
          </cell>
        </row>
        <row r="953">
          <cell r="D953">
            <v>2952</v>
          </cell>
        </row>
        <row r="954">
          <cell r="D954">
            <v>2953</v>
          </cell>
        </row>
        <row r="955">
          <cell r="D955">
            <v>2954</v>
          </cell>
        </row>
        <row r="956">
          <cell r="D956">
            <v>2955</v>
          </cell>
        </row>
        <row r="957">
          <cell r="D957">
            <v>2956</v>
          </cell>
        </row>
        <row r="958">
          <cell r="D958">
            <v>2957</v>
          </cell>
        </row>
        <row r="959">
          <cell r="D959">
            <v>2958</v>
          </cell>
        </row>
        <row r="960">
          <cell r="D960">
            <v>2959</v>
          </cell>
        </row>
        <row r="961">
          <cell r="D961">
            <v>2960</v>
          </cell>
        </row>
        <row r="962">
          <cell r="D962">
            <v>2961</v>
          </cell>
        </row>
        <row r="963">
          <cell r="D963">
            <v>2962</v>
          </cell>
        </row>
        <row r="964">
          <cell r="D964">
            <v>2963</v>
          </cell>
        </row>
        <row r="965">
          <cell r="D965">
            <v>2964</v>
          </cell>
        </row>
        <row r="966">
          <cell r="D966">
            <v>2965</v>
          </cell>
        </row>
        <row r="967">
          <cell r="D967">
            <v>2966</v>
          </cell>
        </row>
        <row r="968">
          <cell r="D968">
            <v>2967</v>
          </cell>
        </row>
        <row r="969">
          <cell r="D969">
            <v>2968</v>
          </cell>
        </row>
        <row r="970">
          <cell r="D970">
            <v>2969</v>
          </cell>
        </row>
        <row r="971">
          <cell r="D971">
            <v>2970</v>
          </cell>
        </row>
        <row r="972">
          <cell r="D972">
            <v>2971</v>
          </cell>
        </row>
        <row r="973">
          <cell r="D973">
            <v>2972</v>
          </cell>
        </row>
        <row r="974">
          <cell r="D974">
            <v>2973</v>
          </cell>
        </row>
        <row r="975">
          <cell r="D975">
            <v>2974</v>
          </cell>
        </row>
        <row r="976">
          <cell r="D976">
            <v>2975</v>
          </cell>
        </row>
        <row r="977">
          <cell r="D977">
            <v>2976</v>
          </cell>
        </row>
        <row r="978">
          <cell r="D978">
            <v>2977</v>
          </cell>
        </row>
        <row r="979">
          <cell r="D979">
            <v>2978</v>
          </cell>
        </row>
        <row r="980">
          <cell r="D980">
            <v>2979</v>
          </cell>
        </row>
        <row r="981">
          <cell r="D981">
            <v>2980</v>
          </cell>
        </row>
        <row r="982">
          <cell r="D982">
            <v>2981</v>
          </cell>
        </row>
        <row r="983">
          <cell r="D983">
            <v>2982</v>
          </cell>
        </row>
        <row r="984">
          <cell r="D984">
            <v>2983</v>
          </cell>
        </row>
        <row r="985">
          <cell r="D985">
            <v>2984</v>
          </cell>
        </row>
        <row r="986">
          <cell r="D986">
            <v>2985</v>
          </cell>
        </row>
        <row r="987">
          <cell r="D987">
            <v>2986</v>
          </cell>
        </row>
        <row r="988">
          <cell r="D988">
            <v>2987</v>
          </cell>
        </row>
        <row r="989">
          <cell r="D989">
            <v>2988</v>
          </cell>
        </row>
        <row r="990">
          <cell r="D990">
            <v>2989</v>
          </cell>
        </row>
        <row r="991">
          <cell r="D991">
            <v>2990</v>
          </cell>
        </row>
        <row r="992">
          <cell r="D992">
            <v>2991</v>
          </cell>
        </row>
        <row r="993">
          <cell r="D993">
            <v>2992</v>
          </cell>
        </row>
        <row r="994">
          <cell r="D994">
            <v>2993</v>
          </cell>
        </row>
        <row r="995">
          <cell r="D995">
            <v>2994</v>
          </cell>
        </row>
        <row r="996">
          <cell r="D996">
            <v>2995</v>
          </cell>
        </row>
        <row r="997">
          <cell r="D997">
            <v>2996</v>
          </cell>
        </row>
        <row r="998">
          <cell r="D998">
            <v>2997</v>
          </cell>
        </row>
        <row r="999">
          <cell r="D999">
            <v>2998</v>
          </cell>
        </row>
        <row r="1000">
          <cell r="D1000">
            <v>2999</v>
          </cell>
        </row>
        <row r="1001">
          <cell r="D1001">
            <v>3000</v>
          </cell>
        </row>
        <row r="1002">
          <cell r="D1002">
            <v>3001</v>
          </cell>
        </row>
        <row r="1003">
          <cell r="D1003">
            <v>3002</v>
          </cell>
        </row>
        <row r="1004">
          <cell r="D1004">
            <v>3003</v>
          </cell>
        </row>
        <row r="1005">
          <cell r="D1005">
            <v>3004</v>
          </cell>
        </row>
        <row r="1006">
          <cell r="D1006">
            <v>3005</v>
          </cell>
        </row>
        <row r="1007">
          <cell r="D1007">
            <v>3006</v>
          </cell>
        </row>
        <row r="1008">
          <cell r="D1008">
            <v>3007</v>
          </cell>
        </row>
        <row r="1009">
          <cell r="D1009">
            <v>3008</v>
          </cell>
        </row>
        <row r="1010">
          <cell r="D1010">
            <v>3009</v>
          </cell>
        </row>
        <row r="1011">
          <cell r="D1011">
            <v>3010</v>
          </cell>
        </row>
        <row r="1012">
          <cell r="D1012">
            <v>3011</v>
          </cell>
        </row>
        <row r="1013">
          <cell r="D1013">
            <v>3012</v>
          </cell>
        </row>
        <row r="1014">
          <cell r="D1014">
            <v>3013</v>
          </cell>
        </row>
        <row r="1015">
          <cell r="D1015">
            <v>3014</v>
          </cell>
        </row>
        <row r="1016">
          <cell r="D1016">
            <v>3015</v>
          </cell>
        </row>
        <row r="1017">
          <cell r="D1017">
            <v>3016</v>
          </cell>
        </row>
        <row r="1018">
          <cell r="D1018">
            <v>3017</v>
          </cell>
        </row>
        <row r="1019">
          <cell r="D1019">
            <v>3018</v>
          </cell>
        </row>
        <row r="1020">
          <cell r="D1020">
            <v>3019</v>
          </cell>
        </row>
        <row r="1021">
          <cell r="D1021">
            <v>3020</v>
          </cell>
        </row>
        <row r="1022">
          <cell r="D1022">
            <v>3021</v>
          </cell>
        </row>
        <row r="1023">
          <cell r="D1023">
            <v>3022</v>
          </cell>
        </row>
        <row r="1024">
          <cell r="D1024">
            <v>3023</v>
          </cell>
        </row>
        <row r="1025">
          <cell r="D1025">
            <v>3024</v>
          </cell>
        </row>
        <row r="1026">
          <cell r="D1026">
            <v>3025</v>
          </cell>
        </row>
        <row r="1027">
          <cell r="D1027">
            <v>3026</v>
          </cell>
        </row>
        <row r="1028">
          <cell r="D1028">
            <v>3027</v>
          </cell>
        </row>
        <row r="1029">
          <cell r="D1029">
            <v>3028</v>
          </cell>
        </row>
        <row r="1030">
          <cell r="D1030">
            <v>3029</v>
          </cell>
        </row>
        <row r="1031">
          <cell r="D1031">
            <v>3030</v>
          </cell>
        </row>
        <row r="1032">
          <cell r="D1032">
            <v>3031</v>
          </cell>
        </row>
        <row r="1033">
          <cell r="D1033">
            <v>3032</v>
          </cell>
        </row>
        <row r="1034">
          <cell r="D1034">
            <v>3033</v>
          </cell>
        </row>
        <row r="1035">
          <cell r="D1035">
            <v>3034</v>
          </cell>
        </row>
        <row r="1036">
          <cell r="D1036">
            <v>3035</v>
          </cell>
        </row>
        <row r="1037">
          <cell r="D1037">
            <v>3036</v>
          </cell>
        </row>
        <row r="1038">
          <cell r="D1038">
            <v>3037</v>
          </cell>
        </row>
        <row r="1039">
          <cell r="D1039">
            <v>3038</v>
          </cell>
        </row>
        <row r="1040">
          <cell r="D1040">
            <v>3039</v>
          </cell>
        </row>
        <row r="1041">
          <cell r="D1041">
            <v>3040</v>
          </cell>
        </row>
        <row r="1042">
          <cell r="D1042">
            <v>3041</v>
          </cell>
        </row>
        <row r="1043">
          <cell r="D1043">
            <v>3042</v>
          </cell>
        </row>
        <row r="1044">
          <cell r="D1044">
            <v>3043</v>
          </cell>
        </row>
        <row r="1045">
          <cell r="D1045">
            <v>3044</v>
          </cell>
        </row>
        <row r="1046">
          <cell r="D1046">
            <v>3045</v>
          </cell>
        </row>
        <row r="1047">
          <cell r="D1047">
            <v>3046</v>
          </cell>
        </row>
        <row r="1048">
          <cell r="D1048">
            <v>3047</v>
          </cell>
        </row>
        <row r="1049">
          <cell r="D1049">
            <v>3048</v>
          </cell>
        </row>
        <row r="1050">
          <cell r="D1050">
            <v>3049</v>
          </cell>
        </row>
        <row r="1051">
          <cell r="D1051">
            <v>3050</v>
          </cell>
        </row>
        <row r="1052">
          <cell r="D1052">
            <v>3051</v>
          </cell>
        </row>
        <row r="1053">
          <cell r="D1053">
            <v>3052</v>
          </cell>
        </row>
        <row r="1054">
          <cell r="D1054">
            <v>3053</v>
          </cell>
        </row>
        <row r="1055">
          <cell r="D1055">
            <v>3054</v>
          </cell>
        </row>
        <row r="1056">
          <cell r="D1056">
            <v>3055</v>
          </cell>
        </row>
        <row r="1057">
          <cell r="D1057">
            <v>3056</v>
          </cell>
        </row>
        <row r="1058">
          <cell r="D1058">
            <v>3057</v>
          </cell>
        </row>
        <row r="1059">
          <cell r="D1059">
            <v>3058</v>
          </cell>
        </row>
        <row r="1060">
          <cell r="D1060">
            <v>3059</v>
          </cell>
        </row>
        <row r="1061">
          <cell r="D1061">
            <v>3060</v>
          </cell>
        </row>
        <row r="1062">
          <cell r="D1062">
            <v>3061</v>
          </cell>
        </row>
        <row r="1063">
          <cell r="D1063">
            <v>3062</v>
          </cell>
        </row>
        <row r="1064">
          <cell r="D1064">
            <v>3063</v>
          </cell>
        </row>
        <row r="1065">
          <cell r="D1065">
            <v>3064</v>
          </cell>
        </row>
        <row r="1066">
          <cell r="D1066">
            <v>3065</v>
          </cell>
        </row>
        <row r="1067">
          <cell r="D1067">
            <v>3066</v>
          </cell>
        </row>
        <row r="1068">
          <cell r="D1068">
            <v>3067</v>
          </cell>
        </row>
        <row r="1069">
          <cell r="D1069">
            <v>3068</v>
          </cell>
        </row>
        <row r="1070">
          <cell r="D1070">
            <v>3069</v>
          </cell>
        </row>
        <row r="1071">
          <cell r="D1071">
            <v>3070</v>
          </cell>
        </row>
        <row r="1072">
          <cell r="D1072">
            <v>3071</v>
          </cell>
        </row>
        <row r="1073">
          <cell r="D1073">
            <v>3072</v>
          </cell>
        </row>
        <row r="1074">
          <cell r="D1074">
            <v>3073</v>
          </cell>
        </row>
        <row r="1075">
          <cell r="D1075">
            <v>3074</v>
          </cell>
        </row>
        <row r="1076">
          <cell r="D1076">
            <v>3075</v>
          </cell>
        </row>
        <row r="1077">
          <cell r="D1077">
            <v>3076</v>
          </cell>
        </row>
        <row r="1078">
          <cell r="D1078">
            <v>3077</v>
          </cell>
        </row>
        <row r="1079">
          <cell r="D1079">
            <v>3078</v>
          </cell>
        </row>
        <row r="1080">
          <cell r="D1080">
            <v>3079</v>
          </cell>
        </row>
        <row r="1081">
          <cell r="D1081">
            <v>3080</v>
          </cell>
        </row>
        <row r="1082">
          <cell r="D1082">
            <v>3081</v>
          </cell>
        </row>
        <row r="1083">
          <cell r="D1083">
            <v>3082</v>
          </cell>
        </row>
        <row r="1084">
          <cell r="D1084">
            <v>3083</v>
          </cell>
        </row>
        <row r="1085">
          <cell r="D1085">
            <v>3084</v>
          </cell>
        </row>
        <row r="1086">
          <cell r="D1086">
            <v>3085</v>
          </cell>
        </row>
        <row r="1087">
          <cell r="D1087">
            <v>3086</v>
          </cell>
        </row>
        <row r="1088">
          <cell r="D1088">
            <v>3087</v>
          </cell>
        </row>
        <row r="1089">
          <cell r="D1089">
            <v>3088</v>
          </cell>
        </row>
        <row r="1090">
          <cell r="D1090">
            <v>3089</v>
          </cell>
        </row>
        <row r="1091">
          <cell r="D1091">
            <v>3090</v>
          </cell>
        </row>
        <row r="1092">
          <cell r="D1092">
            <v>3091</v>
          </cell>
        </row>
        <row r="1093">
          <cell r="D1093">
            <v>3092</v>
          </cell>
        </row>
        <row r="1094">
          <cell r="D1094">
            <v>3093</v>
          </cell>
        </row>
        <row r="1095">
          <cell r="D1095">
            <v>3094</v>
          </cell>
        </row>
        <row r="1096">
          <cell r="D1096">
            <v>3095</v>
          </cell>
        </row>
        <row r="1097">
          <cell r="D1097">
            <v>3096</v>
          </cell>
        </row>
        <row r="1098">
          <cell r="D1098">
            <v>3097</v>
          </cell>
        </row>
        <row r="1099">
          <cell r="D1099">
            <v>3098</v>
          </cell>
        </row>
        <row r="1100">
          <cell r="D1100">
            <v>3099</v>
          </cell>
        </row>
        <row r="1101">
          <cell r="D1101">
            <v>3100</v>
          </cell>
        </row>
        <row r="1102">
          <cell r="D1102">
            <v>3101</v>
          </cell>
        </row>
        <row r="1103">
          <cell r="D1103">
            <v>3102</v>
          </cell>
        </row>
        <row r="1104">
          <cell r="D1104">
            <v>3103</v>
          </cell>
        </row>
        <row r="1105">
          <cell r="D1105">
            <v>3104</v>
          </cell>
        </row>
        <row r="1106">
          <cell r="D1106">
            <v>3105</v>
          </cell>
        </row>
        <row r="1107">
          <cell r="D1107">
            <v>3106</v>
          </cell>
        </row>
        <row r="1108">
          <cell r="D1108">
            <v>3107</v>
          </cell>
        </row>
        <row r="1109">
          <cell r="D1109">
            <v>3108</v>
          </cell>
        </row>
        <row r="1110">
          <cell r="D1110">
            <v>3109</v>
          </cell>
        </row>
        <row r="1111">
          <cell r="D1111">
            <v>3110</v>
          </cell>
        </row>
        <row r="1112">
          <cell r="D1112">
            <v>3111</v>
          </cell>
        </row>
        <row r="1113">
          <cell r="D1113">
            <v>3112</v>
          </cell>
        </row>
        <row r="1114">
          <cell r="D1114">
            <v>3113</v>
          </cell>
        </row>
        <row r="1115">
          <cell r="D1115">
            <v>3114</v>
          </cell>
        </row>
        <row r="1116">
          <cell r="D1116">
            <v>3115</v>
          </cell>
        </row>
        <row r="1117">
          <cell r="D1117">
            <v>3116</v>
          </cell>
        </row>
        <row r="1118">
          <cell r="D1118">
            <v>3117</v>
          </cell>
        </row>
        <row r="1119">
          <cell r="D1119">
            <v>3118</v>
          </cell>
        </row>
        <row r="1120">
          <cell r="D1120">
            <v>3119</v>
          </cell>
        </row>
        <row r="1121">
          <cell r="D1121">
            <v>3120</v>
          </cell>
        </row>
        <row r="1122">
          <cell r="D1122">
            <v>3121</v>
          </cell>
        </row>
        <row r="1123">
          <cell r="D1123">
            <v>3122</v>
          </cell>
        </row>
        <row r="1124">
          <cell r="D1124">
            <v>3123</v>
          </cell>
        </row>
        <row r="1125">
          <cell r="D1125">
            <v>3124</v>
          </cell>
        </row>
        <row r="1126">
          <cell r="D1126">
            <v>3125</v>
          </cell>
        </row>
        <row r="1127">
          <cell r="D1127">
            <v>3126</v>
          </cell>
        </row>
        <row r="1128">
          <cell r="D1128">
            <v>3127</v>
          </cell>
        </row>
        <row r="1129">
          <cell r="D1129">
            <v>3128</v>
          </cell>
        </row>
        <row r="1130">
          <cell r="D1130">
            <v>3129</v>
          </cell>
        </row>
        <row r="1131">
          <cell r="D1131">
            <v>3130</v>
          </cell>
        </row>
        <row r="1132">
          <cell r="D1132">
            <v>3131</v>
          </cell>
        </row>
        <row r="1133">
          <cell r="D1133">
            <v>3132</v>
          </cell>
        </row>
        <row r="1134">
          <cell r="D1134">
            <v>3133</v>
          </cell>
        </row>
        <row r="1135">
          <cell r="D1135">
            <v>3134</v>
          </cell>
        </row>
        <row r="1136">
          <cell r="D1136">
            <v>3135</v>
          </cell>
        </row>
        <row r="1137">
          <cell r="D1137">
            <v>3136</v>
          </cell>
        </row>
        <row r="1138">
          <cell r="D1138">
            <v>3137</v>
          </cell>
        </row>
        <row r="1139">
          <cell r="D1139">
            <v>3138</v>
          </cell>
        </row>
        <row r="1140">
          <cell r="D1140">
            <v>3139</v>
          </cell>
        </row>
        <row r="1141">
          <cell r="D1141">
            <v>3140</v>
          </cell>
        </row>
        <row r="1142">
          <cell r="D1142">
            <v>3141</v>
          </cell>
        </row>
        <row r="1143">
          <cell r="D1143">
            <v>3142</v>
          </cell>
        </row>
        <row r="1144">
          <cell r="D1144">
            <v>3143</v>
          </cell>
        </row>
        <row r="1145">
          <cell r="D1145">
            <v>3144</v>
          </cell>
        </row>
        <row r="1146">
          <cell r="D1146">
            <v>3145</v>
          </cell>
        </row>
        <row r="1147">
          <cell r="D1147">
            <v>3146</v>
          </cell>
        </row>
        <row r="1148">
          <cell r="D1148">
            <v>3147</v>
          </cell>
        </row>
        <row r="1149">
          <cell r="D1149">
            <v>3148</v>
          </cell>
        </row>
        <row r="1150">
          <cell r="D1150">
            <v>3149</v>
          </cell>
        </row>
        <row r="1151">
          <cell r="D1151">
            <v>3150</v>
          </cell>
        </row>
        <row r="1152">
          <cell r="D1152">
            <v>3151</v>
          </cell>
        </row>
        <row r="1153">
          <cell r="D1153">
            <v>3152</v>
          </cell>
        </row>
        <row r="1154">
          <cell r="D1154">
            <v>3153</v>
          </cell>
        </row>
        <row r="1155">
          <cell r="D1155">
            <v>3154</v>
          </cell>
        </row>
        <row r="1156">
          <cell r="D1156">
            <v>3155</v>
          </cell>
        </row>
        <row r="1157">
          <cell r="D1157">
            <v>3156</v>
          </cell>
        </row>
        <row r="1158">
          <cell r="D1158">
            <v>3157</v>
          </cell>
        </row>
        <row r="1159">
          <cell r="D1159">
            <v>3158</v>
          </cell>
        </row>
        <row r="1160">
          <cell r="D1160">
            <v>3159</v>
          </cell>
        </row>
        <row r="1161">
          <cell r="D1161">
            <v>3160</v>
          </cell>
        </row>
        <row r="1162">
          <cell r="D1162">
            <v>3161</v>
          </cell>
        </row>
        <row r="1163">
          <cell r="D1163">
            <v>3162</v>
          </cell>
        </row>
        <row r="1164">
          <cell r="D1164">
            <v>3163</v>
          </cell>
        </row>
        <row r="1165">
          <cell r="D1165">
            <v>3164</v>
          </cell>
        </row>
        <row r="1166">
          <cell r="D1166">
            <v>3165</v>
          </cell>
        </row>
        <row r="1167">
          <cell r="D1167">
            <v>3166</v>
          </cell>
        </row>
        <row r="1168">
          <cell r="D1168">
            <v>3167</v>
          </cell>
        </row>
        <row r="1169">
          <cell r="D1169">
            <v>3168</v>
          </cell>
        </row>
        <row r="1170">
          <cell r="D1170">
            <v>3169</v>
          </cell>
        </row>
        <row r="1171">
          <cell r="D1171">
            <v>3170</v>
          </cell>
        </row>
        <row r="1172">
          <cell r="D1172">
            <v>3171</v>
          </cell>
        </row>
        <row r="1173">
          <cell r="D1173">
            <v>3172</v>
          </cell>
        </row>
        <row r="1174">
          <cell r="D1174">
            <v>3173</v>
          </cell>
        </row>
        <row r="1175">
          <cell r="D1175">
            <v>3174</v>
          </cell>
        </row>
        <row r="1176">
          <cell r="D1176">
            <v>3175</v>
          </cell>
        </row>
        <row r="1177">
          <cell r="D1177">
            <v>3176</v>
          </cell>
        </row>
        <row r="1178">
          <cell r="D1178">
            <v>3177</v>
          </cell>
        </row>
        <row r="1179">
          <cell r="D1179">
            <v>3178</v>
          </cell>
        </row>
        <row r="1180">
          <cell r="D1180">
            <v>3179</v>
          </cell>
        </row>
        <row r="1181">
          <cell r="D1181">
            <v>3180</v>
          </cell>
        </row>
        <row r="1182">
          <cell r="D1182">
            <v>3181</v>
          </cell>
        </row>
        <row r="1183">
          <cell r="D1183">
            <v>3182</v>
          </cell>
        </row>
        <row r="1184">
          <cell r="D1184">
            <v>3183</v>
          </cell>
        </row>
        <row r="1185">
          <cell r="D1185">
            <v>3184</v>
          </cell>
        </row>
        <row r="1186">
          <cell r="D1186">
            <v>3185</v>
          </cell>
        </row>
        <row r="1187">
          <cell r="D1187">
            <v>3186</v>
          </cell>
        </row>
        <row r="1188">
          <cell r="D1188">
            <v>3187</v>
          </cell>
        </row>
        <row r="1189">
          <cell r="D1189">
            <v>3188</v>
          </cell>
        </row>
        <row r="1190">
          <cell r="D1190">
            <v>3189</v>
          </cell>
        </row>
        <row r="1191">
          <cell r="D1191">
            <v>3190</v>
          </cell>
        </row>
        <row r="1192">
          <cell r="D1192">
            <v>3191</v>
          </cell>
        </row>
        <row r="1193">
          <cell r="D1193">
            <v>3192</v>
          </cell>
        </row>
        <row r="1194">
          <cell r="D1194">
            <v>3193</v>
          </cell>
        </row>
        <row r="1195">
          <cell r="D1195">
            <v>3194</v>
          </cell>
        </row>
        <row r="1196">
          <cell r="D1196">
            <v>3195</v>
          </cell>
        </row>
        <row r="1197">
          <cell r="D1197">
            <v>3196</v>
          </cell>
        </row>
        <row r="1198">
          <cell r="D1198">
            <v>3197</v>
          </cell>
        </row>
        <row r="1199">
          <cell r="D1199">
            <v>3198</v>
          </cell>
        </row>
        <row r="1200">
          <cell r="D1200">
            <v>3199</v>
          </cell>
        </row>
        <row r="1201">
          <cell r="D1201">
            <v>3200</v>
          </cell>
        </row>
        <row r="1202">
          <cell r="D1202">
            <v>3201</v>
          </cell>
        </row>
        <row r="1203">
          <cell r="D1203">
            <v>3202</v>
          </cell>
        </row>
        <row r="1204">
          <cell r="D1204">
            <v>3203</v>
          </cell>
        </row>
        <row r="1205">
          <cell r="D1205">
            <v>3204</v>
          </cell>
        </row>
        <row r="1206">
          <cell r="D1206">
            <v>3205</v>
          </cell>
        </row>
        <row r="1207">
          <cell r="D1207">
            <v>3206</v>
          </cell>
        </row>
        <row r="1208">
          <cell r="D1208">
            <v>3207</v>
          </cell>
        </row>
        <row r="1209">
          <cell r="D1209">
            <v>3208</v>
          </cell>
        </row>
        <row r="1210">
          <cell r="D1210">
            <v>3209</v>
          </cell>
        </row>
        <row r="1211">
          <cell r="D1211">
            <v>3210</v>
          </cell>
        </row>
        <row r="1212">
          <cell r="D1212">
            <v>3211</v>
          </cell>
        </row>
        <row r="1213">
          <cell r="D1213">
            <v>3212</v>
          </cell>
        </row>
        <row r="1214">
          <cell r="D1214">
            <v>3213</v>
          </cell>
        </row>
        <row r="1215">
          <cell r="D1215">
            <v>3214</v>
          </cell>
        </row>
        <row r="1216">
          <cell r="D1216">
            <v>3215</v>
          </cell>
        </row>
        <row r="1217">
          <cell r="D1217">
            <v>3216</v>
          </cell>
        </row>
        <row r="1218">
          <cell r="D1218">
            <v>3217</v>
          </cell>
        </row>
        <row r="1219">
          <cell r="D1219">
            <v>3218</v>
          </cell>
        </row>
        <row r="1220">
          <cell r="D1220">
            <v>3219</v>
          </cell>
        </row>
        <row r="1221">
          <cell r="D1221">
            <v>3220</v>
          </cell>
        </row>
        <row r="1222">
          <cell r="D1222">
            <v>3221</v>
          </cell>
        </row>
        <row r="1223">
          <cell r="D1223">
            <v>3222</v>
          </cell>
        </row>
        <row r="1224">
          <cell r="D1224">
            <v>3223</v>
          </cell>
        </row>
        <row r="1225">
          <cell r="D1225">
            <v>3224</v>
          </cell>
        </row>
        <row r="1226">
          <cell r="D1226">
            <v>3225</v>
          </cell>
        </row>
        <row r="1227">
          <cell r="D1227">
            <v>3226</v>
          </cell>
        </row>
        <row r="1228">
          <cell r="D1228">
            <v>3227</v>
          </cell>
        </row>
        <row r="1229">
          <cell r="D1229">
            <v>3228</v>
          </cell>
        </row>
        <row r="1230">
          <cell r="D1230">
            <v>3229</v>
          </cell>
        </row>
        <row r="1231">
          <cell r="D1231">
            <v>3230</v>
          </cell>
        </row>
        <row r="1232">
          <cell r="D1232">
            <v>3231</v>
          </cell>
        </row>
        <row r="1233">
          <cell r="D1233">
            <v>3232</v>
          </cell>
        </row>
        <row r="1234">
          <cell r="D1234">
            <v>3233</v>
          </cell>
        </row>
        <row r="1235">
          <cell r="D1235">
            <v>3234</v>
          </cell>
        </row>
        <row r="1236">
          <cell r="D1236">
            <v>3235</v>
          </cell>
        </row>
        <row r="1237">
          <cell r="D1237">
            <v>3236</v>
          </cell>
        </row>
        <row r="1238">
          <cell r="D1238">
            <v>3237</v>
          </cell>
        </row>
        <row r="1239">
          <cell r="D1239">
            <v>3238</v>
          </cell>
        </row>
        <row r="1240">
          <cell r="D1240">
            <v>3239</v>
          </cell>
        </row>
        <row r="1241">
          <cell r="D1241">
            <v>3240</v>
          </cell>
        </row>
        <row r="1242">
          <cell r="D1242">
            <v>3241</v>
          </cell>
        </row>
        <row r="1243">
          <cell r="D1243">
            <v>3242</v>
          </cell>
        </row>
        <row r="1244">
          <cell r="D1244">
            <v>3243</v>
          </cell>
        </row>
        <row r="1245">
          <cell r="D1245">
            <v>3244</v>
          </cell>
        </row>
        <row r="1246">
          <cell r="D1246">
            <v>3245</v>
          </cell>
        </row>
        <row r="1247">
          <cell r="D1247">
            <v>3246</v>
          </cell>
        </row>
        <row r="1248">
          <cell r="D1248">
            <v>3247</v>
          </cell>
        </row>
        <row r="1249">
          <cell r="D1249">
            <v>3248</v>
          </cell>
        </row>
        <row r="1250">
          <cell r="D1250">
            <v>3249</v>
          </cell>
        </row>
        <row r="1251">
          <cell r="D1251">
            <v>3250</v>
          </cell>
        </row>
        <row r="1252">
          <cell r="D1252">
            <v>3251</v>
          </cell>
        </row>
        <row r="1253">
          <cell r="D1253">
            <v>3252</v>
          </cell>
        </row>
        <row r="1254">
          <cell r="D1254">
            <v>3253</v>
          </cell>
        </row>
        <row r="1255">
          <cell r="D1255">
            <v>3254</v>
          </cell>
        </row>
        <row r="1256">
          <cell r="D1256">
            <v>3255</v>
          </cell>
        </row>
        <row r="1257">
          <cell r="D1257">
            <v>3256</v>
          </cell>
        </row>
        <row r="1258">
          <cell r="D1258">
            <v>3257</v>
          </cell>
        </row>
        <row r="1259">
          <cell r="D1259">
            <v>3258</v>
          </cell>
        </row>
        <row r="1260">
          <cell r="D1260">
            <v>3259</v>
          </cell>
        </row>
        <row r="1261">
          <cell r="D1261">
            <v>3260</v>
          </cell>
        </row>
        <row r="1262">
          <cell r="D1262">
            <v>3261</v>
          </cell>
        </row>
        <row r="1263">
          <cell r="D1263">
            <v>3262</v>
          </cell>
        </row>
        <row r="1264">
          <cell r="D1264">
            <v>3263</v>
          </cell>
        </row>
        <row r="1265">
          <cell r="D1265">
            <v>3264</v>
          </cell>
        </row>
        <row r="1266">
          <cell r="D1266">
            <v>3265</v>
          </cell>
        </row>
        <row r="1267">
          <cell r="D1267">
            <v>3266</v>
          </cell>
        </row>
        <row r="1268">
          <cell r="D1268">
            <v>3267</v>
          </cell>
        </row>
        <row r="1269">
          <cell r="D1269">
            <v>3268</v>
          </cell>
        </row>
        <row r="1270">
          <cell r="D1270">
            <v>3269</v>
          </cell>
        </row>
        <row r="1271">
          <cell r="D1271">
            <v>3270</v>
          </cell>
        </row>
        <row r="1272">
          <cell r="D1272">
            <v>3271</v>
          </cell>
        </row>
        <row r="1273">
          <cell r="D1273">
            <v>3272</v>
          </cell>
        </row>
        <row r="1274">
          <cell r="D1274">
            <v>3273</v>
          </cell>
        </row>
        <row r="1275">
          <cell r="D1275">
            <v>3274</v>
          </cell>
        </row>
        <row r="1276">
          <cell r="D1276">
            <v>3275</v>
          </cell>
        </row>
        <row r="1277">
          <cell r="D1277">
            <v>3276</v>
          </cell>
        </row>
        <row r="1278">
          <cell r="D1278">
            <v>3277</v>
          </cell>
        </row>
        <row r="1279">
          <cell r="D1279">
            <v>3278</v>
          </cell>
        </row>
        <row r="1280">
          <cell r="D1280">
            <v>3279</v>
          </cell>
        </row>
        <row r="1281">
          <cell r="D1281">
            <v>3280</v>
          </cell>
        </row>
        <row r="1282">
          <cell r="D1282">
            <v>3281</v>
          </cell>
        </row>
        <row r="1283">
          <cell r="D1283">
            <v>3282</v>
          </cell>
        </row>
        <row r="1284">
          <cell r="D1284">
            <v>3283</v>
          </cell>
        </row>
        <row r="1285">
          <cell r="D1285">
            <v>3284</v>
          </cell>
        </row>
        <row r="1286">
          <cell r="D1286">
            <v>3285</v>
          </cell>
        </row>
        <row r="1287">
          <cell r="D1287">
            <v>3286</v>
          </cell>
        </row>
        <row r="1288">
          <cell r="D1288">
            <v>3287</v>
          </cell>
        </row>
        <row r="1289">
          <cell r="D1289">
            <v>3288</v>
          </cell>
        </row>
        <row r="1290">
          <cell r="D1290">
            <v>3289</v>
          </cell>
        </row>
        <row r="1291">
          <cell r="D1291">
            <v>3290</v>
          </cell>
        </row>
        <row r="1292">
          <cell r="D1292">
            <v>3291</v>
          </cell>
        </row>
        <row r="1293">
          <cell r="D1293">
            <v>3292</v>
          </cell>
        </row>
        <row r="1294">
          <cell r="D1294">
            <v>3293</v>
          </cell>
        </row>
        <row r="1295">
          <cell r="D1295">
            <v>3294</v>
          </cell>
        </row>
        <row r="1296">
          <cell r="D1296">
            <v>3295</v>
          </cell>
        </row>
        <row r="1297">
          <cell r="D1297">
            <v>3296</v>
          </cell>
        </row>
        <row r="1298">
          <cell r="D1298">
            <v>3297</v>
          </cell>
        </row>
        <row r="1299">
          <cell r="D1299">
            <v>3298</v>
          </cell>
        </row>
        <row r="1300">
          <cell r="D1300">
            <v>3299</v>
          </cell>
        </row>
        <row r="1301">
          <cell r="D1301">
            <v>3300</v>
          </cell>
        </row>
        <row r="1302">
          <cell r="D1302">
            <v>3301</v>
          </cell>
        </row>
        <row r="1303">
          <cell r="D1303">
            <v>3302</v>
          </cell>
        </row>
        <row r="1304">
          <cell r="D1304">
            <v>3303</v>
          </cell>
        </row>
        <row r="1305">
          <cell r="D1305">
            <v>3304</v>
          </cell>
        </row>
        <row r="1306">
          <cell r="D1306">
            <v>3305</v>
          </cell>
        </row>
        <row r="1307">
          <cell r="D1307">
            <v>3306</v>
          </cell>
        </row>
        <row r="1308">
          <cell r="D1308">
            <v>3307</v>
          </cell>
        </row>
        <row r="1309">
          <cell r="D1309">
            <v>3308</v>
          </cell>
        </row>
        <row r="1310">
          <cell r="D1310">
            <v>3309</v>
          </cell>
        </row>
        <row r="1311">
          <cell r="D1311">
            <v>3310</v>
          </cell>
        </row>
        <row r="1312">
          <cell r="D1312">
            <v>3311</v>
          </cell>
        </row>
        <row r="1313">
          <cell r="D1313">
            <v>3312</v>
          </cell>
        </row>
        <row r="1314">
          <cell r="D1314">
            <v>3313</v>
          </cell>
        </row>
        <row r="1315">
          <cell r="D1315">
            <v>3314</v>
          </cell>
        </row>
        <row r="1316">
          <cell r="D1316">
            <v>3315</v>
          </cell>
        </row>
        <row r="1317">
          <cell r="D1317">
            <v>3316</v>
          </cell>
        </row>
        <row r="1318">
          <cell r="D1318">
            <v>3317</v>
          </cell>
        </row>
        <row r="1319">
          <cell r="D1319">
            <v>3318</v>
          </cell>
        </row>
        <row r="1320">
          <cell r="D1320">
            <v>3319</v>
          </cell>
        </row>
        <row r="1321">
          <cell r="D1321">
            <v>3320</v>
          </cell>
        </row>
        <row r="1322">
          <cell r="D1322">
            <v>3321</v>
          </cell>
        </row>
        <row r="1323">
          <cell r="D1323">
            <v>3322</v>
          </cell>
        </row>
        <row r="1324">
          <cell r="D1324">
            <v>3323</v>
          </cell>
        </row>
        <row r="1325">
          <cell r="D1325">
            <v>3324</v>
          </cell>
        </row>
        <row r="1326">
          <cell r="D1326">
            <v>3325</v>
          </cell>
        </row>
        <row r="1327">
          <cell r="D1327">
            <v>3326</v>
          </cell>
        </row>
        <row r="1328">
          <cell r="D1328">
            <v>3327</v>
          </cell>
        </row>
        <row r="1329">
          <cell r="D1329">
            <v>3328</v>
          </cell>
        </row>
        <row r="1330">
          <cell r="D1330">
            <v>3329</v>
          </cell>
        </row>
        <row r="1331">
          <cell r="D1331">
            <v>3330</v>
          </cell>
        </row>
        <row r="1332">
          <cell r="D1332">
            <v>3331</v>
          </cell>
        </row>
        <row r="1333">
          <cell r="D1333">
            <v>3332</v>
          </cell>
        </row>
        <row r="1334">
          <cell r="D1334">
            <v>3333</v>
          </cell>
        </row>
        <row r="1335">
          <cell r="D1335">
            <v>3334</v>
          </cell>
        </row>
        <row r="1336">
          <cell r="D1336">
            <v>3335</v>
          </cell>
        </row>
        <row r="1337">
          <cell r="D1337">
            <v>3336</v>
          </cell>
        </row>
        <row r="1338">
          <cell r="D1338">
            <v>3337</v>
          </cell>
        </row>
        <row r="1339">
          <cell r="D1339">
            <v>3338</v>
          </cell>
        </row>
        <row r="1340">
          <cell r="D1340">
            <v>3339</v>
          </cell>
        </row>
        <row r="1341">
          <cell r="D1341">
            <v>3340</v>
          </cell>
        </row>
        <row r="1342">
          <cell r="D1342">
            <v>3341</v>
          </cell>
        </row>
        <row r="1343">
          <cell r="D1343">
            <v>3342</v>
          </cell>
        </row>
        <row r="1344">
          <cell r="D1344">
            <v>3343</v>
          </cell>
        </row>
        <row r="1345">
          <cell r="D1345">
            <v>3344</v>
          </cell>
        </row>
        <row r="1346">
          <cell r="D1346">
            <v>3345</v>
          </cell>
        </row>
        <row r="1347">
          <cell r="D1347">
            <v>3346</v>
          </cell>
        </row>
        <row r="1348">
          <cell r="D1348">
            <v>3347</v>
          </cell>
        </row>
        <row r="1349">
          <cell r="D1349">
            <v>3348</v>
          </cell>
        </row>
        <row r="1350">
          <cell r="D1350">
            <v>3349</v>
          </cell>
        </row>
        <row r="1351">
          <cell r="D1351">
            <v>3350</v>
          </cell>
        </row>
        <row r="1352">
          <cell r="D1352">
            <v>3351</v>
          </cell>
        </row>
        <row r="1353">
          <cell r="D1353">
            <v>3352</v>
          </cell>
        </row>
        <row r="1354">
          <cell r="D1354">
            <v>3353</v>
          </cell>
        </row>
        <row r="1355">
          <cell r="D1355">
            <v>3354</v>
          </cell>
        </row>
        <row r="1356">
          <cell r="D1356">
            <v>3355</v>
          </cell>
        </row>
        <row r="1357">
          <cell r="D1357">
            <v>3356</v>
          </cell>
        </row>
        <row r="1358">
          <cell r="D1358">
            <v>3357</v>
          </cell>
        </row>
        <row r="1359">
          <cell r="D1359">
            <v>3358</v>
          </cell>
        </row>
        <row r="1360">
          <cell r="D1360">
            <v>3359</v>
          </cell>
        </row>
        <row r="1361">
          <cell r="D1361">
            <v>3360</v>
          </cell>
        </row>
        <row r="1362">
          <cell r="D1362">
            <v>3361</v>
          </cell>
        </row>
        <row r="1363">
          <cell r="D1363">
            <v>3362</v>
          </cell>
        </row>
        <row r="1364">
          <cell r="D1364">
            <v>3363</v>
          </cell>
        </row>
        <row r="1365">
          <cell r="D1365">
            <v>3364</v>
          </cell>
        </row>
        <row r="1366">
          <cell r="D1366">
            <v>3365</v>
          </cell>
        </row>
        <row r="1367">
          <cell r="D1367">
            <v>3366</v>
          </cell>
        </row>
        <row r="1368">
          <cell r="D1368">
            <v>3367</v>
          </cell>
        </row>
        <row r="1369">
          <cell r="D1369">
            <v>3368</v>
          </cell>
        </row>
        <row r="1370">
          <cell r="D1370">
            <v>3369</v>
          </cell>
        </row>
        <row r="1371">
          <cell r="D1371">
            <v>3370</v>
          </cell>
        </row>
        <row r="1372">
          <cell r="D1372">
            <v>3371</v>
          </cell>
        </row>
        <row r="1373">
          <cell r="D1373">
            <v>3372</v>
          </cell>
        </row>
        <row r="1374">
          <cell r="D1374">
            <v>3373</v>
          </cell>
        </row>
        <row r="1375">
          <cell r="D1375">
            <v>3374</v>
          </cell>
        </row>
        <row r="1376">
          <cell r="D1376">
            <v>3375</v>
          </cell>
        </row>
        <row r="1377">
          <cell r="D1377">
            <v>3376</v>
          </cell>
        </row>
        <row r="1378">
          <cell r="D1378">
            <v>3377</v>
          </cell>
        </row>
        <row r="1379">
          <cell r="D1379">
            <v>3378</v>
          </cell>
        </row>
        <row r="1380">
          <cell r="D1380">
            <v>3379</v>
          </cell>
        </row>
        <row r="1381">
          <cell r="D1381">
            <v>3380</v>
          </cell>
        </row>
        <row r="1382">
          <cell r="D1382">
            <v>3381</v>
          </cell>
        </row>
        <row r="1383">
          <cell r="D1383">
            <v>3382</v>
          </cell>
        </row>
        <row r="1384">
          <cell r="D1384">
            <v>3383</v>
          </cell>
        </row>
        <row r="1385">
          <cell r="D1385">
            <v>3384</v>
          </cell>
        </row>
        <row r="1386">
          <cell r="D1386">
            <v>3385</v>
          </cell>
        </row>
        <row r="1387">
          <cell r="D1387">
            <v>3386</v>
          </cell>
        </row>
        <row r="1388">
          <cell r="D1388">
            <v>3387</v>
          </cell>
        </row>
        <row r="1389">
          <cell r="D1389">
            <v>3388</v>
          </cell>
        </row>
        <row r="1390">
          <cell r="D1390">
            <v>3389</v>
          </cell>
        </row>
        <row r="1391">
          <cell r="D1391">
            <v>3390</v>
          </cell>
        </row>
        <row r="1392">
          <cell r="D1392">
            <v>3391</v>
          </cell>
        </row>
        <row r="1393">
          <cell r="D1393">
            <v>3392</v>
          </cell>
        </row>
        <row r="1394">
          <cell r="D1394">
            <v>3393</v>
          </cell>
        </row>
        <row r="1395">
          <cell r="D1395">
            <v>3394</v>
          </cell>
        </row>
        <row r="1396">
          <cell r="D1396">
            <v>3395</v>
          </cell>
        </row>
        <row r="1397">
          <cell r="D1397">
            <v>3396</v>
          </cell>
        </row>
        <row r="1398">
          <cell r="D1398">
            <v>3397</v>
          </cell>
        </row>
        <row r="1399">
          <cell r="D1399">
            <v>3398</v>
          </cell>
        </row>
        <row r="1400">
          <cell r="D1400">
            <v>3399</v>
          </cell>
        </row>
        <row r="1401">
          <cell r="D1401">
            <v>3400</v>
          </cell>
        </row>
        <row r="1402">
          <cell r="D1402">
            <v>3401</v>
          </cell>
        </row>
        <row r="1403">
          <cell r="D1403">
            <v>3402</v>
          </cell>
        </row>
        <row r="1404">
          <cell r="D1404">
            <v>3403</v>
          </cell>
        </row>
        <row r="1405">
          <cell r="D1405">
            <v>3404</v>
          </cell>
        </row>
        <row r="1406">
          <cell r="D1406">
            <v>3405</v>
          </cell>
        </row>
        <row r="1407">
          <cell r="D1407">
            <v>3406</v>
          </cell>
        </row>
        <row r="1408">
          <cell r="D1408">
            <v>3407</v>
          </cell>
        </row>
        <row r="1409">
          <cell r="D1409">
            <v>3408</v>
          </cell>
        </row>
        <row r="1410">
          <cell r="D1410">
            <v>3409</v>
          </cell>
        </row>
        <row r="1411">
          <cell r="D1411">
            <v>3410</v>
          </cell>
        </row>
        <row r="1412">
          <cell r="D1412">
            <v>3411</v>
          </cell>
        </row>
        <row r="1413">
          <cell r="D1413">
            <v>3412</v>
          </cell>
        </row>
        <row r="1414">
          <cell r="D1414">
            <v>3413</v>
          </cell>
        </row>
        <row r="1415">
          <cell r="D1415">
            <v>3414</v>
          </cell>
        </row>
        <row r="1416">
          <cell r="D1416">
            <v>3415</v>
          </cell>
        </row>
        <row r="1417">
          <cell r="D1417">
            <v>3416</v>
          </cell>
        </row>
        <row r="1418">
          <cell r="D1418">
            <v>3417</v>
          </cell>
        </row>
        <row r="1419">
          <cell r="D1419">
            <v>3418</v>
          </cell>
        </row>
        <row r="1420">
          <cell r="D1420">
            <v>3419</v>
          </cell>
        </row>
        <row r="1421">
          <cell r="D1421">
            <v>3420</v>
          </cell>
        </row>
        <row r="1422">
          <cell r="D1422">
            <v>3421</v>
          </cell>
        </row>
        <row r="1423">
          <cell r="D1423">
            <v>3422</v>
          </cell>
        </row>
        <row r="1424">
          <cell r="D1424">
            <v>3423</v>
          </cell>
        </row>
        <row r="1425">
          <cell r="D1425">
            <v>3424</v>
          </cell>
        </row>
        <row r="1426">
          <cell r="D1426">
            <v>3425</v>
          </cell>
        </row>
        <row r="1427">
          <cell r="D1427">
            <v>3426</v>
          </cell>
        </row>
        <row r="1428">
          <cell r="D1428">
            <v>3427</v>
          </cell>
        </row>
        <row r="1429">
          <cell r="D1429">
            <v>3428</v>
          </cell>
        </row>
        <row r="1430">
          <cell r="D1430">
            <v>3429</v>
          </cell>
        </row>
        <row r="1431">
          <cell r="D1431">
            <v>3430</v>
          </cell>
        </row>
        <row r="1432">
          <cell r="D1432">
            <v>3431</v>
          </cell>
        </row>
        <row r="1433">
          <cell r="D1433">
            <v>3432</v>
          </cell>
        </row>
        <row r="1434">
          <cell r="D1434">
            <v>3433</v>
          </cell>
        </row>
        <row r="1435">
          <cell r="D1435">
            <v>3434</v>
          </cell>
        </row>
        <row r="1436">
          <cell r="D1436">
            <v>3435</v>
          </cell>
        </row>
        <row r="1437">
          <cell r="D1437">
            <v>3436</v>
          </cell>
        </row>
        <row r="1438">
          <cell r="D1438">
            <v>3437</v>
          </cell>
        </row>
        <row r="1439">
          <cell r="D1439">
            <v>3438</v>
          </cell>
        </row>
        <row r="1440">
          <cell r="D1440">
            <v>3439</v>
          </cell>
        </row>
        <row r="1441">
          <cell r="D1441">
            <v>3440</v>
          </cell>
        </row>
        <row r="1442">
          <cell r="D1442">
            <v>3441</v>
          </cell>
        </row>
        <row r="1443">
          <cell r="D1443">
            <v>3442</v>
          </cell>
        </row>
        <row r="1444">
          <cell r="D1444">
            <v>3443</v>
          </cell>
        </row>
        <row r="1445">
          <cell r="D1445">
            <v>3444</v>
          </cell>
        </row>
        <row r="1446">
          <cell r="D1446">
            <v>3445</v>
          </cell>
        </row>
        <row r="1447">
          <cell r="D1447">
            <v>3446</v>
          </cell>
        </row>
        <row r="1448">
          <cell r="D1448">
            <v>3447</v>
          </cell>
        </row>
        <row r="1449">
          <cell r="D1449">
            <v>3448</v>
          </cell>
        </row>
        <row r="1450">
          <cell r="D1450">
            <v>3449</v>
          </cell>
        </row>
        <row r="1451">
          <cell r="D1451">
            <v>3450</v>
          </cell>
        </row>
        <row r="1452">
          <cell r="D1452">
            <v>3451</v>
          </cell>
        </row>
        <row r="1453">
          <cell r="D1453">
            <v>3452</v>
          </cell>
        </row>
        <row r="1454">
          <cell r="D1454">
            <v>3453</v>
          </cell>
        </row>
        <row r="1455">
          <cell r="D1455">
            <v>3454</v>
          </cell>
        </row>
        <row r="1456">
          <cell r="D1456">
            <v>3455</v>
          </cell>
        </row>
        <row r="1457">
          <cell r="D1457">
            <v>3456</v>
          </cell>
        </row>
        <row r="1458">
          <cell r="D1458">
            <v>3457</v>
          </cell>
        </row>
        <row r="1459">
          <cell r="D1459">
            <v>3458</v>
          </cell>
        </row>
        <row r="1460">
          <cell r="D1460">
            <v>3459</v>
          </cell>
        </row>
        <row r="1461">
          <cell r="D1461">
            <v>3460</v>
          </cell>
        </row>
        <row r="1462">
          <cell r="D1462">
            <v>3461</v>
          </cell>
        </row>
        <row r="1463">
          <cell r="D1463">
            <v>3462</v>
          </cell>
        </row>
        <row r="1464">
          <cell r="D1464">
            <v>3463</v>
          </cell>
        </row>
        <row r="1465">
          <cell r="D1465">
            <v>3464</v>
          </cell>
        </row>
        <row r="1466">
          <cell r="D1466">
            <v>3465</v>
          </cell>
        </row>
        <row r="1467">
          <cell r="D1467">
            <v>3466</v>
          </cell>
        </row>
        <row r="1468">
          <cell r="D1468">
            <v>3467</v>
          </cell>
        </row>
        <row r="1469">
          <cell r="D1469">
            <v>3468</v>
          </cell>
        </row>
        <row r="1470">
          <cell r="D1470">
            <v>3469</v>
          </cell>
        </row>
        <row r="1471">
          <cell r="D1471">
            <v>3470</v>
          </cell>
        </row>
        <row r="1472">
          <cell r="D1472">
            <v>3471</v>
          </cell>
        </row>
        <row r="1473">
          <cell r="D1473">
            <v>3472</v>
          </cell>
        </row>
        <row r="1474">
          <cell r="D1474">
            <v>3473</v>
          </cell>
        </row>
        <row r="1475">
          <cell r="D1475">
            <v>3474</v>
          </cell>
        </row>
        <row r="1476">
          <cell r="D1476">
            <v>3475</v>
          </cell>
        </row>
        <row r="1477">
          <cell r="D1477">
            <v>3476</v>
          </cell>
        </row>
        <row r="1478">
          <cell r="D1478">
            <v>3477</v>
          </cell>
        </row>
        <row r="1479">
          <cell r="D1479">
            <v>3478</v>
          </cell>
        </row>
        <row r="1480">
          <cell r="D1480">
            <v>3479</v>
          </cell>
        </row>
        <row r="1481">
          <cell r="D1481">
            <v>3480</v>
          </cell>
        </row>
        <row r="1482">
          <cell r="D1482">
            <v>3481</v>
          </cell>
        </row>
        <row r="1483">
          <cell r="D1483">
            <v>3482</v>
          </cell>
        </row>
        <row r="1484">
          <cell r="D1484">
            <v>3483</v>
          </cell>
        </row>
        <row r="1485">
          <cell r="D1485">
            <v>3484</v>
          </cell>
        </row>
        <row r="1486">
          <cell r="D1486">
            <v>3485</v>
          </cell>
        </row>
        <row r="1487">
          <cell r="D1487">
            <v>3486</v>
          </cell>
        </row>
        <row r="1488">
          <cell r="D1488">
            <v>3487</v>
          </cell>
        </row>
        <row r="1489">
          <cell r="D1489">
            <v>3488</v>
          </cell>
        </row>
        <row r="1490">
          <cell r="D1490">
            <v>3489</v>
          </cell>
        </row>
        <row r="1491">
          <cell r="D1491">
            <v>3490</v>
          </cell>
        </row>
        <row r="1492">
          <cell r="D1492">
            <v>3491</v>
          </cell>
        </row>
        <row r="1493">
          <cell r="D1493">
            <v>3492</v>
          </cell>
        </row>
        <row r="1494">
          <cell r="D1494">
            <v>3493</v>
          </cell>
        </row>
        <row r="1495">
          <cell r="D1495">
            <v>3494</v>
          </cell>
        </row>
        <row r="1496">
          <cell r="D1496">
            <v>3495</v>
          </cell>
        </row>
        <row r="1497">
          <cell r="D1497">
            <v>3496</v>
          </cell>
        </row>
        <row r="1498">
          <cell r="D1498">
            <v>3497</v>
          </cell>
        </row>
        <row r="1499">
          <cell r="D1499">
            <v>3498</v>
          </cell>
        </row>
        <row r="1500">
          <cell r="D1500">
            <v>3499</v>
          </cell>
        </row>
        <row r="1501">
          <cell r="D1501">
            <v>3500</v>
          </cell>
        </row>
        <row r="1502">
          <cell r="D1502">
            <v>3501</v>
          </cell>
        </row>
        <row r="1503">
          <cell r="D1503">
            <v>3502</v>
          </cell>
        </row>
        <row r="1504">
          <cell r="D1504">
            <v>3503</v>
          </cell>
        </row>
        <row r="1505">
          <cell r="D1505">
            <v>3504</v>
          </cell>
        </row>
        <row r="1506">
          <cell r="D1506">
            <v>3505</v>
          </cell>
        </row>
        <row r="1507">
          <cell r="D1507">
            <v>3506</v>
          </cell>
        </row>
        <row r="1508">
          <cell r="D1508">
            <v>3507</v>
          </cell>
        </row>
        <row r="1509">
          <cell r="D1509">
            <v>3508</v>
          </cell>
        </row>
        <row r="1510">
          <cell r="D1510">
            <v>3509</v>
          </cell>
        </row>
        <row r="1511">
          <cell r="D1511">
            <v>3510</v>
          </cell>
        </row>
        <row r="1512">
          <cell r="D1512">
            <v>3511</v>
          </cell>
        </row>
        <row r="1513">
          <cell r="D1513">
            <v>3512</v>
          </cell>
        </row>
        <row r="1514">
          <cell r="D1514">
            <v>3513</v>
          </cell>
        </row>
        <row r="1515">
          <cell r="D1515">
            <v>3514</v>
          </cell>
        </row>
        <row r="1516">
          <cell r="D1516">
            <v>3515</v>
          </cell>
        </row>
        <row r="1517">
          <cell r="D1517">
            <v>3516</v>
          </cell>
        </row>
        <row r="1518">
          <cell r="D1518">
            <v>3517</v>
          </cell>
        </row>
        <row r="1519">
          <cell r="D1519">
            <v>3518</v>
          </cell>
        </row>
        <row r="1520">
          <cell r="D1520">
            <v>3519</v>
          </cell>
        </row>
        <row r="1521">
          <cell r="D1521">
            <v>3520</v>
          </cell>
        </row>
        <row r="1522">
          <cell r="D1522">
            <v>3521</v>
          </cell>
        </row>
        <row r="1523">
          <cell r="D1523">
            <v>3522</v>
          </cell>
        </row>
        <row r="1524">
          <cell r="D1524">
            <v>3523</v>
          </cell>
        </row>
        <row r="1525">
          <cell r="D1525">
            <v>3524</v>
          </cell>
        </row>
        <row r="1526">
          <cell r="D1526">
            <v>3525</v>
          </cell>
        </row>
        <row r="1527">
          <cell r="D1527">
            <v>3526</v>
          </cell>
        </row>
        <row r="1528">
          <cell r="D1528">
            <v>3527</v>
          </cell>
        </row>
        <row r="1529">
          <cell r="D1529">
            <v>3528</v>
          </cell>
        </row>
        <row r="1530">
          <cell r="D1530">
            <v>3529</v>
          </cell>
        </row>
        <row r="1531">
          <cell r="D1531">
            <v>3530</v>
          </cell>
        </row>
        <row r="1532">
          <cell r="D1532">
            <v>3531</v>
          </cell>
        </row>
        <row r="1533">
          <cell r="D1533">
            <v>3532</v>
          </cell>
        </row>
        <row r="1534">
          <cell r="D1534">
            <v>3533</v>
          </cell>
        </row>
        <row r="1535">
          <cell r="D1535">
            <v>3534</v>
          </cell>
        </row>
        <row r="1536">
          <cell r="D1536">
            <v>3535</v>
          </cell>
        </row>
        <row r="1537">
          <cell r="D1537">
            <v>3536</v>
          </cell>
        </row>
        <row r="1538">
          <cell r="D1538">
            <v>3537</v>
          </cell>
        </row>
        <row r="1539">
          <cell r="D1539">
            <v>3538</v>
          </cell>
        </row>
        <row r="1540">
          <cell r="D1540">
            <v>3539</v>
          </cell>
        </row>
        <row r="1541">
          <cell r="D1541">
            <v>3540</v>
          </cell>
        </row>
        <row r="1542">
          <cell r="D1542">
            <v>3541</v>
          </cell>
        </row>
        <row r="1543">
          <cell r="D1543">
            <v>3542</v>
          </cell>
        </row>
        <row r="1544">
          <cell r="D1544">
            <v>3543</v>
          </cell>
        </row>
        <row r="1545">
          <cell r="D1545">
            <v>3544</v>
          </cell>
        </row>
        <row r="1546">
          <cell r="D1546">
            <v>3545</v>
          </cell>
        </row>
        <row r="1547">
          <cell r="D1547">
            <v>3546</v>
          </cell>
        </row>
        <row r="1548">
          <cell r="D1548">
            <v>3547</v>
          </cell>
        </row>
        <row r="1549">
          <cell r="D1549">
            <v>3548</v>
          </cell>
        </row>
        <row r="1550">
          <cell r="D1550">
            <v>3549</v>
          </cell>
        </row>
        <row r="1551">
          <cell r="D1551">
            <v>3550</v>
          </cell>
        </row>
        <row r="1552">
          <cell r="D1552">
            <v>3551</v>
          </cell>
        </row>
        <row r="1553">
          <cell r="D1553">
            <v>3552</v>
          </cell>
        </row>
        <row r="1554">
          <cell r="D1554">
            <v>3553</v>
          </cell>
        </row>
        <row r="1555">
          <cell r="D1555">
            <v>3554</v>
          </cell>
        </row>
        <row r="1556">
          <cell r="D1556">
            <v>3555</v>
          </cell>
        </row>
        <row r="1557">
          <cell r="D1557">
            <v>3556</v>
          </cell>
        </row>
        <row r="1558">
          <cell r="D1558">
            <v>3557</v>
          </cell>
        </row>
        <row r="1559">
          <cell r="D1559">
            <v>3558</v>
          </cell>
        </row>
        <row r="1560">
          <cell r="D1560">
            <v>3559</v>
          </cell>
        </row>
        <row r="1561">
          <cell r="D1561">
            <v>3560</v>
          </cell>
        </row>
        <row r="1562">
          <cell r="D1562">
            <v>3561</v>
          </cell>
        </row>
        <row r="1563">
          <cell r="D1563">
            <v>3562</v>
          </cell>
        </row>
        <row r="1564">
          <cell r="D1564">
            <v>3563</v>
          </cell>
        </row>
        <row r="1565">
          <cell r="D1565">
            <v>3564</v>
          </cell>
        </row>
        <row r="1566">
          <cell r="D1566">
            <v>3565</v>
          </cell>
        </row>
        <row r="1567">
          <cell r="D1567">
            <v>3566</v>
          </cell>
        </row>
        <row r="1568">
          <cell r="D1568">
            <v>3567</v>
          </cell>
        </row>
        <row r="1569">
          <cell r="D1569">
            <v>3568</v>
          </cell>
        </row>
        <row r="1570">
          <cell r="D1570">
            <v>3569</v>
          </cell>
        </row>
        <row r="1571">
          <cell r="D1571">
            <v>3570</v>
          </cell>
        </row>
        <row r="1572">
          <cell r="D1572">
            <v>3571</v>
          </cell>
        </row>
        <row r="1573">
          <cell r="D1573">
            <v>3572</v>
          </cell>
        </row>
        <row r="1574">
          <cell r="D1574">
            <v>3573</v>
          </cell>
        </row>
        <row r="1575">
          <cell r="D1575">
            <v>3574</v>
          </cell>
        </row>
        <row r="1576">
          <cell r="D1576">
            <v>3575</v>
          </cell>
        </row>
        <row r="1577">
          <cell r="D1577">
            <v>3576</v>
          </cell>
        </row>
        <row r="1578">
          <cell r="D1578">
            <v>3577</v>
          </cell>
        </row>
        <row r="1579">
          <cell r="D1579">
            <v>3578</v>
          </cell>
        </row>
        <row r="1580">
          <cell r="D1580">
            <v>3579</v>
          </cell>
        </row>
        <row r="1581">
          <cell r="D1581">
            <v>3580</v>
          </cell>
        </row>
        <row r="1582">
          <cell r="D1582">
            <v>3581</v>
          </cell>
        </row>
        <row r="1583">
          <cell r="D1583">
            <v>3582</v>
          </cell>
        </row>
        <row r="1584">
          <cell r="D1584">
            <v>3583</v>
          </cell>
        </row>
        <row r="1585">
          <cell r="D1585">
            <v>3584</v>
          </cell>
        </row>
        <row r="1586">
          <cell r="D1586">
            <v>3585</v>
          </cell>
        </row>
        <row r="1587">
          <cell r="D1587">
            <v>3586</v>
          </cell>
        </row>
        <row r="1588">
          <cell r="D1588">
            <v>3587</v>
          </cell>
        </row>
        <row r="1589">
          <cell r="D1589">
            <v>3588</v>
          </cell>
        </row>
        <row r="1590">
          <cell r="D1590">
            <v>3589</v>
          </cell>
        </row>
        <row r="1591">
          <cell r="D1591">
            <v>3590</v>
          </cell>
        </row>
        <row r="1592">
          <cell r="D1592">
            <v>3591</v>
          </cell>
        </row>
        <row r="1593">
          <cell r="D1593">
            <v>3592</v>
          </cell>
        </row>
        <row r="1594">
          <cell r="D1594">
            <v>3593</v>
          </cell>
        </row>
        <row r="1595">
          <cell r="D1595">
            <v>3594</v>
          </cell>
        </row>
        <row r="1596">
          <cell r="D1596">
            <v>3595</v>
          </cell>
        </row>
        <row r="1597">
          <cell r="D1597">
            <v>3596</v>
          </cell>
        </row>
        <row r="1598">
          <cell r="D1598">
            <v>3597</v>
          </cell>
        </row>
        <row r="1599">
          <cell r="D1599">
            <v>3598</v>
          </cell>
        </row>
        <row r="1600">
          <cell r="D1600">
            <v>3599</v>
          </cell>
        </row>
        <row r="1601">
          <cell r="D1601">
            <v>3600</v>
          </cell>
        </row>
        <row r="1602">
          <cell r="D1602">
            <v>3601</v>
          </cell>
        </row>
        <row r="1603">
          <cell r="D1603">
            <v>3602</v>
          </cell>
        </row>
        <row r="1604">
          <cell r="D1604">
            <v>3603</v>
          </cell>
        </row>
        <row r="1605">
          <cell r="D1605">
            <v>3604</v>
          </cell>
        </row>
        <row r="1606">
          <cell r="D1606">
            <v>3605</v>
          </cell>
        </row>
        <row r="1607">
          <cell r="D1607">
            <v>3606</v>
          </cell>
        </row>
        <row r="1608">
          <cell r="D1608">
            <v>3607</v>
          </cell>
        </row>
        <row r="1609">
          <cell r="D1609">
            <v>3608</v>
          </cell>
        </row>
        <row r="1610">
          <cell r="D1610">
            <v>3609</v>
          </cell>
        </row>
        <row r="1611">
          <cell r="D1611">
            <v>3610</v>
          </cell>
        </row>
        <row r="1612">
          <cell r="D1612">
            <v>3611</v>
          </cell>
        </row>
        <row r="1613">
          <cell r="D1613">
            <v>3612</v>
          </cell>
        </row>
        <row r="1614">
          <cell r="D1614">
            <v>3613</v>
          </cell>
        </row>
        <row r="1615">
          <cell r="D1615">
            <v>3614</v>
          </cell>
        </row>
        <row r="1616">
          <cell r="D1616">
            <v>3615</v>
          </cell>
        </row>
        <row r="1617">
          <cell r="D1617">
            <v>3616</v>
          </cell>
        </row>
        <row r="1618">
          <cell r="D1618">
            <v>3617</v>
          </cell>
        </row>
        <row r="1619">
          <cell r="D1619">
            <v>3618</v>
          </cell>
        </row>
        <row r="1620">
          <cell r="D1620">
            <v>3619</v>
          </cell>
        </row>
        <row r="1621">
          <cell r="D1621">
            <v>3620</v>
          </cell>
        </row>
        <row r="1622">
          <cell r="D1622">
            <v>3621</v>
          </cell>
        </row>
        <row r="1623">
          <cell r="D1623">
            <v>3622</v>
          </cell>
        </row>
        <row r="1624">
          <cell r="D1624">
            <v>3623</v>
          </cell>
        </row>
        <row r="1625">
          <cell r="D1625">
            <v>3624</v>
          </cell>
        </row>
        <row r="1626">
          <cell r="D1626">
            <v>3625</v>
          </cell>
        </row>
        <row r="1627">
          <cell r="D1627">
            <v>3626</v>
          </cell>
        </row>
        <row r="1628">
          <cell r="D1628">
            <v>3627</v>
          </cell>
        </row>
        <row r="1629">
          <cell r="D1629">
            <v>3628</v>
          </cell>
        </row>
        <row r="1630">
          <cell r="D1630">
            <v>3629</v>
          </cell>
        </row>
        <row r="1631">
          <cell r="D1631">
            <v>3630</v>
          </cell>
        </row>
        <row r="1632">
          <cell r="D1632">
            <v>3631</v>
          </cell>
        </row>
        <row r="1633">
          <cell r="D1633">
            <v>3632</v>
          </cell>
        </row>
        <row r="1634">
          <cell r="D1634">
            <v>3633</v>
          </cell>
        </row>
        <row r="1635">
          <cell r="D1635">
            <v>3634</v>
          </cell>
        </row>
        <row r="1636">
          <cell r="D1636">
            <v>3635</v>
          </cell>
        </row>
        <row r="1637">
          <cell r="D1637">
            <v>3636</v>
          </cell>
        </row>
        <row r="1638">
          <cell r="D1638">
            <v>3637</v>
          </cell>
        </row>
        <row r="1639">
          <cell r="D1639">
            <v>3638</v>
          </cell>
        </row>
        <row r="1640">
          <cell r="D1640">
            <v>3639</v>
          </cell>
        </row>
        <row r="1641">
          <cell r="D1641">
            <v>3640</v>
          </cell>
        </row>
        <row r="1642">
          <cell r="D1642">
            <v>3641</v>
          </cell>
        </row>
        <row r="1643">
          <cell r="D1643">
            <v>3642</v>
          </cell>
        </row>
        <row r="1644">
          <cell r="D1644">
            <v>3643</v>
          </cell>
        </row>
        <row r="1645">
          <cell r="D1645">
            <v>3644</v>
          </cell>
        </row>
        <row r="1646">
          <cell r="D1646">
            <v>3645</v>
          </cell>
        </row>
        <row r="1647">
          <cell r="D1647">
            <v>3646</v>
          </cell>
        </row>
        <row r="1648">
          <cell r="D1648">
            <v>3647</v>
          </cell>
        </row>
        <row r="1649">
          <cell r="D1649">
            <v>3648</v>
          </cell>
        </row>
        <row r="1650">
          <cell r="D1650">
            <v>3649</v>
          </cell>
        </row>
        <row r="1651">
          <cell r="D1651">
            <v>3650</v>
          </cell>
        </row>
        <row r="1652">
          <cell r="D1652">
            <v>3651</v>
          </cell>
        </row>
        <row r="1653">
          <cell r="D1653">
            <v>3652</v>
          </cell>
        </row>
        <row r="1654">
          <cell r="D1654">
            <v>3653</v>
          </cell>
        </row>
        <row r="1655">
          <cell r="D1655">
            <v>3654</v>
          </cell>
        </row>
        <row r="1656">
          <cell r="D1656">
            <v>3655</v>
          </cell>
        </row>
        <row r="1657">
          <cell r="D1657">
            <v>3656</v>
          </cell>
        </row>
        <row r="1658">
          <cell r="D1658">
            <v>3657</v>
          </cell>
        </row>
        <row r="1659">
          <cell r="D1659">
            <v>3658</v>
          </cell>
        </row>
        <row r="1660">
          <cell r="D1660">
            <v>3659</v>
          </cell>
        </row>
        <row r="1661">
          <cell r="D1661">
            <v>3660</v>
          </cell>
        </row>
        <row r="1662">
          <cell r="D1662">
            <v>3661</v>
          </cell>
        </row>
        <row r="1663">
          <cell r="D1663">
            <v>3662</v>
          </cell>
        </row>
        <row r="1664">
          <cell r="D1664">
            <v>3663</v>
          </cell>
        </row>
        <row r="1665">
          <cell r="D1665">
            <v>3664</v>
          </cell>
        </row>
        <row r="1666">
          <cell r="D1666">
            <v>3665</v>
          </cell>
        </row>
        <row r="1667">
          <cell r="D1667">
            <v>3666</v>
          </cell>
        </row>
        <row r="1668">
          <cell r="D1668">
            <v>3667</v>
          </cell>
        </row>
        <row r="1669">
          <cell r="D1669">
            <v>3668</v>
          </cell>
        </row>
        <row r="1670">
          <cell r="D1670">
            <v>3669</v>
          </cell>
        </row>
        <row r="1671">
          <cell r="D1671">
            <v>3670</v>
          </cell>
        </row>
        <row r="1672">
          <cell r="D1672">
            <v>3671</v>
          </cell>
        </row>
        <row r="1673">
          <cell r="D1673">
            <v>3672</v>
          </cell>
        </row>
        <row r="1674">
          <cell r="D1674">
            <v>3673</v>
          </cell>
        </row>
        <row r="1675">
          <cell r="D1675">
            <v>3674</v>
          </cell>
        </row>
        <row r="1676">
          <cell r="D1676">
            <v>3675</v>
          </cell>
        </row>
        <row r="1677">
          <cell r="D1677">
            <v>3676</v>
          </cell>
        </row>
        <row r="1678">
          <cell r="D1678">
            <v>3677</v>
          </cell>
        </row>
        <row r="1679">
          <cell r="D1679">
            <v>3678</v>
          </cell>
        </row>
        <row r="1680">
          <cell r="D1680">
            <v>3679</v>
          </cell>
        </row>
        <row r="1681">
          <cell r="D1681">
            <v>3680</v>
          </cell>
        </row>
        <row r="1682">
          <cell r="D1682">
            <v>3681</v>
          </cell>
        </row>
        <row r="1683">
          <cell r="D1683">
            <v>3682</v>
          </cell>
        </row>
        <row r="1684">
          <cell r="D1684">
            <v>3683</v>
          </cell>
        </row>
        <row r="1685">
          <cell r="D1685">
            <v>3684</v>
          </cell>
        </row>
        <row r="1686">
          <cell r="D1686">
            <v>3685</v>
          </cell>
        </row>
        <row r="1687">
          <cell r="D1687">
            <v>3686</v>
          </cell>
        </row>
        <row r="1688">
          <cell r="D1688">
            <v>3687</v>
          </cell>
        </row>
        <row r="1689">
          <cell r="D1689">
            <v>3688</v>
          </cell>
        </row>
        <row r="1690">
          <cell r="D1690">
            <v>3689</v>
          </cell>
        </row>
        <row r="1691">
          <cell r="D1691">
            <v>3690</v>
          </cell>
        </row>
        <row r="1692">
          <cell r="D1692">
            <v>3691</v>
          </cell>
        </row>
        <row r="1693">
          <cell r="D1693">
            <v>3692</v>
          </cell>
        </row>
        <row r="1694">
          <cell r="D1694">
            <v>3693</v>
          </cell>
        </row>
        <row r="1695">
          <cell r="D1695">
            <v>3694</v>
          </cell>
        </row>
        <row r="1696">
          <cell r="D1696">
            <v>3695</v>
          </cell>
        </row>
        <row r="1697">
          <cell r="D1697">
            <v>3696</v>
          </cell>
        </row>
        <row r="1698">
          <cell r="D1698">
            <v>3697</v>
          </cell>
        </row>
        <row r="1699">
          <cell r="D1699">
            <v>3698</v>
          </cell>
        </row>
        <row r="1700">
          <cell r="D1700">
            <v>3699</v>
          </cell>
        </row>
        <row r="1701">
          <cell r="D1701">
            <v>3700</v>
          </cell>
        </row>
        <row r="1702">
          <cell r="D1702">
            <v>3701</v>
          </cell>
        </row>
        <row r="1703">
          <cell r="D1703">
            <v>3702</v>
          </cell>
        </row>
        <row r="1704">
          <cell r="D1704">
            <v>3703</v>
          </cell>
        </row>
        <row r="1705">
          <cell r="D1705">
            <v>3704</v>
          </cell>
        </row>
        <row r="1706">
          <cell r="D1706">
            <v>3705</v>
          </cell>
        </row>
        <row r="1707">
          <cell r="D1707">
            <v>3706</v>
          </cell>
        </row>
        <row r="1708">
          <cell r="D1708">
            <v>3707</v>
          </cell>
        </row>
        <row r="1709">
          <cell r="D1709">
            <v>3708</v>
          </cell>
        </row>
        <row r="1710">
          <cell r="D1710">
            <v>3709</v>
          </cell>
        </row>
        <row r="1711">
          <cell r="D1711">
            <v>3710</v>
          </cell>
        </row>
        <row r="1712">
          <cell r="D1712">
            <v>3711</v>
          </cell>
        </row>
        <row r="1713">
          <cell r="D1713">
            <v>3712</v>
          </cell>
        </row>
        <row r="1714">
          <cell r="D1714">
            <v>3713</v>
          </cell>
        </row>
        <row r="1715">
          <cell r="D1715">
            <v>3714</v>
          </cell>
        </row>
        <row r="1716">
          <cell r="D1716">
            <v>3715</v>
          </cell>
        </row>
        <row r="1717">
          <cell r="D1717">
            <v>3716</v>
          </cell>
        </row>
        <row r="1718">
          <cell r="D1718">
            <v>3717</v>
          </cell>
        </row>
        <row r="1719">
          <cell r="D1719">
            <v>3718</v>
          </cell>
        </row>
        <row r="1720">
          <cell r="D1720">
            <v>3719</v>
          </cell>
        </row>
        <row r="1721">
          <cell r="D1721">
            <v>3720</v>
          </cell>
        </row>
        <row r="1722">
          <cell r="D1722">
            <v>3721</v>
          </cell>
        </row>
        <row r="1723">
          <cell r="D1723">
            <v>3722</v>
          </cell>
        </row>
        <row r="1724">
          <cell r="D1724">
            <v>3723</v>
          </cell>
        </row>
        <row r="1725">
          <cell r="D1725">
            <v>3724</v>
          </cell>
        </row>
        <row r="1726">
          <cell r="D1726">
            <v>3725</v>
          </cell>
        </row>
        <row r="1727">
          <cell r="D1727">
            <v>3726</v>
          </cell>
        </row>
        <row r="1728">
          <cell r="D1728">
            <v>3727</v>
          </cell>
        </row>
        <row r="1729">
          <cell r="D1729">
            <v>3728</v>
          </cell>
        </row>
        <row r="1730">
          <cell r="D1730">
            <v>3729</v>
          </cell>
        </row>
        <row r="1731">
          <cell r="D1731">
            <v>3730</v>
          </cell>
        </row>
        <row r="1732">
          <cell r="D1732">
            <v>3731</v>
          </cell>
        </row>
        <row r="1733">
          <cell r="D1733">
            <v>3732</v>
          </cell>
        </row>
        <row r="1734">
          <cell r="D1734">
            <v>3733</v>
          </cell>
        </row>
        <row r="1735">
          <cell r="D1735">
            <v>3734</v>
          </cell>
        </row>
        <row r="1736">
          <cell r="D1736">
            <v>3735</v>
          </cell>
        </row>
        <row r="1737">
          <cell r="D1737">
            <v>3736</v>
          </cell>
        </row>
        <row r="1738">
          <cell r="D1738">
            <v>3737</v>
          </cell>
        </row>
        <row r="1739">
          <cell r="D1739">
            <v>3738</v>
          </cell>
        </row>
        <row r="1740">
          <cell r="D1740">
            <v>3739</v>
          </cell>
        </row>
        <row r="1741">
          <cell r="D1741">
            <v>3740</v>
          </cell>
        </row>
        <row r="1742">
          <cell r="D1742">
            <v>3741</v>
          </cell>
        </row>
        <row r="1743">
          <cell r="D1743">
            <v>3742</v>
          </cell>
        </row>
        <row r="1744">
          <cell r="D1744">
            <v>3743</v>
          </cell>
        </row>
        <row r="1745">
          <cell r="D1745">
            <v>3744</v>
          </cell>
        </row>
        <row r="1746">
          <cell r="D1746">
            <v>3745</v>
          </cell>
        </row>
        <row r="1747">
          <cell r="D1747">
            <v>3746</v>
          </cell>
        </row>
        <row r="1748">
          <cell r="D1748">
            <v>3747</v>
          </cell>
        </row>
        <row r="1749">
          <cell r="D1749">
            <v>3748</v>
          </cell>
        </row>
        <row r="1750">
          <cell r="D1750">
            <v>3749</v>
          </cell>
        </row>
        <row r="1751">
          <cell r="D1751">
            <v>3750</v>
          </cell>
        </row>
        <row r="1752">
          <cell r="D1752">
            <v>3751</v>
          </cell>
        </row>
        <row r="1753">
          <cell r="D1753">
            <v>3752</v>
          </cell>
        </row>
        <row r="1754">
          <cell r="D1754">
            <v>3753</v>
          </cell>
        </row>
        <row r="1755">
          <cell r="D1755">
            <v>3754</v>
          </cell>
        </row>
        <row r="1756">
          <cell r="D1756">
            <v>3755</v>
          </cell>
        </row>
        <row r="1757">
          <cell r="D1757">
            <v>3756</v>
          </cell>
        </row>
        <row r="1758">
          <cell r="D1758">
            <v>3757</v>
          </cell>
        </row>
        <row r="1759">
          <cell r="D1759">
            <v>3758</v>
          </cell>
        </row>
        <row r="1760">
          <cell r="D1760">
            <v>3759</v>
          </cell>
        </row>
        <row r="1761">
          <cell r="D1761">
            <v>3760</v>
          </cell>
        </row>
        <row r="1762">
          <cell r="D1762">
            <v>3761</v>
          </cell>
        </row>
        <row r="1763">
          <cell r="D1763">
            <v>3762</v>
          </cell>
        </row>
        <row r="1764">
          <cell r="D1764">
            <v>3763</v>
          </cell>
        </row>
        <row r="1765">
          <cell r="D1765">
            <v>3764</v>
          </cell>
        </row>
        <row r="1766">
          <cell r="D1766">
            <v>3765</v>
          </cell>
        </row>
        <row r="1767">
          <cell r="D1767">
            <v>3766</v>
          </cell>
        </row>
        <row r="1768">
          <cell r="D1768">
            <v>3767</v>
          </cell>
        </row>
        <row r="1769">
          <cell r="D1769">
            <v>3768</v>
          </cell>
        </row>
        <row r="1770">
          <cell r="D1770">
            <v>3769</v>
          </cell>
        </row>
        <row r="1771">
          <cell r="D1771">
            <v>3770</v>
          </cell>
        </row>
        <row r="1772">
          <cell r="D1772">
            <v>3771</v>
          </cell>
        </row>
        <row r="1773">
          <cell r="D1773">
            <v>3772</v>
          </cell>
        </row>
        <row r="1774">
          <cell r="D1774">
            <v>3773</v>
          </cell>
        </row>
        <row r="1775">
          <cell r="D1775">
            <v>3774</v>
          </cell>
        </row>
        <row r="1776">
          <cell r="D1776">
            <v>3775</v>
          </cell>
        </row>
        <row r="1777">
          <cell r="D1777">
            <v>3776</v>
          </cell>
        </row>
        <row r="1778">
          <cell r="D1778">
            <v>3777</v>
          </cell>
        </row>
        <row r="1779">
          <cell r="D1779">
            <v>3778</v>
          </cell>
        </row>
        <row r="1780">
          <cell r="D1780">
            <v>3779</v>
          </cell>
        </row>
        <row r="1781">
          <cell r="D1781">
            <v>3780</v>
          </cell>
        </row>
        <row r="1782">
          <cell r="D1782">
            <v>3781</v>
          </cell>
        </row>
        <row r="1783">
          <cell r="D1783">
            <v>3782</v>
          </cell>
        </row>
        <row r="1784">
          <cell r="D1784">
            <v>3783</v>
          </cell>
        </row>
        <row r="1785">
          <cell r="D1785">
            <v>3784</v>
          </cell>
        </row>
        <row r="1786">
          <cell r="D1786">
            <v>3785</v>
          </cell>
        </row>
        <row r="1787">
          <cell r="D1787">
            <v>3786</v>
          </cell>
        </row>
        <row r="1788">
          <cell r="D1788">
            <v>3787</v>
          </cell>
        </row>
        <row r="1789">
          <cell r="D1789">
            <v>3788</v>
          </cell>
        </row>
        <row r="1790">
          <cell r="D1790">
            <v>3789</v>
          </cell>
        </row>
        <row r="1791">
          <cell r="D1791">
            <v>3790</v>
          </cell>
        </row>
        <row r="1792">
          <cell r="D1792">
            <v>3791</v>
          </cell>
        </row>
        <row r="1793">
          <cell r="D1793">
            <v>3792</v>
          </cell>
        </row>
        <row r="1794">
          <cell r="D1794">
            <v>3793</v>
          </cell>
        </row>
        <row r="1795">
          <cell r="D1795">
            <v>3794</v>
          </cell>
        </row>
        <row r="1796">
          <cell r="D1796">
            <v>3795</v>
          </cell>
        </row>
        <row r="1797">
          <cell r="D1797">
            <v>3796</v>
          </cell>
        </row>
        <row r="1798">
          <cell r="D1798">
            <v>3797</v>
          </cell>
        </row>
        <row r="1799">
          <cell r="D1799">
            <v>3798</v>
          </cell>
        </row>
        <row r="1800">
          <cell r="D1800">
            <v>3799</v>
          </cell>
        </row>
        <row r="1801">
          <cell r="D1801">
            <v>3800</v>
          </cell>
        </row>
        <row r="1802">
          <cell r="D1802">
            <v>3801</v>
          </cell>
        </row>
        <row r="1803">
          <cell r="D1803">
            <v>3802</v>
          </cell>
        </row>
        <row r="1804">
          <cell r="D1804">
            <v>3803</v>
          </cell>
        </row>
        <row r="1805">
          <cell r="D1805">
            <v>3804</v>
          </cell>
        </row>
        <row r="1806">
          <cell r="D1806">
            <v>3805</v>
          </cell>
        </row>
        <row r="1807">
          <cell r="D1807">
            <v>3806</v>
          </cell>
        </row>
        <row r="1808">
          <cell r="D1808">
            <v>3807</v>
          </cell>
        </row>
        <row r="1809">
          <cell r="D1809">
            <v>3808</v>
          </cell>
        </row>
        <row r="1810">
          <cell r="D1810">
            <v>3809</v>
          </cell>
        </row>
        <row r="1811">
          <cell r="D1811">
            <v>3810</v>
          </cell>
        </row>
        <row r="1812">
          <cell r="D1812">
            <v>3811</v>
          </cell>
        </row>
        <row r="1813">
          <cell r="D1813">
            <v>3812</v>
          </cell>
        </row>
        <row r="1814">
          <cell r="D1814">
            <v>3813</v>
          </cell>
        </row>
        <row r="1815">
          <cell r="D1815">
            <v>3814</v>
          </cell>
        </row>
        <row r="1816">
          <cell r="D1816">
            <v>3815</v>
          </cell>
        </row>
        <row r="1817">
          <cell r="D1817">
            <v>3816</v>
          </cell>
        </row>
        <row r="1818">
          <cell r="D1818">
            <v>3817</v>
          </cell>
        </row>
        <row r="1819">
          <cell r="D1819">
            <v>3818</v>
          </cell>
        </row>
        <row r="1820">
          <cell r="D1820">
            <v>3819</v>
          </cell>
        </row>
        <row r="1821">
          <cell r="D1821">
            <v>3820</v>
          </cell>
        </row>
        <row r="1822">
          <cell r="D1822">
            <v>3821</v>
          </cell>
        </row>
        <row r="1823">
          <cell r="D1823">
            <v>3822</v>
          </cell>
        </row>
        <row r="1824">
          <cell r="D1824">
            <v>3823</v>
          </cell>
        </row>
        <row r="1825">
          <cell r="D1825">
            <v>3824</v>
          </cell>
        </row>
        <row r="1826">
          <cell r="D1826">
            <v>3825</v>
          </cell>
        </row>
        <row r="1827">
          <cell r="D1827">
            <v>3826</v>
          </cell>
        </row>
        <row r="1828">
          <cell r="D1828">
            <v>3827</v>
          </cell>
        </row>
        <row r="1829">
          <cell r="D1829">
            <v>3828</v>
          </cell>
        </row>
        <row r="1830">
          <cell r="D1830">
            <v>3829</v>
          </cell>
        </row>
        <row r="1831">
          <cell r="D1831">
            <v>3830</v>
          </cell>
        </row>
        <row r="1832">
          <cell r="D1832">
            <v>3831</v>
          </cell>
        </row>
        <row r="1833">
          <cell r="D1833">
            <v>3832</v>
          </cell>
        </row>
        <row r="1834">
          <cell r="D1834">
            <v>3833</v>
          </cell>
        </row>
        <row r="1835">
          <cell r="D1835">
            <v>3834</v>
          </cell>
        </row>
        <row r="1836">
          <cell r="D1836">
            <v>3835</v>
          </cell>
        </row>
        <row r="1837">
          <cell r="D1837">
            <v>3836</v>
          </cell>
        </row>
        <row r="1838">
          <cell r="D1838">
            <v>3837</v>
          </cell>
        </row>
        <row r="1839">
          <cell r="D1839">
            <v>3838</v>
          </cell>
        </row>
        <row r="1840">
          <cell r="D1840">
            <v>3839</v>
          </cell>
        </row>
        <row r="1841">
          <cell r="D1841">
            <v>3840</v>
          </cell>
        </row>
        <row r="1842">
          <cell r="D1842">
            <v>3841</v>
          </cell>
        </row>
        <row r="1843">
          <cell r="D1843">
            <v>3842</v>
          </cell>
        </row>
        <row r="1844">
          <cell r="D1844">
            <v>3843</v>
          </cell>
        </row>
        <row r="1845">
          <cell r="D1845">
            <v>3844</v>
          </cell>
        </row>
        <row r="1846">
          <cell r="D1846">
            <v>3845</v>
          </cell>
        </row>
        <row r="1847">
          <cell r="D1847">
            <v>3846</v>
          </cell>
        </row>
        <row r="1848">
          <cell r="D1848">
            <v>3847</v>
          </cell>
        </row>
        <row r="1849">
          <cell r="D1849">
            <v>3848</v>
          </cell>
        </row>
        <row r="1850">
          <cell r="D1850">
            <v>3849</v>
          </cell>
        </row>
        <row r="1851">
          <cell r="D1851">
            <v>3850</v>
          </cell>
        </row>
        <row r="1852">
          <cell r="D1852">
            <v>3851</v>
          </cell>
        </row>
        <row r="1853">
          <cell r="D1853">
            <v>3852</v>
          </cell>
        </row>
        <row r="1854">
          <cell r="D1854">
            <v>3853</v>
          </cell>
        </row>
        <row r="1855">
          <cell r="D1855">
            <v>3854</v>
          </cell>
        </row>
        <row r="1856">
          <cell r="D1856">
            <v>3855</v>
          </cell>
        </row>
        <row r="1857">
          <cell r="D1857">
            <v>3856</v>
          </cell>
        </row>
        <row r="1858">
          <cell r="D1858">
            <v>3857</v>
          </cell>
        </row>
        <row r="1859">
          <cell r="D1859">
            <v>3858</v>
          </cell>
        </row>
        <row r="1860">
          <cell r="D1860">
            <v>3859</v>
          </cell>
        </row>
        <row r="1861">
          <cell r="D1861">
            <v>3860</v>
          </cell>
        </row>
        <row r="1862">
          <cell r="D1862">
            <v>3861</v>
          </cell>
        </row>
        <row r="1863">
          <cell r="D1863">
            <v>3862</v>
          </cell>
        </row>
        <row r="1864">
          <cell r="D1864">
            <v>3863</v>
          </cell>
        </row>
        <row r="1865">
          <cell r="D1865">
            <v>3864</v>
          </cell>
        </row>
        <row r="1866">
          <cell r="D1866">
            <v>3865</v>
          </cell>
        </row>
        <row r="1867">
          <cell r="D1867">
            <v>3866</v>
          </cell>
        </row>
        <row r="1868">
          <cell r="D1868">
            <v>3867</v>
          </cell>
        </row>
        <row r="1869">
          <cell r="D1869">
            <v>3868</v>
          </cell>
        </row>
        <row r="1870">
          <cell r="D1870">
            <v>3869</v>
          </cell>
        </row>
        <row r="1871">
          <cell r="D1871">
            <v>3870</v>
          </cell>
        </row>
        <row r="1872">
          <cell r="D1872">
            <v>3871</v>
          </cell>
        </row>
        <row r="1873">
          <cell r="D1873">
            <v>3872</v>
          </cell>
        </row>
        <row r="1874">
          <cell r="D1874">
            <v>3873</v>
          </cell>
        </row>
        <row r="1875">
          <cell r="D1875">
            <v>3874</v>
          </cell>
        </row>
        <row r="1876">
          <cell r="D1876">
            <v>3875</v>
          </cell>
        </row>
        <row r="1877">
          <cell r="D1877">
            <v>3876</v>
          </cell>
        </row>
        <row r="1878">
          <cell r="D1878">
            <v>3877</v>
          </cell>
        </row>
        <row r="1879">
          <cell r="D1879">
            <v>3878</v>
          </cell>
        </row>
        <row r="1880">
          <cell r="D1880">
            <v>3879</v>
          </cell>
        </row>
        <row r="1881">
          <cell r="D1881">
            <v>3880</v>
          </cell>
        </row>
        <row r="1882">
          <cell r="D1882">
            <v>3881</v>
          </cell>
        </row>
        <row r="1883">
          <cell r="D1883">
            <v>3882</v>
          </cell>
        </row>
        <row r="1884">
          <cell r="D1884">
            <v>3883</v>
          </cell>
        </row>
        <row r="1885">
          <cell r="D1885">
            <v>3884</v>
          </cell>
        </row>
        <row r="1886">
          <cell r="D1886">
            <v>3885</v>
          </cell>
        </row>
        <row r="1887">
          <cell r="D1887">
            <v>3886</v>
          </cell>
        </row>
        <row r="1888">
          <cell r="D1888">
            <v>3887</v>
          </cell>
        </row>
        <row r="1889">
          <cell r="D1889">
            <v>3888</v>
          </cell>
        </row>
        <row r="1890">
          <cell r="D1890">
            <v>3889</v>
          </cell>
        </row>
        <row r="1891">
          <cell r="D1891">
            <v>3890</v>
          </cell>
        </row>
        <row r="1892">
          <cell r="D1892">
            <v>3891</v>
          </cell>
        </row>
        <row r="1893">
          <cell r="D1893">
            <v>3892</v>
          </cell>
        </row>
        <row r="1894">
          <cell r="D1894">
            <v>3893</v>
          </cell>
        </row>
        <row r="1895">
          <cell r="D1895">
            <v>3894</v>
          </cell>
        </row>
        <row r="1896">
          <cell r="D1896">
            <v>3895</v>
          </cell>
        </row>
        <row r="1897">
          <cell r="D1897">
            <v>3896</v>
          </cell>
        </row>
        <row r="1898">
          <cell r="D1898">
            <v>3897</v>
          </cell>
        </row>
        <row r="1899">
          <cell r="D1899">
            <v>3898</v>
          </cell>
        </row>
        <row r="1900">
          <cell r="D1900">
            <v>3899</v>
          </cell>
        </row>
        <row r="1901">
          <cell r="D1901">
            <v>3900</v>
          </cell>
        </row>
        <row r="1902">
          <cell r="D1902">
            <v>3901</v>
          </cell>
        </row>
        <row r="1903">
          <cell r="D1903">
            <v>3902</v>
          </cell>
        </row>
        <row r="1904">
          <cell r="D1904">
            <v>3903</v>
          </cell>
        </row>
        <row r="1905">
          <cell r="D1905">
            <v>3904</v>
          </cell>
        </row>
        <row r="1906">
          <cell r="D1906">
            <v>3905</v>
          </cell>
        </row>
        <row r="1907">
          <cell r="D1907">
            <v>3906</v>
          </cell>
        </row>
        <row r="1908">
          <cell r="D1908">
            <v>3907</v>
          </cell>
        </row>
        <row r="1909">
          <cell r="D1909">
            <v>3908</v>
          </cell>
        </row>
        <row r="1910">
          <cell r="D1910">
            <v>3909</v>
          </cell>
        </row>
        <row r="1911">
          <cell r="D1911">
            <v>3910</v>
          </cell>
        </row>
        <row r="1912">
          <cell r="D1912">
            <v>3911</v>
          </cell>
        </row>
        <row r="1913">
          <cell r="D1913">
            <v>3912</v>
          </cell>
        </row>
        <row r="1914">
          <cell r="D1914">
            <v>3913</v>
          </cell>
        </row>
        <row r="1915">
          <cell r="D1915">
            <v>3914</v>
          </cell>
        </row>
        <row r="1916">
          <cell r="D1916">
            <v>3915</v>
          </cell>
        </row>
        <row r="1917">
          <cell r="D1917">
            <v>3916</v>
          </cell>
        </row>
        <row r="1918">
          <cell r="D1918">
            <v>3917</v>
          </cell>
        </row>
        <row r="1919">
          <cell r="D1919">
            <v>3918</v>
          </cell>
        </row>
        <row r="1920">
          <cell r="D1920">
            <v>3919</v>
          </cell>
        </row>
        <row r="1921">
          <cell r="D1921">
            <v>3920</v>
          </cell>
        </row>
        <row r="1922">
          <cell r="D1922">
            <v>3921</v>
          </cell>
        </row>
        <row r="1923">
          <cell r="D1923">
            <v>3922</v>
          </cell>
        </row>
        <row r="1924">
          <cell r="D1924">
            <v>3923</v>
          </cell>
        </row>
        <row r="1925">
          <cell r="D1925">
            <v>3924</v>
          </cell>
        </row>
        <row r="1926">
          <cell r="D1926">
            <v>3925</v>
          </cell>
        </row>
        <row r="1927">
          <cell r="D1927">
            <v>3926</v>
          </cell>
        </row>
        <row r="1928">
          <cell r="D1928">
            <v>3927</v>
          </cell>
        </row>
        <row r="1929">
          <cell r="D1929">
            <v>3928</v>
          </cell>
        </row>
        <row r="1930">
          <cell r="D1930">
            <v>3929</v>
          </cell>
        </row>
        <row r="1931">
          <cell r="D1931">
            <v>3930</v>
          </cell>
        </row>
        <row r="1932">
          <cell r="D1932">
            <v>3931</v>
          </cell>
        </row>
        <row r="1933">
          <cell r="D1933">
            <v>3932</v>
          </cell>
        </row>
        <row r="1934">
          <cell r="D1934">
            <v>3933</v>
          </cell>
        </row>
        <row r="1935">
          <cell r="D1935">
            <v>3934</v>
          </cell>
        </row>
        <row r="1936">
          <cell r="D1936">
            <v>3935</v>
          </cell>
        </row>
        <row r="1937">
          <cell r="D1937">
            <v>3936</v>
          </cell>
        </row>
        <row r="1938">
          <cell r="D1938">
            <v>3937</v>
          </cell>
        </row>
        <row r="1939">
          <cell r="D1939">
            <v>3938</v>
          </cell>
        </row>
        <row r="1940">
          <cell r="D1940">
            <v>3939</v>
          </cell>
        </row>
        <row r="1941">
          <cell r="D1941">
            <v>3940</v>
          </cell>
        </row>
        <row r="1942">
          <cell r="D1942">
            <v>3941</v>
          </cell>
        </row>
        <row r="1943">
          <cell r="D1943">
            <v>3942</v>
          </cell>
        </row>
        <row r="1944">
          <cell r="D1944">
            <v>3943</v>
          </cell>
        </row>
        <row r="1945">
          <cell r="D1945">
            <v>3944</v>
          </cell>
        </row>
        <row r="1946">
          <cell r="D1946">
            <v>3945</v>
          </cell>
        </row>
        <row r="1947">
          <cell r="D1947">
            <v>3946</v>
          </cell>
        </row>
        <row r="1948">
          <cell r="D1948">
            <v>3947</v>
          </cell>
        </row>
        <row r="1949">
          <cell r="D1949">
            <v>3948</v>
          </cell>
        </row>
        <row r="1950">
          <cell r="D1950">
            <v>3949</v>
          </cell>
        </row>
        <row r="1951">
          <cell r="D1951">
            <v>3950</v>
          </cell>
        </row>
        <row r="1952">
          <cell r="D1952">
            <v>3951</v>
          </cell>
        </row>
        <row r="1953">
          <cell r="D1953">
            <v>3952</v>
          </cell>
        </row>
        <row r="1954">
          <cell r="D1954">
            <v>3953</v>
          </cell>
        </row>
        <row r="1955">
          <cell r="D1955">
            <v>3954</v>
          </cell>
        </row>
        <row r="1956">
          <cell r="D1956">
            <v>3955</v>
          </cell>
        </row>
        <row r="1957">
          <cell r="D1957">
            <v>3956</v>
          </cell>
        </row>
        <row r="1958">
          <cell r="D1958">
            <v>3957</v>
          </cell>
        </row>
        <row r="1959">
          <cell r="D1959">
            <v>3958</v>
          </cell>
        </row>
        <row r="1960">
          <cell r="D1960">
            <v>3959</v>
          </cell>
        </row>
        <row r="1961">
          <cell r="D1961">
            <v>3960</v>
          </cell>
        </row>
        <row r="1962">
          <cell r="D1962">
            <v>3961</v>
          </cell>
        </row>
        <row r="1963">
          <cell r="D1963">
            <v>3962</v>
          </cell>
        </row>
        <row r="1964">
          <cell r="D1964">
            <v>3963</v>
          </cell>
        </row>
        <row r="1965">
          <cell r="D1965">
            <v>3964</v>
          </cell>
        </row>
        <row r="1966">
          <cell r="D1966">
            <v>3965</v>
          </cell>
        </row>
        <row r="1967">
          <cell r="D1967">
            <v>3966</v>
          </cell>
        </row>
        <row r="1968">
          <cell r="D1968">
            <v>3967</v>
          </cell>
        </row>
        <row r="1969">
          <cell r="D1969">
            <v>3968</v>
          </cell>
        </row>
        <row r="1970">
          <cell r="D1970">
            <v>3969</v>
          </cell>
        </row>
        <row r="1971">
          <cell r="D1971">
            <v>3970</v>
          </cell>
        </row>
        <row r="1972">
          <cell r="D1972">
            <v>3971</v>
          </cell>
        </row>
        <row r="1973">
          <cell r="D1973">
            <v>3972</v>
          </cell>
        </row>
        <row r="1974">
          <cell r="D1974">
            <v>3973</v>
          </cell>
        </row>
        <row r="1975">
          <cell r="D1975">
            <v>3974</v>
          </cell>
        </row>
        <row r="1976">
          <cell r="D1976">
            <v>3975</v>
          </cell>
        </row>
        <row r="1977">
          <cell r="D1977">
            <v>3976</v>
          </cell>
        </row>
        <row r="1978">
          <cell r="D1978">
            <v>3977</v>
          </cell>
        </row>
        <row r="1979">
          <cell r="D1979">
            <v>3978</v>
          </cell>
        </row>
        <row r="1980">
          <cell r="D1980">
            <v>3979</v>
          </cell>
        </row>
        <row r="1981">
          <cell r="D1981">
            <v>3980</v>
          </cell>
        </row>
        <row r="1982">
          <cell r="D1982">
            <v>3981</v>
          </cell>
        </row>
        <row r="1983">
          <cell r="D1983">
            <v>3982</v>
          </cell>
        </row>
        <row r="1984">
          <cell r="D1984">
            <v>3983</v>
          </cell>
        </row>
        <row r="1985">
          <cell r="D1985">
            <v>3984</v>
          </cell>
        </row>
        <row r="1986">
          <cell r="D1986">
            <v>3985</v>
          </cell>
        </row>
        <row r="1987">
          <cell r="D1987">
            <v>3986</v>
          </cell>
        </row>
        <row r="1988">
          <cell r="D1988">
            <v>3987</v>
          </cell>
        </row>
        <row r="1989">
          <cell r="D1989">
            <v>3988</v>
          </cell>
        </row>
        <row r="1990">
          <cell r="D1990">
            <v>3989</v>
          </cell>
        </row>
        <row r="1991">
          <cell r="D1991">
            <v>3990</v>
          </cell>
        </row>
        <row r="1992">
          <cell r="D1992">
            <v>3991</v>
          </cell>
        </row>
        <row r="1993">
          <cell r="D1993">
            <v>3992</v>
          </cell>
        </row>
        <row r="1994">
          <cell r="D1994">
            <v>3993</v>
          </cell>
        </row>
        <row r="1995">
          <cell r="D1995">
            <v>3994</v>
          </cell>
        </row>
        <row r="1996">
          <cell r="D1996">
            <v>3995</v>
          </cell>
        </row>
        <row r="1997">
          <cell r="D1997">
            <v>3996</v>
          </cell>
        </row>
        <row r="1998">
          <cell r="D1998">
            <v>3997</v>
          </cell>
        </row>
        <row r="1999">
          <cell r="D1999">
            <v>3998</v>
          </cell>
        </row>
        <row r="2000">
          <cell r="D2000">
            <v>3999</v>
          </cell>
        </row>
        <row r="2001">
          <cell r="D2001">
            <v>4000</v>
          </cell>
        </row>
        <row r="2002">
          <cell r="D2002">
            <v>4001</v>
          </cell>
        </row>
        <row r="2003">
          <cell r="D2003">
            <v>4002</v>
          </cell>
        </row>
        <row r="2004">
          <cell r="D2004">
            <v>4003</v>
          </cell>
        </row>
        <row r="2005">
          <cell r="D2005">
            <v>4004</v>
          </cell>
        </row>
        <row r="2006">
          <cell r="D2006">
            <v>4005</v>
          </cell>
        </row>
        <row r="2007">
          <cell r="D2007">
            <v>4006</v>
          </cell>
        </row>
        <row r="2008">
          <cell r="D2008">
            <v>4007</v>
          </cell>
        </row>
        <row r="2009">
          <cell r="D2009">
            <v>4008</v>
          </cell>
        </row>
        <row r="2010">
          <cell r="D2010">
            <v>4009</v>
          </cell>
        </row>
        <row r="2011">
          <cell r="D2011">
            <v>4010</v>
          </cell>
        </row>
        <row r="2012">
          <cell r="D2012">
            <v>4011</v>
          </cell>
        </row>
        <row r="2013">
          <cell r="D2013">
            <v>4012</v>
          </cell>
        </row>
        <row r="2014">
          <cell r="D2014">
            <v>4013</v>
          </cell>
        </row>
        <row r="2015">
          <cell r="D2015">
            <v>4014</v>
          </cell>
        </row>
        <row r="2016">
          <cell r="D2016">
            <v>4015</v>
          </cell>
        </row>
        <row r="2017">
          <cell r="D2017">
            <v>4016</v>
          </cell>
        </row>
        <row r="2018">
          <cell r="D2018">
            <v>4017</v>
          </cell>
        </row>
        <row r="2019">
          <cell r="D2019">
            <v>4018</v>
          </cell>
        </row>
        <row r="2020">
          <cell r="D2020">
            <v>4019</v>
          </cell>
        </row>
        <row r="2021">
          <cell r="D2021">
            <v>4020</v>
          </cell>
        </row>
        <row r="2022">
          <cell r="D2022">
            <v>4021</v>
          </cell>
        </row>
        <row r="2023">
          <cell r="D2023">
            <v>4022</v>
          </cell>
        </row>
        <row r="2024">
          <cell r="D2024">
            <v>4023</v>
          </cell>
        </row>
        <row r="2025">
          <cell r="D2025">
            <v>4024</v>
          </cell>
        </row>
        <row r="2026">
          <cell r="D2026">
            <v>4025</v>
          </cell>
        </row>
        <row r="2027">
          <cell r="D2027">
            <v>4026</v>
          </cell>
        </row>
        <row r="2028">
          <cell r="D2028">
            <v>4027</v>
          </cell>
        </row>
        <row r="2029">
          <cell r="D2029">
            <v>4028</v>
          </cell>
        </row>
        <row r="2030">
          <cell r="D2030">
            <v>4029</v>
          </cell>
        </row>
        <row r="2031">
          <cell r="D2031">
            <v>4030</v>
          </cell>
        </row>
        <row r="2032">
          <cell r="D2032">
            <v>4031</v>
          </cell>
        </row>
        <row r="2033">
          <cell r="D2033">
            <v>4032</v>
          </cell>
        </row>
        <row r="2034">
          <cell r="D2034">
            <v>4033</v>
          </cell>
        </row>
        <row r="2035">
          <cell r="D2035">
            <v>4034</v>
          </cell>
        </row>
        <row r="2036">
          <cell r="D2036">
            <v>4035</v>
          </cell>
        </row>
        <row r="2037">
          <cell r="D2037">
            <v>4036</v>
          </cell>
        </row>
        <row r="2038">
          <cell r="D2038">
            <v>4037</v>
          </cell>
        </row>
        <row r="2039">
          <cell r="D2039">
            <v>4038</v>
          </cell>
        </row>
        <row r="2040">
          <cell r="D2040">
            <v>4039</v>
          </cell>
        </row>
        <row r="2041">
          <cell r="D2041">
            <v>4040</v>
          </cell>
        </row>
        <row r="2042">
          <cell r="D2042">
            <v>4041</v>
          </cell>
        </row>
        <row r="2043">
          <cell r="D2043">
            <v>4042</v>
          </cell>
        </row>
        <row r="2044">
          <cell r="D2044">
            <v>4043</v>
          </cell>
        </row>
        <row r="2045">
          <cell r="D2045">
            <v>4044</v>
          </cell>
        </row>
        <row r="2046">
          <cell r="D2046">
            <v>4045</v>
          </cell>
        </row>
        <row r="2047">
          <cell r="D2047">
            <v>4046</v>
          </cell>
        </row>
        <row r="2048">
          <cell r="D2048">
            <v>4047</v>
          </cell>
        </row>
        <row r="2049">
          <cell r="D2049">
            <v>4048</v>
          </cell>
        </row>
        <row r="2050">
          <cell r="D2050">
            <v>4049</v>
          </cell>
        </row>
        <row r="2051">
          <cell r="D2051">
            <v>4050</v>
          </cell>
        </row>
        <row r="2052">
          <cell r="D2052">
            <v>4051</v>
          </cell>
        </row>
        <row r="2053">
          <cell r="D2053">
            <v>4052</v>
          </cell>
        </row>
        <row r="2054">
          <cell r="D2054">
            <v>4053</v>
          </cell>
        </row>
        <row r="2055">
          <cell r="D2055">
            <v>4054</v>
          </cell>
        </row>
        <row r="2056">
          <cell r="D2056">
            <v>4055</v>
          </cell>
        </row>
        <row r="2057">
          <cell r="D2057">
            <v>4056</v>
          </cell>
        </row>
        <row r="2058">
          <cell r="D2058">
            <v>4057</v>
          </cell>
        </row>
        <row r="2059">
          <cell r="D2059">
            <v>4058</v>
          </cell>
        </row>
        <row r="2060">
          <cell r="D2060">
            <v>4059</v>
          </cell>
        </row>
        <row r="2061">
          <cell r="D2061">
            <v>4060</v>
          </cell>
        </row>
        <row r="2062">
          <cell r="D2062">
            <v>4061</v>
          </cell>
        </row>
        <row r="2063">
          <cell r="D2063">
            <v>4062</v>
          </cell>
        </row>
        <row r="2064">
          <cell r="D2064">
            <v>4063</v>
          </cell>
        </row>
        <row r="2065">
          <cell r="D2065">
            <v>4064</v>
          </cell>
        </row>
        <row r="2066">
          <cell r="D2066">
            <v>4065</v>
          </cell>
        </row>
        <row r="2067">
          <cell r="D2067">
            <v>4066</v>
          </cell>
        </row>
        <row r="2068">
          <cell r="D2068">
            <v>4067</v>
          </cell>
        </row>
        <row r="2069">
          <cell r="D2069">
            <v>4068</v>
          </cell>
        </row>
        <row r="2070">
          <cell r="D2070">
            <v>4069</v>
          </cell>
        </row>
        <row r="2071">
          <cell r="D2071">
            <v>4070</v>
          </cell>
        </row>
        <row r="2072">
          <cell r="D2072">
            <v>4071</v>
          </cell>
        </row>
        <row r="2073">
          <cell r="D2073">
            <v>4072</v>
          </cell>
        </row>
        <row r="2074">
          <cell r="D2074">
            <v>4073</v>
          </cell>
        </row>
        <row r="2075">
          <cell r="D2075">
            <v>4074</v>
          </cell>
        </row>
        <row r="2076">
          <cell r="D2076">
            <v>4075</v>
          </cell>
        </row>
        <row r="2077">
          <cell r="D2077">
            <v>4076</v>
          </cell>
        </row>
        <row r="2078">
          <cell r="D2078">
            <v>4077</v>
          </cell>
        </row>
        <row r="2079">
          <cell r="D2079">
            <v>4078</v>
          </cell>
        </row>
        <row r="2080">
          <cell r="D2080">
            <v>4079</v>
          </cell>
        </row>
        <row r="2081">
          <cell r="D2081">
            <v>4080</v>
          </cell>
        </row>
        <row r="2082">
          <cell r="D2082">
            <v>4081</v>
          </cell>
        </row>
        <row r="2083">
          <cell r="D2083">
            <v>4082</v>
          </cell>
        </row>
        <row r="2084">
          <cell r="D2084">
            <v>4083</v>
          </cell>
        </row>
        <row r="2085">
          <cell r="D2085">
            <v>4084</v>
          </cell>
        </row>
        <row r="2086">
          <cell r="D2086">
            <v>4085</v>
          </cell>
        </row>
        <row r="2087">
          <cell r="D2087">
            <v>4086</v>
          </cell>
        </row>
        <row r="2088">
          <cell r="D2088">
            <v>4087</v>
          </cell>
        </row>
        <row r="2089">
          <cell r="D2089">
            <v>4088</v>
          </cell>
        </row>
        <row r="2090">
          <cell r="D2090">
            <v>4089</v>
          </cell>
        </row>
        <row r="2091">
          <cell r="D2091">
            <v>4090</v>
          </cell>
        </row>
        <row r="2092">
          <cell r="D2092">
            <v>4091</v>
          </cell>
        </row>
        <row r="2093">
          <cell r="D2093">
            <v>4092</v>
          </cell>
        </row>
        <row r="2094">
          <cell r="D2094">
            <v>4093</v>
          </cell>
        </row>
        <row r="2095">
          <cell r="D2095">
            <v>4094</v>
          </cell>
        </row>
        <row r="2096">
          <cell r="D2096">
            <v>4095</v>
          </cell>
        </row>
        <row r="2097">
          <cell r="D2097">
            <v>4096</v>
          </cell>
        </row>
        <row r="2098">
          <cell r="D2098">
            <v>4097</v>
          </cell>
        </row>
        <row r="2099">
          <cell r="D2099">
            <v>4098</v>
          </cell>
        </row>
        <row r="2100">
          <cell r="D2100">
            <v>4099</v>
          </cell>
        </row>
        <row r="2101">
          <cell r="D2101">
            <v>4100</v>
          </cell>
        </row>
        <row r="2102">
          <cell r="D2102">
            <v>4101</v>
          </cell>
        </row>
        <row r="2103">
          <cell r="D2103">
            <v>4102</v>
          </cell>
        </row>
        <row r="2104">
          <cell r="D2104">
            <v>4103</v>
          </cell>
        </row>
        <row r="2105">
          <cell r="D2105">
            <v>4104</v>
          </cell>
        </row>
        <row r="2106">
          <cell r="D2106">
            <v>4105</v>
          </cell>
        </row>
        <row r="2107">
          <cell r="D2107">
            <v>4106</v>
          </cell>
        </row>
        <row r="2108">
          <cell r="D2108">
            <v>4107</v>
          </cell>
        </row>
        <row r="2109">
          <cell r="D2109">
            <v>4108</v>
          </cell>
        </row>
        <row r="2110">
          <cell r="D2110">
            <v>4109</v>
          </cell>
        </row>
        <row r="2111">
          <cell r="D2111">
            <v>4110</v>
          </cell>
        </row>
        <row r="2112">
          <cell r="D2112">
            <v>4111</v>
          </cell>
        </row>
        <row r="2113">
          <cell r="D2113">
            <v>4112</v>
          </cell>
        </row>
        <row r="2114">
          <cell r="D2114">
            <v>4113</v>
          </cell>
        </row>
        <row r="2115">
          <cell r="D2115">
            <v>4114</v>
          </cell>
        </row>
        <row r="2116">
          <cell r="D2116">
            <v>4115</v>
          </cell>
        </row>
        <row r="2117">
          <cell r="D2117">
            <v>4116</v>
          </cell>
        </row>
        <row r="2118">
          <cell r="D2118">
            <v>4117</v>
          </cell>
        </row>
        <row r="2119">
          <cell r="D2119">
            <v>4118</v>
          </cell>
        </row>
        <row r="2120">
          <cell r="D2120">
            <v>4119</v>
          </cell>
        </row>
        <row r="2121">
          <cell r="D2121">
            <v>4120</v>
          </cell>
        </row>
        <row r="2122">
          <cell r="D2122">
            <v>4121</v>
          </cell>
        </row>
        <row r="2123">
          <cell r="D2123">
            <v>4122</v>
          </cell>
        </row>
        <row r="2124">
          <cell r="D2124">
            <v>4123</v>
          </cell>
        </row>
        <row r="2125">
          <cell r="D2125">
            <v>4124</v>
          </cell>
        </row>
        <row r="2126">
          <cell r="D2126">
            <v>4125</v>
          </cell>
        </row>
        <row r="2127">
          <cell r="D2127">
            <v>4126</v>
          </cell>
        </row>
        <row r="2128">
          <cell r="D2128">
            <v>4127</v>
          </cell>
        </row>
        <row r="2129">
          <cell r="D2129">
            <v>4128</v>
          </cell>
        </row>
        <row r="2130">
          <cell r="D2130">
            <v>4129</v>
          </cell>
        </row>
        <row r="2131">
          <cell r="D2131">
            <v>4130</v>
          </cell>
        </row>
        <row r="2132">
          <cell r="D2132">
            <v>4131</v>
          </cell>
        </row>
        <row r="2133">
          <cell r="D2133">
            <v>4132</v>
          </cell>
        </row>
        <row r="2134">
          <cell r="D2134">
            <v>4133</v>
          </cell>
        </row>
        <row r="2135">
          <cell r="D2135">
            <v>4134</v>
          </cell>
        </row>
        <row r="2136">
          <cell r="D2136">
            <v>4135</v>
          </cell>
        </row>
        <row r="2137">
          <cell r="D2137">
            <v>4136</v>
          </cell>
        </row>
        <row r="2138">
          <cell r="D2138">
            <v>4137</v>
          </cell>
        </row>
        <row r="2139">
          <cell r="D2139">
            <v>4138</v>
          </cell>
        </row>
        <row r="2140">
          <cell r="D2140">
            <v>4139</v>
          </cell>
        </row>
        <row r="2141">
          <cell r="D2141">
            <v>4140</v>
          </cell>
        </row>
        <row r="2142">
          <cell r="D2142">
            <v>4141</v>
          </cell>
        </row>
        <row r="2143">
          <cell r="D2143">
            <v>4142</v>
          </cell>
        </row>
        <row r="2144">
          <cell r="D2144">
            <v>4143</v>
          </cell>
        </row>
        <row r="2145">
          <cell r="D2145">
            <v>4144</v>
          </cell>
        </row>
        <row r="2146">
          <cell r="D2146">
            <v>4145</v>
          </cell>
        </row>
        <row r="2147">
          <cell r="D2147">
            <v>4146</v>
          </cell>
        </row>
        <row r="2148">
          <cell r="D2148">
            <v>4147</v>
          </cell>
        </row>
        <row r="2149">
          <cell r="D2149">
            <v>4148</v>
          </cell>
        </row>
        <row r="2150">
          <cell r="D2150">
            <v>4149</v>
          </cell>
        </row>
        <row r="2151">
          <cell r="D2151">
            <v>4150</v>
          </cell>
        </row>
        <row r="2152">
          <cell r="D2152">
            <v>4151</v>
          </cell>
        </row>
        <row r="2153">
          <cell r="D2153">
            <v>4152</v>
          </cell>
        </row>
        <row r="2154">
          <cell r="D2154">
            <v>4153</v>
          </cell>
        </row>
        <row r="2155">
          <cell r="D2155">
            <v>4154</v>
          </cell>
        </row>
        <row r="2156">
          <cell r="D2156">
            <v>4155</v>
          </cell>
        </row>
        <row r="2157">
          <cell r="D2157">
            <v>4156</v>
          </cell>
        </row>
        <row r="2158">
          <cell r="D2158">
            <v>4157</v>
          </cell>
        </row>
        <row r="2159">
          <cell r="D2159">
            <v>4158</v>
          </cell>
        </row>
        <row r="2160">
          <cell r="D2160">
            <v>4159</v>
          </cell>
        </row>
        <row r="2161">
          <cell r="D2161">
            <v>4160</v>
          </cell>
        </row>
        <row r="2162">
          <cell r="D2162">
            <v>4161</v>
          </cell>
        </row>
        <row r="2163">
          <cell r="D2163">
            <v>4162</v>
          </cell>
        </row>
        <row r="2164">
          <cell r="D2164">
            <v>4163</v>
          </cell>
        </row>
        <row r="2165">
          <cell r="D2165">
            <v>4164</v>
          </cell>
        </row>
        <row r="2166">
          <cell r="D2166">
            <v>4165</v>
          </cell>
        </row>
        <row r="2167">
          <cell r="D2167">
            <v>4166</v>
          </cell>
        </row>
        <row r="2168">
          <cell r="D2168">
            <v>4167</v>
          </cell>
        </row>
        <row r="2169">
          <cell r="D2169">
            <v>4168</v>
          </cell>
        </row>
        <row r="2170">
          <cell r="D2170">
            <v>4169</v>
          </cell>
        </row>
        <row r="2171">
          <cell r="D2171">
            <v>4170</v>
          </cell>
        </row>
        <row r="2172">
          <cell r="D2172">
            <v>4171</v>
          </cell>
        </row>
        <row r="2173">
          <cell r="D2173">
            <v>4172</v>
          </cell>
        </row>
        <row r="2174">
          <cell r="D2174">
            <v>4173</v>
          </cell>
        </row>
        <row r="2175">
          <cell r="D2175">
            <v>4174</v>
          </cell>
        </row>
        <row r="2176">
          <cell r="D2176">
            <v>4175</v>
          </cell>
        </row>
        <row r="2177">
          <cell r="D2177">
            <v>4176</v>
          </cell>
        </row>
        <row r="2178">
          <cell r="D2178">
            <v>4177</v>
          </cell>
        </row>
        <row r="2179">
          <cell r="D2179">
            <v>4178</v>
          </cell>
        </row>
        <row r="2180">
          <cell r="D2180">
            <v>4179</v>
          </cell>
        </row>
        <row r="2181">
          <cell r="D2181">
            <v>4180</v>
          </cell>
        </row>
        <row r="2182">
          <cell r="D2182">
            <v>4181</v>
          </cell>
        </row>
        <row r="2183">
          <cell r="D2183">
            <v>4182</v>
          </cell>
        </row>
        <row r="2184">
          <cell r="D2184">
            <v>4183</v>
          </cell>
        </row>
        <row r="2185">
          <cell r="D2185">
            <v>4184</v>
          </cell>
        </row>
        <row r="2186">
          <cell r="D2186">
            <v>4185</v>
          </cell>
        </row>
        <row r="2187">
          <cell r="D2187">
            <v>4186</v>
          </cell>
        </row>
        <row r="2188">
          <cell r="D2188">
            <v>4187</v>
          </cell>
        </row>
        <row r="2189">
          <cell r="D2189">
            <v>4188</v>
          </cell>
        </row>
        <row r="2190">
          <cell r="D2190">
            <v>4189</v>
          </cell>
        </row>
        <row r="2191">
          <cell r="D2191">
            <v>4190</v>
          </cell>
        </row>
        <row r="2192">
          <cell r="D2192">
            <v>4191</v>
          </cell>
        </row>
        <row r="2193">
          <cell r="D2193">
            <v>4192</v>
          </cell>
        </row>
        <row r="2194">
          <cell r="D2194">
            <v>4193</v>
          </cell>
        </row>
        <row r="2195">
          <cell r="D2195">
            <v>4194</v>
          </cell>
        </row>
        <row r="2196">
          <cell r="D2196">
            <v>4195</v>
          </cell>
        </row>
        <row r="2197">
          <cell r="D2197">
            <v>4196</v>
          </cell>
        </row>
        <row r="2198">
          <cell r="D2198">
            <v>4197</v>
          </cell>
        </row>
        <row r="2199">
          <cell r="D2199">
            <v>4198</v>
          </cell>
        </row>
        <row r="2200">
          <cell r="D2200">
            <v>4199</v>
          </cell>
        </row>
        <row r="2201">
          <cell r="D2201">
            <v>4200</v>
          </cell>
        </row>
        <row r="2202">
          <cell r="D2202">
            <v>4201</v>
          </cell>
        </row>
        <row r="2203">
          <cell r="D2203">
            <v>4202</v>
          </cell>
        </row>
        <row r="2204">
          <cell r="D2204">
            <v>4203</v>
          </cell>
        </row>
        <row r="2205">
          <cell r="D2205">
            <v>4204</v>
          </cell>
        </row>
        <row r="2206">
          <cell r="D2206">
            <v>4205</v>
          </cell>
        </row>
        <row r="2207">
          <cell r="D2207">
            <v>4206</v>
          </cell>
        </row>
        <row r="2208">
          <cell r="D2208">
            <v>4207</v>
          </cell>
        </row>
        <row r="2209">
          <cell r="D2209">
            <v>4208</v>
          </cell>
        </row>
        <row r="2210">
          <cell r="D2210">
            <v>4209</v>
          </cell>
        </row>
        <row r="2211">
          <cell r="D2211">
            <v>4210</v>
          </cell>
        </row>
        <row r="2212">
          <cell r="D2212">
            <v>4211</v>
          </cell>
        </row>
        <row r="2213">
          <cell r="D2213">
            <v>4212</v>
          </cell>
        </row>
        <row r="2214">
          <cell r="D2214">
            <v>4213</v>
          </cell>
        </row>
        <row r="2215">
          <cell r="D2215">
            <v>4214</v>
          </cell>
        </row>
        <row r="2216">
          <cell r="D2216">
            <v>4215</v>
          </cell>
        </row>
        <row r="2217">
          <cell r="D2217">
            <v>4216</v>
          </cell>
        </row>
        <row r="2218">
          <cell r="D2218">
            <v>4217</v>
          </cell>
        </row>
        <row r="2219">
          <cell r="D2219">
            <v>4218</v>
          </cell>
        </row>
        <row r="2220">
          <cell r="D2220">
            <v>4219</v>
          </cell>
        </row>
        <row r="2221">
          <cell r="D2221">
            <v>4220</v>
          </cell>
        </row>
        <row r="2222">
          <cell r="D2222">
            <v>4221</v>
          </cell>
        </row>
        <row r="2223">
          <cell r="D2223">
            <v>4222</v>
          </cell>
        </row>
        <row r="2224">
          <cell r="D2224">
            <v>4223</v>
          </cell>
        </row>
        <row r="2225">
          <cell r="D2225">
            <v>4224</v>
          </cell>
        </row>
        <row r="2226">
          <cell r="D2226">
            <v>4225</v>
          </cell>
        </row>
        <row r="2227">
          <cell r="D2227">
            <v>4226</v>
          </cell>
        </row>
        <row r="2228">
          <cell r="D2228">
            <v>4227</v>
          </cell>
        </row>
        <row r="2229">
          <cell r="D2229">
            <v>4228</v>
          </cell>
        </row>
        <row r="2230">
          <cell r="D2230">
            <v>4229</v>
          </cell>
        </row>
        <row r="2231">
          <cell r="D2231">
            <v>4230</v>
          </cell>
        </row>
        <row r="2232">
          <cell r="D2232">
            <v>4231</v>
          </cell>
        </row>
        <row r="2233">
          <cell r="D2233">
            <v>4232</v>
          </cell>
        </row>
        <row r="2234">
          <cell r="D2234">
            <v>4233</v>
          </cell>
        </row>
        <row r="2235">
          <cell r="D2235">
            <v>4234</v>
          </cell>
        </row>
        <row r="2236">
          <cell r="D2236">
            <v>4235</v>
          </cell>
        </row>
        <row r="2237">
          <cell r="D2237">
            <v>4236</v>
          </cell>
        </row>
        <row r="2238">
          <cell r="D2238">
            <v>4237</v>
          </cell>
        </row>
        <row r="2239">
          <cell r="D2239">
            <v>4238</v>
          </cell>
        </row>
        <row r="2240">
          <cell r="D2240">
            <v>4239</v>
          </cell>
        </row>
        <row r="2241">
          <cell r="D2241">
            <v>4240</v>
          </cell>
        </row>
        <row r="2242">
          <cell r="D2242">
            <v>4241</v>
          </cell>
        </row>
        <row r="2243">
          <cell r="D2243">
            <v>4242</v>
          </cell>
        </row>
        <row r="2244">
          <cell r="D2244">
            <v>4243</v>
          </cell>
        </row>
        <row r="2245">
          <cell r="D2245">
            <v>4244</v>
          </cell>
        </row>
        <row r="2246">
          <cell r="D2246">
            <v>4245</v>
          </cell>
        </row>
        <row r="2247">
          <cell r="D2247">
            <v>4246</v>
          </cell>
        </row>
        <row r="2248">
          <cell r="D2248">
            <v>4247</v>
          </cell>
        </row>
        <row r="2249">
          <cell r="D2249">
            <v>4248</v>
          </cell>
        </row>
        <row r="2250">
          <cell r="D2250">
            <v>4249</v>
          </cell>
        </row>
        <row r="2251">
          <cell r="D2251">
            <v>4250</v>
          </cell>
        </row>
        <row r="2252">
          <cell r="D2252">
            <v>4251</v>
          </cell>
        </row>
        <row r="2253">
          <cell r="D2253">
            <v>4252</v>
          </cell>
        </row>
        <row r="2254">
          <cell r="D2254">
            <v>4253</v>
          </cell>
        </row>
        <row r="2255">
          <cell r="D2255">
            <v>4254</v>
          </cell>
        </row>
        <row r="2256">
          <cell r="D2256">
            <v>4255</v>
          </cell>
        </row>
        <row r="2257">
          <cell r="D2257">
            <v>4256</v>
          </cell>
        </row>
        <row r="2258">
          <cell r="D2258">
            <v>4257</v>
          </cell>
        </row>
        <row r="2259">
          <cell r="D2259">
            <v>4258</v>
          </cell>
        </row>
        <row r="2260">
          <cell r="D2260">
            <v>4259</v>
          </cell>
        </row>
        <row r="2261">
          <cell r="D2261">
            <v>4260</v>
          </cell>
        </row>
        <row r="2262">
          <cell r="D2262">
            <v>4261</v>
          </cell>
        </row>
        <row r="2263">
          <cell r="D2263">
            <v>4262</v>
          </cell>
        </row>
        <row r="2264">
          <cell r="D2264">
            <v>4263</v>
          </cell>
        </row>
        <row r="2265">
          <cell r="D2265">
            <v>4264</v>
          </cell>
        </row>
        <row r="2266">
          <cell r="D2266">
            <v>4265</v>
          </cell>
        </row>
        <row r="2267">
          <cell r="D2267">
            <v>4266</v>
          </cell>
        </row>
        <row r="2268">
          <cell r="D2268">
            <v>4267</v>
          </cell>
        </row>
        <row r="2269">
          <cell r="D2269">
            <v>4268</v>
          </cell>
        </row>
        <row r="2270">
          <cell r="D2270">
            <v>4269</v>
          </cell>
        </row>
        <row r="2271">
          <cell r="D2271">
            <v>4270</v>
          </cell>
        </row>
        <row r="2272">
          <cell r="D2272">
            <v>4271</v>
          </cell>
        </row>
        <row r="2273">
          <cell r="D2273">
            <v>4272</v>
          </cell>
        </row>
        <row r="2274">
          <cell r="D2274">
            <v>4273</v>
          </cell>
        </row>
        <row r="2275">
          <cell r="D2275">
            <v>4274</v>
          </cell>
        </row>
        <row r="2276">
          <cell r="D2276">
            <v>4275</v>
          </cell>
        </row>
        <row r="2277">
          <cell r="D2277">
            <v>4276</v>
          </cell>
        </row>
        <row r="2278">
          <cell r="D2278">
            <v>4277</v>
          </cell>
        </row>
        <row r="2279">
          <cell r="D2279">
            <v>4278</v>
          </cell>
        </row>
        <row r="2280">
          <cell r="D2280">
            <v>4279</v>
          </cell>
        </row>
        <row r="2281">
          <cell r="D2281">
            <v>4280</v>
          </cell>
        </row>
        <row r="2282">
          <cell r="D2282">
            <v>4281</v>
          </cell>
        </row>
        <row r="2283">
          <cell r="D2283">
            <v>4282</v>
          </cell>
        </row>
        <row r="2284">
          <cell r="D2284">
            <v>4283</v>
          </cell>
        </row>
        <row r="2285">
          <cell r="D2285">
            <v>4284</v>
          </cell>
        </row>
        <row r="2286">
          <cell r="D2286">
            <v>4285</v>
          </cell>
        </row>
        <row r="2287">
          <cell r="D2287">
            <v>4286</v>
          </cell>
        </row>
        <row r="2288">
          <cell r="D2288">
            <v>4287</v>
          </cell>
        </row>
        <row r="2289">
          <cell r="D2289">
            <v>4288</v>
          </cell>
        </row>
        <row r="2290">
          <cell r="D2290">
            <v>4289</v>
          </cell>
        </row>
        <row r="2291">
          <cell r="D2291">
            <v>4290</v>
          </cell>
        </row>
        <row r="2292">
          <cell r="D2292">
            <v>4291</v>
          </cell>
        </row>
        <row r="2293">
          <cell r="D2293">
            <v>4292</v>
          </cell>
        </row>
        <row r="2294">
          <cell r="D2294">
            <v>4293</v>
          </cell>
        </row>
        <row r="2295">
          <cell r="D2295">
            <v>4294</v>
          </cell>
        </row>
        <row r="2296">
          <cell r="D2296">
            <v>4295</v>
          </cell>
        </row>
        <row r="2297">
          <cell r="D2297">
            <v>4296</v>
          </cell>
        </row>
        <row r="2298">
          <cell r="D2298">
            <v>4297</v>
          </cell>
        </row>
        <row r="2299">
          <cell r="D2299">
            <v>4298</v>
          </cell>
        </row>
        <row r="2300">
          <cell r="D2300">
            <v>4299</v>
          </cell>
        </row>
        <row r="2301">
          <cell r="D2301">
            <v>4300</v>
          </cell>
        </row>
        <row r="2302">
          <cell r="D2302">
            <v>4301</v>
          </cell>
        </row>
        <row r="2303">
          <cell r="D2303">
            <v>4302</v>
          </cell>
        </row>
        <row r="2304">
          <cell r="D2304">
            <v>4303</v>
          </cell>
        </row>
        <row r="2305">
          <cell r="D2305">
            <v>4304</v>
          </cell>
        </row>
        <row r="2306">
          <cell r="D2306">
            <v>4305</v>
          </cell>
        </row>
        <row r="2307">
          <cell r="D2307">
            <v>4306</v>
          </cell>
        </row>
        <row r="2308">
          <cell r="D2308">
            <v>4307</v>
          </cell>
        </row>
        <row r="2309">
          <cell r="D2309">
            <v>4308</v>
          </cell>
        </row>
        <row r="2310">
          <cell r="D2310">
            <v>4309</v>
          </cell>
        </row>
        <row r="2311">
          <cell r="D2311">
            <v>4310</v>
          </cell>
        </row>
        <row r="2312">
          <cell r="D2312">
            <v>4311</v>
          </cell>
        </row>
        <row r="2313">
          <cell r="D2313">
            <v>4312</v>
          </cell>
        </row>
        <row r="2314">
          <cell r="D2314">
            <v>4313</v>
          </cell>
        </row>
        <row r="2315">
          <cell r="D2315">
            <v>4314</v>
          </cell>
        </row>
        <row r="2316">
          <cell r="D2316">
            <v>4315</v>
          </cell>
        </row>
        <row r="2317">
          <cell r="D2317">
            <v>4316</v>
          </cell>
        </row>
        <row r="2318">
          <cell r="D2318">
            <v>4317</v>
          </cell>
        </row>
        <row r="2319">
          <cell r="D2319">
            <v>4318</v>
          </cell>
        </row>
        <row r="2320">
          <cell r="D2320">
            <v>4319</v>
          </cell>
        </row>
        <row r="2321">
          <cell r="D2321">
            <v>4320</v>
          </cell>
        </row>
        <row r="2322">
          <cell r="D2322">
            <v>4321</v>
          </cell>
        </row>
        <row r="2323">
          <cell r="D2323">
            <v>4322</v>
          </cell>
        </row>
        <row r="2324">
          <cell r="D2324">
            <v>4323</v>
          </cell>
        </row>
        <row r="2325">
          <cell r="D2325">
            <v>4324</v>
          </cell>
        </row>
        <row r="2326">
          <cell r="D2326">
            <v>4325</v>
          </cell>
        </row>
        <row r="2327">
          <cell r="D2327">
            <v>4326</v>
          </cell>
        </row>
        <row r="2328">
          <cell r="D2328">
            <v>4327</v>
          </cell>
        </row>
        <row r="2329">
          <cell r="D2329">
            <v>4328</v>
          </cell>
        </row>
        <row r="2330">
          <cell r="D2330">
            <v>4329</v>
          </cell>
        </row>
        <row r="2331">
          <cell r="D2331">
            <v>4330</v>
          </cell>
        </row>
        <row r="2332">
          <cell r="D2332">
            <v>4331</v>
          </cell>
        </row>
        <row r="2333">
          <cell r="D2333">
            <v>4332</v>
          </cell>
        </row>
        <row r="2334">
          <cell r="D2334">
            <v>4333</v>
          </cell>
        </row>
        <row r="2335">
          <cell r="D2335">
            <v>4334</v>
          </cell>
        </row>
        <row r="2336">
          <cell r="D2336">
            <v>4335</v>
          </cell>
        </row>
        <row r="2337">
          <cell r="D2337">
            <v>4336</v>
          </cell>
        </row>
        <row r="2338">
          <cell r="D2338">
            <v>4337</v>
          </cell>
        </row>
        <row r="2339">
          <cell r="D2339">
            <v>4338</v>
          </cell>
        </row>
        <row r="2340">
          <cell r="D2340">
            <v>4339</v>
          </cell>
        </row>
        <row r="2341">
          <cell r="D2341">
            <v>4340</v>
          </cell>
        </row>
        <row r="2342">
          <cell r="D2342">
            <v>4341</v>
          </cell>
        </row>
        <row r="2343">
          <cell r="D2343">
            <v>4342</v>
          </cell>
        </row>
        <row r="2344">
          <cell r="D2344">
            <v>4343</v>
          </cell>
        </row>
        <row r="2345">
          <cell r="D2345">
            <v>4344</v>
          </cell>
        </row>
        <row r="2346">
          <cell r="D2346">
            <v>4345</v>
          </cell>
        </row>
        <row r="2347">
          <cell r="D2347">
            <v>4346</v>
          </cell>
        </row>
        <row r="2348">
          <cell r="D2348">
            <v>4347</v>
          </cell>
        </row>
        <row r="2349">
          <cell r="D2349">
            <v>4348</v>
          </cell>
        </row>
        <row r="2350">
          <cell r="D2350">
            <v>4349</v>
          </cell>
        </row>
        <row r="2351">
          <cell r="D2351">
            <v>4350</v>
          </cell>
        </row>
        <row r="2352">
          <cell r="D2352">
            <v>4351</v>
          </cell>
        </row>
        <row r="2353">
          <cell r="D2353">
            <v>4352</v>
          </cell>
        </row>
        <row r="2354">
          <cell r="D2354">
            <v>4353</v>
          </cell>
        </row>
        <row r="2355">
          <cell r="D2355">
            <v>4354</v>
          </cell>
        </row>
        <row r="2356">
          <cell r="D2356">
            <v>4355</v>
          </cell>
        </row>
        <row r="2357">
          <cell r="D2357">
            <v>4356</v>
          </cell>
        </row>
        <row r="2358">
          <cell r="D2358">
            <v>4357</v>
          </cell>
        </row>
        <row r="2359">
          <cell r="D2359">
            <v>4358</v>
          </cell>
        </row>
        <row r="2360">
          <cell r="D2360">
            <v>4359</v>
          </cell>
        </row>
        <row r="2361">
          <cell r="D2361">
            <v>4360</v>
          </cell>
        </row>
        <row r="2362">
          <cell r="D2362">
            <v>4361</v>
          </cell>
        </row>
        <row r="2363">
          <cell r="D2363">
            <v>4362</v>
          </cell>
        </row>
        <row r="2364">
          <cell r="D2364">
            <v>4363</v>
          </cell>
        </row>
        <row r="2365">
          <cell r="D2365">
            <v>4364</v>
          </cell>
        </row>
        <row r="2366">
          <cell r="D2366">
            <v>4365</v>
          </cell>
        </row>
        <row r="2367">
          <cell r="D2367">
            <v>4366</v>
          </cell>
        </row>
        <row r="2368">
          <cell r="D2368">
            <v>4367</v>
          </cell>
        </row>
        <row r="2369">
          <cell r="D2369">
            <v>4368</v>
          </cell>
        </row>
        <row r="2370">
          <cell r="D2370">
            <v>4369</v>
          </cell>
        </row>
        <row r="2371">
          <cell r="D2371">
            <v>4370</v>
          </cell>
        </row>
        <row r="2372">
          <cell r="D2372">
            <v>4371</v>
          </cell>
        </row>
        <row r="2373">
          <cell r="D2373">
            <v>4372</v>
          </cell>
        </row>
        <row r="2374">
          <cell r="D2374">
            <v>4373</v>
          </cell>
        </row>
        <row r="2375">
          <cell r="D2375">
            <v>4374</v>
          </cell>
        </row>
        <row r="2376">
          <cell r="D2376">
            <v>4375</v>
          </cell>
        </row>
        <row r="2377">
          <cell r="D2377">
            <v>4376</v>
          </cell>
        </row>
        <row r="2378">
          <cell r="D2378">
            <v>4377</v>
          </cell>
        </row>
        <row r="2379">
          <cell r="D2379">
            <v>4378</v>
          </cell>
        </row>
        <row r="2380">
          <cell r="D2380">
            <v>4379</v>
          </cell>
        </row>
        <row r="2381">
          <cell r="D2381">
            <v>4380</v>
          </cell>
        </row>
        <row r="2382">
          <cell r="D2382">
            <v>4381</v>
          </cell>
        </row>
        <row r="2383">
          <cell r="D2383">
            <v>4382</v>
          </cell>
        </row>
        <row r="2384">
          <cell r="D2384">
            <v>4383</v>
          </cell>
        </row>
        <row r="2385">
          <cell r="D2385">
            <v>4384</v>
          </cell>
        </row>
        <row r="2386">
          <cell r="D2386">
            <v>4385</v>
          </cell>
        </row>
        <row r="2387">
          <cell r="D2387">
            <v>4386</v>
          </cell>
        </row>
        <row r="2388">
          <cell r="D2388">
            <v>4387</v>
          </cell>
        </row>
        <row r="2389">
          <cell r="D2389">
            <v>4388</v>
          </cell>
        </row>
        <row r="2390">
          <cell r="D2390">
            <v>4389</v>
          </cell>
        </row>
        <row r="2391">
          <cell r="D2391">
            <v>4390</v>
          </cell>
        </row>
        <row r="2392">
          <cell r="D2392">
            <v>4391</v>
          </cell>
        </row>
        <row r="2393">
          <cell r="D2393">
            <v>4392</v>
          </cell>
        </row>
        <row r="2394">
          <cell r="D2394">
            <v>4393</v>
          </cell>
        </row>
        <row r="2395">
          <cell r="D2395">
            <v>4394</v>
          </cell>
        </row>
        <row r="2396">
          <cell r="D2396">
            <v>4395</v>
          </cell>
        </row>
        <row r="2397">
          <cell r="D2397">
            <v>4396</v>
          </cell>
        </row>
        <row r="2398">
          <cell r="D2398">
            <v>4397</v>
          </cell>
        </row>
        <row r="2399">
          <cell r="D2399">
            <v>4398</v>
          </cell>
        </row>
        <row r="2400">
          <cell r="D2400">
            <v>4399</v>
          </cell>
        </row>
        <row r="2401">
          <cell r="D2401">
            <v>4400</v>
          </cell>
        </row>
        <row r="2402">
          <cell r="D2402">
            <v>4401</v>
          </cell>
        </row>
        <row r="2403">
          <cell r="D2403">
            <v>4402</v>
          </cell>
        </row>
        <row r="2404">
          <cell r="D2404">
            <v>4403</v>
          </cell>
        </row>
        <row r="2405">
          <cell r="D2405">
            <v>4404</v>
          </cell>
        </row>
        <row r="2406">
          <cell r="D2406">
            <v>4405</v>
          </cell>
        </row>
        <row r="2407">
          <cell r="D2407">
            <v>4406</v>
          </cell>
        </row>
        <row r="2408">
          <cell r="D2408">
            <v>4407</v>
          </cell>
        </row>
        <row r="2409">
          <cell r="D2409">
            <v>4408</v>
          </cell>
        </row>
        <row r="2410">
          <cell r="D2410">
            <v>4409</v>
          </cell>
        </row>
        <row r="2411">
          <cell r="D2411">
            <v>4410</v>
          </cell>
        </row>
        <row r="2412">
          <cell r="D2412">
            <v>4411</v>
          </cell>
        </row>
        <row r="2413">
          <cell r="D2413">
            <v>4412</v>
          </cell>
        </row>
        <row r="2414">
          <cell r="D2414">
            <v>4413</v>
          </cell>
        </row>
        <row r="2415">
          <cell r="D2415">
            <v>4414</v>
          </cell>
        </row>
        <row r="2416">
          <cell r="D2416">
            <v>4415</v>
          </cell>
        </row>
        <row r="2417">
          <cell r="D2417">
            <v>4416</v>
          </cell>
        </row>
        <row r="2418">
          <cell r="D2418">
            <v>4417</v>
          </cell>
        </row>
        <row r="2419">
          <cell r="D2419">
            <v>4418</v>
          </cell>
        </row>
        <row r="2420">
          <cell r="D2420">
            <v>4419</v>
          </cell>
        </row>
        <row r="2421">
          <cell r="D2421">
            <v>4420</v>
          </cell>
        </row>
        <row r="2422">
          <cell r="D2422">
            <v>4421</v>
          </cell>
        </row>
        <row r="2423">
          <cell r="D2423">
            <v>4422</v>
          </cell>
        </row>
        <row r="2424">
          <cell r="D2424">
            <v>4423</v>
          </cell>
        </row>
        <row r="2425">
          <cell r="D2425">
            <v>4424</v>
          </cell>
        </row>
        <row r="2426">
          <cell r="D2426">
            <v>4425</v>
          </cell>
        </row>
        <row r="2427">
          <cell r="D2427">
            <v>4426</v>
          </cell>
        </row>
        <row r="2428">
          <cell r="D2428">
            <v>4427</v>
          </cell>
        </row>
        <row r="2429">
          <cell r="D2429">
            <v>4428</v>
          </cell>
        </row>
        <row r="2430">
          <cell r="D2430">
            <v>4429</v>
          </cell>
        </row>
        <row r="2431">
          <cell r="D2431">
            <v>4430</v>
          </cell>
        </row>
        <row r="2432">
          <cell r="D2432">
            <v>4431</v>
          </cell>
        </row>
        <row r="2433">
          <cell r="D2433">
            <v>4432</v>
          </cell>
        </row>
        <row r="2434">
          <cell r="D2434">
            <v>4433</v>
          </cell>
        </row>
        <row r="2435">
          <cell r="D2435">
            <v>4434</v>
          </cell>
        </row>
        <row r="2436">
          <cell r="D2436">
            <v>4435</v>
          </cell>
        </row>
        <row r="2437">
          <cell r="D2437">
            <v>4436</v>
          </cell>
        </row>
        <row r="2438">
          <cell r="D2438">
            <v>4437</v>
          </cell>
        </row>
        <row r="2439">
          <cell r="D2439">
            <v>4438</v>
          </cell>
        </row>
        <row r="2440">
          <cell r="D2440">
            <v>4439</v>
          </cell>
        </row>
        <row r="2441">
          <cell r="D2441">
            <v>4440</v>
          </cell>
        </row>
        <row r="2442">
          <cell r="D2442">
            <v>4441</v>
          </cell>
        </row>
        <row r="2443">
          <cell r="D2443">
            <v>4442</v>
          </cell>
        </row>
        <row r="2444">
          <cell r="D2444">
            <v>4443</v>
          </cell>
        </row>
        <row r="2445">
          <cell r="D2445">
            <v>4444</v>
          </cell>
        </row>
        <row r="2446">
          <cell r="D2446">
            <v>4445</v>
          </cell>
        </row>
        <row r="2447">
          <cell r="D2447">
            <v>4446</v>
          </cell>
        </row>
        <row r="2448">
          <cell r="D2448">
            <v>4447</v>
          </cell>
        </row>
        <row r="2449">
          <cell r="D2449">
            <v>4448</v>
          </cell>
        </row>
        <row r="2450">
          <cell r="D2450">
            <v>4449</v>
          </cell>
        </row>
        <row r="2451">
          <cell r="D2451">
            <v>4450</v>
          </cell>
        </row>
        <row r="2452">
          <cell r="D2452">
            <v>4451</v>
          </cell>
        </row>
        <row r="2453">
          <cell r="D2453">
            <v>4452</v>
          </cell>
        </row>
        <row r="2454">
          <cell r="D2454">
            <v>4453</v>
          </cell>
        </row>
        <row r="2455">
          <cell r="D2455">
            <v>4454</v>
          </cell>
        </row>
        <row r="2456">
          <cell r="D2456">
            <v>4455</v>
          </cell>
        </row>
        <row r="2457">
          <cell r="D2457">
            <v>4456</v>
          </cell>
        </row>
        <row r="2458">
          <cell r="D2458">
            <v>4457</v>
          </cell>
        </row>
        <row r="2459">
          <cell r="D2459">
            <v>4458</v>
          </cell>
        </row>
        <row r="2460">
          <cell r="D2460">
            <v>4459</v>
          </cell>
        </row>
        <row r="2461">
          <cell r="D2461">
            <v>4460</v>
          </cell>
        </row>
        <row r="2462">
          <cell r="D2462">
            <v>4461</v>
          </cell>
        </row>
        <row r="2463">
          <cell r="D2463">
            <v>4462</v>
          </cell>
        </row>
        <row r="2464">
          <cell r="D2464">
            <v>4463</v>
          </cell>
        </row>
        <row r="2465">
          <cell r="D2465">
            <v>4464</v>
          </cell>
        </row>
        <row r="2466">
          <cell r="D2466">
            <v>4465</v>
          </cell>
        </row>
        <row r="2467">
          <cell r="D2467">
            <v>4466</v>
          </cell>
        </row>
        <row r="2468">
          <cell r="D2468">
            <v>4467</v>
          </cell>
        </row>
        <row r="2469">
          <cell r="D2469">
            <v>4468</v>
          </cell>
        </row>
        <row r="2470">
          <cell r="D2470">
            <v>4469</v>
          </cell>
        </row>
        <row r="2471">
          <cell r="D2471">
            <v>4470</v>
          </cell>
        </row>
        <row r="2472">
          <cell r="D2472">
            <v>4471</v>
          </cell>
        </row>
        <row r="2473">
          <cell r="D2473">
            <v>4472</v>
          </cell>
        </row>
        <row r="2474">
          <cell r="D2474">
            <v>4473</v>
          </cell>
        </row>
        <row r="2475">
          <cell r="D2475">
            <v>4474</v>
          </cell>
        </row>
        <row r="2476">
          <cell r="D2476">
            <v>4475</v>
          </cell>
        </row>
        <row r="2477">
          <cell r="D2477">
            <v>4476</v>
          </cell>
        </row>
        <row r="2478">
          <cell r="D2478">
            <v>4477</v>
          </cell>
        </row>
        <row r="2479">
          <cell r="D2479">
            <v>4478</v>
          </cell>
        </row>
        <row r="2480">
          <cell r="D2480">
            <v>4479</v>
          </cell>
        </row>
        <row r="2481">
          <cell r="D2481">
            <v>4480</v>
          </cell>
        </row>
        <row r="2482">
          <cell r="D2482">
            <v>4481</v>
          </cell>
        </row>
        <row r="2483">
          <cell r="D2483">
            <v>4482</v>
          </cell>
        </row>
        <row r="2484">
          <cell r="D2484">
            <v>4483</v>
          </cell>
        </row>
        <row r="2485">
          <cell r="D2485">
            <v>4484</v>
          </cell>
        </row>
        <row r="2486">
          <cell r="D2486">
            <v>4485</v>
          </cell>
        </row>
        <row r="2487">
          <cell r="D2487">
            <v>4486</v>
          </cell>
        </row>
        <row r="2488">
          <cell r="D2488">
            <v>4487</v>
          </cell>
        </row>
        <row r="2489">
          <cell r="D2489">
            <v>4488</v>
          </cell>
        </row>
        <row r="2490">
          <cell r="D2490">
            <v>4489</v>
          </cell>
        </row>
        <row r="2491">
          <cell r="D2491">
            <v>4490</v>
          </cell>
        </row>
        <row r="2492">
          <cell r="D2492">
            <v>4491</v>
          </cell>
        </row>
        <row r="2493">
          <cell r="D2493">
            <v>4492</v>
          </cell>
        </row>
        <row r="2494">
          <cell r="D2494">
            <v>4493</v>
          </cell>
        </row>
        <row r="2495">
          <cell r="D2495">
            <v>4494</v>
          </cell>
        </row>
        <row r="2496">
          <cell r="D2496">
            <v>4495</v>
          </cell>
        </row>
        <row r="2497">
          <cell r="D2497">
            <v>4496</v>
          </cell>
        </row>
        <row r="2498">
          <cell r="D2498">
            <v>4497</v>
          </cell>
        </row>
        <row r="2499">
          <cell r="D2499">
            <v>4498</v>
          </cell>
        </row>
        <row r="2500">
          <cell r="D2500">
            <v>4499</v>
          </cell>
        </row>
        <row r="2501">
          <cell r="D2501">
            <v>4500</v>
          </cell>
        </row>
        <row r="2502">
          <cell r="D2502">
            <v>4501</v>
          </cell>
        </row>
        <row r="2503">
          <cell r="D2503">
            <v>4502</v>
          </cell>
        </row>
        <row r="2504">
          <cell r="D2504">
            <v>4503</v>
          </cell>
        </row>
        <row r="2505">
          <cell r="D2505">
            <v>4504</v>
          </cell>
        </row>
        <row r="2506">
          <cell r="D2506">
            <v>4505</v>
          </cell>
        </row>
        <row r="2507">
          <cell r="D2507">
            <v>4506</v>
          </cell>
        </row>
        <row r="2508">
          <cell r="D2508">
            <v>4507</v>
          </cell>
        </row>
        <row r="2509">
          <cell r="D2509">
            <v>4508</v>
          </cell>
        </row>
        <row r="2510">
          <cell r="D2510">
            <v>4509</v>
          </cell>
        </row>
        <row r="2511">
          <cell r="D2511">
            <v>4510</v>
          </cell>
        </row>
        <row r="2512">
          <cell r="D2512">
            <v>4511</v>
          </cell>
        </row>
        <row r="2513">
          <cell r="D2513">
            <v>4512</v>
          </cell>
        </row>
        <row r="2514">
          <cell r="D2514">
            <v>4513</v>
          </cell>
        </row>
        <row r="2515">
          <cell r="D2515">
            <v>4514</v>
          </cell>
        </row>
        <row r="2516">
          <cell r="D2516">
            <v>4515</v>
          </cell>
        </row>
        <row r="2517">
          <cell r="D2517">
            <v>4516</v>
          </cell>
        </row>
        <row r="2518">
          <cell r="D2518">
            <v>4517</v>
          </cell>
        </row>
        <row r="2519">
          <cell r="D2519">
            <v>4518</v>
          </cell>
        </row>
        <row r="2520">
          <cell r="D2520">
            <v>4519</v>
          </cell>
        </row>
        <row r="2521">
          <cell r="D2521">
            <v>4520</v>
          </cell>
        </row>
        <row r="2522">
          <cell r="D2522">
            <v>4521</v>
          </cell>
        </row>
        <row r="2523">
          <cell r="D2523">
            <v>4522</v>
          </cell>
        </row>
        <row r="2524">
          <cell r="D2524">
            <v>4523</v>
          </cell>
        </row>
        <row r="2525">
          <cell r="D2525">
            <v>4524</v>
          </cell>
        </row>
        <row r="2526">
          <cell r="D2526">
            <v>4525</v>
          </cell>
        </row>
        <row r="2527">
          <cell r="D2527">
            <v>4526</v>
          </cell>
        </row>
        <row r="2528">
          <cell r="D2528">
            <v>4527</v>
          </cell>
        </row>
        <row r="2529">
          <cell r="D2529">
            <v>4528</v>
          </cell>
        </row>
        <row r="2530">
          <cell r="D2530">
            <v>4529</v>
          </cell>
        </row>
        <row r="2531">
          <cell r="D2531">
            <v>4530</v>
          </cell>
        </row>
        <row r="2532">
          <cell r="D2532">
            <v>4531</v>
          </cell>
        </row>
        <row r="2533">
          <cell r="D2533">
            <v>4532</v>
          </cell>
        </row>
        <row r="2534">
          <cell r="D2534">
            <v>4533</v>
          </cell>
        </row>
        <row r="2535">
          <cell r="D2535">
            <v>4534</v>
          </cell>
        </row>
        <row r="2536">
          <cell r="D2536">
            <v>4535</v>
          </cell>
        </row>
        <row r="2537">
          <cell r="D2537">
            <v>4536</v>
          </cell>
        </row>
        <row r="2538">
          <cell r="D2538">
            <v>4537</v>
          </cell>
        </row>
        <row r="2539">
          <cell r="D2539">
            <v>4538</v>
          </cell>
        </row>
        <row r="2540">
          <cell r="D2540">
            <v>4539</v>
          </cell>
        </row>
        <row r="2541">
          <cell r="D2541">
            <v>4540</v>
          </cell>
        </row>
        <row r="2542">
          <cell r="D2542">
            <v>4541</v>
          </cell>
        </row>
        <row r="2543">
          <cell r="D2543">
            <v>4542</v>
          </cell>
        </row>
        <row r="2544">
          <cell r="D2544">
            <v>4543</v>
          </cell>
        </row>
        <row r="2545">
          <cell r="D2545">
            <v>4544</v>
          </cell>
        </row>
        <row r="2546">
          <cell r="D2546">
            <v>4545</v>
          </cell>
        </row>
        <row r="2547">
          <cell r="D2547">
            <v>4546</v>
          </cell>
        </row>
        <row r="2548">
          <cell r="D2548">
            <v>4547</v>
          </cell>
        </row>
        <row r="2549">
          <cell r="D2549">
            <v>4548</v>
          </cell>
        </row>
        <row r="2550">
          <cell r="D2550">
            <v>4549</v>
          </cell>
        </row>
        <row r="2551">
          <cell r="D2551">
            <v>4550</v>
          </cell>
        </row>
        <row r="2552">
          <cell r="D2552">
            <v>4551</v>
          </cell>
        </row>
        <row r="2553">
          <cell r="D2553">
            <v>4552</v>
          </cell>
        </row>
        <row r="2554">
          <cell r="D2554">
            <v>4553</v>
          </cell>
        </row>
        <row r="2555">
          <cell r="D2555">
            <v>4554</v>
          </cell>
        </row>
        <row r="2556">
          <cell r="D2556">
            <v>4555</v>
          </cell>
        </row>
        <row r="2557">
          <cell r="D2557">
            <v>4556</v>
          </cell>
        </row>
        <row r="2558">
          <cell r="D2558">
            <v>4557</v>
          </cell>
        </row>
        <row r="2559">
          <cell r="D2559">
            <v>4558</v>
          </cell>
        </row>
        <row r="2560">
          <cell r="D2560">
            <v>4559</v>
          </cell>
        </row>
        <row r="2561">
          <cell r="D2561">
            <v>4560</v>
          </cell>
        </row>
        <row r="2562">
          <cell r="D2562">
            <v>4561</v>
          </cell>
        </row>
        <row r="2563">
          <cell r="D2563">
            <v>4562</v>
          </cell>
        </row>
        <row r="2564">
          <cell r="D2564">
            <v>4563</v>
          </cell>
        </row>
        <row r="2565">
          <cell r="D2565">
            <v>4564</v>
          </cell>
        </row>
        <row r="2566">
          <cell r="D2566">
            <v>4565</v>
          </cell>
        </row>
        <row r="2567">
          <cell r="D2567">
            <v>4566</v>
          </cell>
        </row>
        <row r="2568">
          <cell r="D2568">
            <v>4567</v>
          </cell>
        </row>
        <row r="2569">
          <cell r="D2569">
            <v>4568</v>
          </cell>
        </row>
        <row r="2570">
          <cell r="D2570">
            <v>4569</v>
          </cell>
        </row>
        <row r="2571">
          <cell r="D2571">
            <v>4570</v>
          </cell>
        </row>
        <row r="2572">
          <cell r="D2572">
            <v>4571</v>
          </cell>
        </row>
        <row r="2573">
          <cell r="D2573">
            <v>4572</v>
          </cell>
        </row>
        <row r="2574">
          <cell r="D2574">
            <v>4573</v>
          </cell>
        </row>
        <row r="2575">
          <cell r="D2575">
            <v>4574</v>
          </cell>
        </row>
        <row r="2576">
          <cell r="D2576">
            <v>4575</v>
          </cell>
        </row>
        <row r="2577">
          <cell r="D2577">
            <v>4576</v>
          </cell>
        </row>
        <row r="2578">
          <cell r="D2578">
            <v>4577</v>
          </cell>
        </row>
        <row r="2579">
          <cell r="D2579">
            <v>4578</v>
          </cell>
        </row>
        <row r="2580">
          <cell r="D2580">
            <v>4579</v>
          </cell>
        </row>
        <row r="2581">
          <cell r="D2581">
            <v>4580</v>
          </cell>
        </row>
        <row r="2582">
          <cell r="D2582">
            <v>4581</v>
          </cell>
        </row>
        <row r="2583">
          <cell r="D2583">
            <v>4582</v>
          </cell>
        </row>
        <row r="2584">
          <cell r="D2584">
            <v>4583</v>
          </cell>
        </row>
        <row r="2585">
          <cell r="D2585">
            <v>4584</v>
          </cell>
        </row>
        <row r="2586">
          <cell r="D2586">
            <v>4585</v>
          </cell>
        </row>
        <row r="2587">
          <cell r="D2587">
            <v>4586</v>
          </cell>
        </row>
        <row r="2588">
          <cell r="D2588">
            <v>4587</v>
          </cell>
        </row>
        <row r="2589">
          <cell r="D2589">
            <v>4588</v>
          </cell>
        </row>
        <row r="2590">
          <cell r="D2590">
            <v>4589</v>
          </cell>
        </row>
        <row r="2591">
          <cell r="D2591">
            <v>4590</v>
          </cell>
        </row>
        <row r="2592">
          <cell r="D2592">
            <v>4591</v>
          </cell>
        </row>
        <row r="2593">
          <cell r="D2593">
            <v>4592</v>
          </cell>
        </row>
        <row r="2594">
          <cell r="D2594">
            <v>4593</v>
          </cell>
        </row>
        <row r="2595">
          <cell r="D2595">
            <v>4594</v>
          </cell>
        </row>
        <row r="2596">
          <cell r="D2596">
            <v>4595</v>
          </cell>
        </row>
        <row r="2597">
          <cell r="D2597">
            <v>4596</v>
          </cell>
        </row>
        <row r="2598">
          <cell r="D2598">
            <v>4597</v>
          </cell>
        </row>
        <row r="2599">
          <cell r="D2599">
            <v>4598</v>
          </cell>
        </row>
        <row r="2600">
          <cell r="D2600">
            <v>4599</v>
          </cell>
        </row>
        <row r="2601">
          <cell r="D2601">
            <v>4600</v>
          </cell>
        </row>
        <row r="2602">
          <cell r="D2602">
            <v>4601</v>
          </cell>
        </row>
        <row r="2603">
          <cell r="D2603">
            <v>4602</v>
          </cell>
        </row>
        <row r="2604">
          <cell r="D2604">
            <v>4603</v>
          </cell>
        </row>
        <row r="2605">
          <cell r="D2605">
            <v>4604</v>
          </cell>
        </row>
        <row r="2606">
          <cell r="D2606">
            <v>4605</v>
          </cell>
        </row>
        <row r="2607">
          <cell r="D2607">
            <v>4606</v>
          </cell>
        </row>
        <row r="2608">
          <cell r="D2608">
            <v>4607</v>
          </cell>
        </row>
        <row r="2609">
          <cell r="D2609">
            <v>4608</v>
          </cell>
        </row>
        <row r="2610">
          <cell r="D2610">
            <v>4609</v>
          </cell>
        </row>
        <row r="2611">
          <cell r="D2611">
            <v>4610</v>
          </cell>
        </row>
        <row r="2612">
          <cell r="D2612">
            <v>4611</v>
          </cell>
        </row>
        <row r="2613">
          <cell r="D2613">
            <v>4612</v>
          </cell>
        </row>
        <row r="2614">
          <cell r="D2614">
            <v>4613</v>
          </cell>
        </row>
        <row r="2615">
          <cell r="D2615">
            <v>4614</v>
          </cell>
        </row>
        <row r="2616">
          <cell r="D2616">
            <v>4615</v>
          </cell>
        </row>
        <row r="2617">
          <cell r="D2617">
            <v>4616</v>
          </cell>
        </row>
        <row r="2618">
          <cell r="D2618">
            <v>4617</v>
          </cell>
        </row>
        <row r="2619">
          <cell r="D2619">
            <v>4618</v>
          </cell>
        </row>
        <row r="2620">
          <cell r="D2620">
            <v>4619</v>
          </cell>
        </row>
        <row r="2621">
          <cell r="D2621">
            <v>4620</v>
          </cell>
        </row>
        <row r="2622">
          <cell r="D2622">
            <v>4621</v>
          </cell>
        </row>
        <row r="2623">
          <cell r="D2623">
            <v>4622</v>
          </cell>
        </row>
        <row r="2624">
          <cell r="D2624">
            <v>4623</v>
          </cell>
        </row>
        <row r="2625">
          <cell r="D2625">
            <v>4624</v>
          </cell>
        </row>
        <row r="2626">
          <cell r="D2626">
            <v>4625</v>
          </cell>
        </row>
        <row r="2627">
          <cell r="D2627">
            <v>4626</v>
          </cell>
        </row>
        <row r="2628">
          <cell r="D2628">
            <v>4627</v>
          </cell>
        </row>
        <row r="2629">
          <cell r="D2629">
            <v>4628</v>
          </cell>
        </row>
        <row r="2630">
          <cell r="D2630">
            <v>4629</v>
          </cell>
        </row>
        <row r="2631">
          <cell r="D2631">
            <v>4630</v>
          </cell>
        </row>
        <row r="2632">
          <cell r="D2632">
            <v>4631</v>
          </cell>
        </row>
        <row r="2633">
          <cell r="D2633">
            <v>4632</v>
          </cell>
        </row>
        <row r="2634">
          <cell r="D2634">
            <v>4633</v>
          </cell>
        </row>
        <row r="2635">
          <cell r="D2635">
            <v>4634</v>
          </cell>
        </row>
        <row r="2636">
          <cell r="D2636">
            <v>4635</v>
          </cell>
        </row>
        <row r="2637">
          <cell r="D2637">
            <v>4636</v>
          </cell>
        </row>
        <row r="2638">
          <cell r="D2638">
            <v>4637</v>
          </cell>
        </row>
        <row r="2639">
          <cell r="D2639">
            <v>4638</v>
          </cell>
        </row>
        <row r="2640">
          <cell r="D2640">
            <v>4639</v>
          </cell>
        </row>
        <row r="2641">
          <cell r="D2641">
            <v>4640</v>
          </cell>
        </row>
        <row r="2642">
          <cell r="D2642">
            <v>4641</v>
          </cell>
        </row>
        <row r="2643">
          <cell r="D2643">
            <v>4642</v>
          </cell>
        </row>
        <row r="2644">
          <cell r="D2644">
            <v>4643</v>
          </cell>
        </row>
        <row r="2645">
          <cell r="D2645">
            <v>4644</v>
          </cell>
        </row>
        <row r="2646">
          <cell r="D2646">
            <v>4645</v>
          </cell>
        </row>
        <row r="2647">
          <cell r="D2647">
            <v>4646</v>
          </cell>
        </row>
        <row r="2648">
          <cell r="D2648">
            <v>4647</v>
          </cell>
        </row>
        <row r="2649">
          <cell r="D2649">
            <v>4648</v>
          </cell>
        </row>
        <row r="2650">
          <cell r="D2650">
            <v>4649</v>
          </cell>
        </row>
        <row r="2651">
          <cell r="D2651">
            <v>4650</v>
          </cell>
        </row>
        <row r="2652">
          <cell r="D2652">
            <v>4651</v>
          </cell>
        </row>
        <row r="2653">
          <cell r="D2653">
            <v>4652</v>
          </cell>
        </row>
        <row r="2654">
          <cell r="D2654">
            <v>4653</v>
          </cell>
        </row>
        <row r="2655">
          <cell r="D2655">
            <v>4654</v>
          </cell>
        </row>
        <row r="2656">
          <cell r="D2656">
            <v>4655</v>
          </cell>
        </row>
        <row r="2657">
          <cell r="D2657">
            <v>4656</v>
          </cell>
        </row>
        <row r="2658">
          <cell r="D2658">
            <v>4657</v>
          </cell>
        </row>
        <row r="2659">
          <cell r="D2659">
            <v>4658</v>
          </cell>
        </row>
        <row r="2660">
          <cell r="D2660">
            <v>4659</v>
          </cell>
        </row>
        <row r="2661">
          <cell r="D2661">
            <v>4660</v>
          </cell>
        </row>
        <row r="2662">
          <cell r="D2662">
            <v>4661</v>
          </cell>
        </row>
        <row r="2663">
          <cell r="D2663">
            <v>4662</v>
          </cell>
        </row>
        <row r="2664">
          <cell r="D2664">
            <v>4663</v>
          </cell>
        </row>
        <row r="2665">
          <cell r="D2665">
            <v>4664</v>
          </cell>
        </row>
        <row r="2666">
          <cell r="D2666">
            <v>4665</v>
          </cell>
        </row>
        <row r="2667">
          <cell r="D2667">
            <v>4666</v>
          </cell>
        </row>
        <row r="2668">
          <cell r="D2668">
            <v>4667</v>
          </cell>
        </row>
        <row r="2669">
          <cell r="D2669">
            <v>4668</v>
          </cell>
        </row>
        <row r="2670">
          <cell r="D2670">
            <v>4669</v>
          </cell>
        </row>
        <row r="2671">
          <cell r="D2671">
            <v>4670</v>
          </cell>
        </row>
        <row r="2672">
          <cell r="D2672">
            <v>4671</v>
          </cell>
        </row>
        <row r="2673">
          <cell r="D2673">
            <v>4672</v>
          </cell>
        </row>
        <row r="2674">
          <cell r="D2674">
            <v>4673</v>
          </cell>
        </row>
        <row r="2675">
          <cell r="D2675">
            <v>4674</v>
          </cell>
        </row>
        <row r="2676">
          <cell r="D2676">
            <v>4675</v>
          </cell>
        </row>
        <row r="2677">
          <cell r="D2677">
            <v>4676</v>
          </cell>
        </row>
        <row r="2678">
          <cell r="D2678">
            <v>4677</v>
          </cell>
        </row>
        <row r="2679">
          <cell r="D2679">
            <v>4678</v>
          </cell>
        </row>
        <row r="2680">
          <cell r="D2680">
            <v>4679</v>
          </cell>
        </row>
        <row r="2681">
          <cell r="D2681">
            <v>4680</v>
          </cell>
        </row>
        <row r="2682">
          <cell r="D2682">
            <v>4681</v>
          </cell>
        </row>
        <row r="2683">
          <cell r="D2683">
            <v>4682</v>
          </cell>
        </row>
        <row r="2684">
          <cell r="D2684">
            <v>4683</v>
          </cell>
        </row>
        <row r="2685">
          <cell r="D2685">
            <v>4684</v>
          </cell>
        </row>
        <row r="2686">
          <cell r="D2686">
            <v>4685</v>
          </cell>
        </row>
        <row r="2687">
          <cell r="D2687">
            <v>4686</v>
          </cell>
        </row>
        <row r="2688">
          <cell r="D2688">
            <v>4687</v>
          </cell>
        </row>
        <row r="2689">
          <cell r="D2689">
            <v>4688</v>
          </cell>
        </row>
        <row r="2690">
          <cell r="D2690">
            <v>4689</v>
          </cell>
        </row>
        <row r="2691">
          <cell r="D2691">
            <v>4690</v>
          </cell>
        </row>
        <row r="2692">
          <cell r="D2692">
            <v>4691</v>
          </cell>
        </row>
        <row r="2693">
          <cell r="D2693">
            <v>4692</v>
          </cell>
        </row>
        <row r="2694">
          <cell r="D2694">
            <v>4693</v>
          </cell>
        </row>
        <row r="2695">
          <cell r="D2695">
            <v>4694</v>
          </cell>
        </row>
        <row r="2696">
          <cell r="D2696">
            <v>4695</v>
          </cell>
        </row>
        <row r="2697">
          <cell r="D2697">
            <v>4696</v>
          </cell>
        </row>
        <row r="2698">
          <cell r="D2698">
            <v>4697</v>
          </cell>
        </row>
        <row r="2699">
          <cell r="D2699">
            <v>4698</v>
          </cell>
        </row>
        <row r="2700">
          <cell r="D2700">
            <v>4699</v>
          </cell>
        </row>
        <row r="2701">
          <cell r="D2701">
            <v>4700</v>
          </cell>
        </row>
        <row r="2702">
          <cell r="D2702">
            <v>4701</v>
          </cell>
        </row>
        <row r="2703">
          <cell r="D2703">
            <v>4702</v>
          </cell>
        </row>
        <row r="2704">
          <cell r="D2704">
            <v>4703</v>
          </cell>
        </row>
        <row r="2705">
          <cell r="D2705">
            <v>4704</v>
          </cell>
        </row>
        <row r="2706">
          <cell r="D2706">
            <v>4705</v>
          </cell>
        </row>
        <row r="2707">
          <cell r="D2707">
            <v>4706</v>
          </cell>
        </row>
        <row r="2708">
          <cell r="D2708">
            <v>4707</v>
          </cell>
        </row>
        <row r="2709">
          <cell r="D2709">
            <v>4708</v>
          </cell>
        </row>
        <row r="2710">
          <cell r="D2710">
            <v>4709</v>
          </cell>
        </row>
        <row r="2711">
          <cell r="D2711">
            <v>4710</v>
          </cell>
        </row>
        <row r="2712">
          <cell r="D2712">
            <v>4711</v>
          </cell>
        </row>
        <row r="2713">
          <cell r="D2713">
            <v>4712</v>
          </cell>
        </row>
        <row r="2714">
          <cell r="D2714">
            <v>4713</v>
          </cell>
        </row>
        <row r="2715">
          <cell r="D2715">
            <v>4714</v>
          </cell>
        </row>
        <row r="2716">
          <cell r="D2716">
            <v>4715</v>
          </cell>
        </row>
        <row r="2717">
          <cell r="D2717">
            <v>4716</v>
          </cell>
        </row>
        <row r="2718">
          <cell r="D2718">
            <v>4717</v>
          </cell>
        </row>
        <row r="2719">
          <cell r="D2719">
            <v>4718</v>
          </cell>
        </row>
        <row r="2720">
          <cell r="D2720">
            <v>4719</v>
          </cell>
        </row>
        <row r="2721">
          <cell r="D2721">
            <v>4720</v>
          </cell>
        </row>
        <row r="2722">
          <cell r="D2722">
            <v>4721</v>
          </cell>
        </row>
        <row r="2723">
          <cell r="D2723">
            <v>4722</v>
          </cell>
        </row>
        <row r="2724">
          <cell r="D2724">
            <v>4723</v>
          </cell>
        </row>
        <row r="2725">
          <cell r="D2725">
            <v>4724</v>
          </cell>
        </row>
        <row r="2726">
          <cell r="D2726">
            <v>4725</v>
          </cell>
        </row>
        <row r="2727">
          <cell r="D2727">
            <v>4726</v>
          </cell>
        </row>
        <row r="2728">
          <cell r="D2728">
            <v>4727</v>
          </cell>
        </row>
        <row r="2729">
          <cell r="D2729">
            <v>4728</v>
          </cell>
        </row>
        <row r="2730">
          <cell r="D2730">
            <v>4729</v>
          </cell>
        </row>
        <row r="2731">
          <cell r="D2731">
            <v>4730</v>
          </cell>
        </row>
        <row r="2732">
          <cell r="D2732">
            <v>4731</v>
          </cell>
        </row>
        <row r="2733">
          <cell r="D2733">
            <v>4732</v>
          </cell>
        </row>
        <row r="2734">
          <cell r="D2734">
            <v>4733</v>
          </cell>
        </row>
        <row r="2735">
          <cell r="D2735">
            <v>4734</v>
          </cell>
        </row>
        <row r="2736">
          <cell r="D2736">
            <v>4735</v>
          </cell>
        </row>
        <row r="2737">
          <cell r="D2737">
            <v>4736</v>
          </cell>
        </row>
        <row r="2738">
          <cell r="D2738">
            <v>4737</v>
          </cell>
        </row>
        <row r="2739">
          <cell r="D2739">
            <v>4738</v>
          </cell>
        </row>
        <row r="2740">
          <cell r="D2740">
            <v>4739</v>
          </cell>
        </row>
        <row r="2741">
          <cell r="D2741">
            <v>4740</v>
          </cell>
        </row>
        <row r="2742">
          <cell r="D2742">
            <v>4741</v>
          </cell>
        </row>
        <row r="2743">
          <cell r="D2743">
            <v>4742</v>
          </cell>
        </row>
        <row r="2744">
          <cell r="D2744">
            <v>4743</v>
          </cell>
        </row>
        <row r="2745">
          <cell r="D2745">
            <v>4744</v>
          </cell>
        </row>
        <row r="2746">
          <cell r="D2746">
            <v>4745</v>
          </cell>
        </row>
        <row r="2747">
          <cell r="D2747">
            <v>4746</v>
          </cell>
        </row>
        <row r="2748">
          <cell r="D2748">
            <v>4747</v>
          </cell>
        </row>
        <row r="2749">
          <cell r="D2749">
            <v>4748</v>
          </cell>
        </row>
        <row r="2750">
          <cell r="D2750">
            <v>4749</v>
          </cell>
        </row>
        <row r="2751">
          <cell r="D2751">
            <v>4750</v>
          </cell>
        </row>
        <row r="2752">
          <cell r="D2752">
            <v>4751</v>
          </cell>
        </row>
        <row r="2753">
          <cell r="D2753">
            <v>4752</v>
          </cell>
        </row>
        <row r="2754">
          <cell r="D2754">
            <v>4753</v>
          </cell>
        </row>
        <row r="2755">
          <cell r="D2755">
            <v>4754</v>
          </cell>
        </row>
        <row r="2756">
          <cell r="D2756">
            <v>4755</v>
          </cell>
        </row>
        <row r="2757">
          <cell r="D2757">
            <v>4756</v>
          </cell>
        </row>
        <row r="2758">
          <cell r="D2758">
            <v>4757</v>
          </cell>
        </row>
        <row r="2759">
          <cell r="D2759">
            <v>4758</v>
          </cell>
        </row>
        <row r="2760">
          <cell r="D2760">
            <v>4759</v>
          </cell>
        </row>
        <row r="2761">
          <cell r="D2761">
            <v>4760</v>
          </cell>
        </row>
        <row r="2762">
          <cell r="D2762">
            <v>4761</v>
          </cell>
        </row>
        <row r="2763">
          <cell r="D2763">
            <v>4762</v>
          </cell>
        </row>
        <row r="2764">
          <cell r="D2764">
            <v>4763</v>
          </cell>
        </row>
        <row r="2765">
          <cell r="D2765">
            <v>4764</v>
          </cell>
        </row>
        <row r="2766">
          <cell r="D2766">
            <v>4765</v>
          </cell>
        </row>
        <row r="2767">
          <cell r="D2767">
            <v>4766</v>
          </cell>
        </row>
        <row r="2768">
          <cell r="D2768">
            <v>4767</v>
          </cell>
        </row>
        <row r="2769">
          <cell r="D2769">
            <v>4768</v>
          </cell>
        </row>
        <row r="2770">
          <cell r="D2770">
            <v>4769</v>
          </cell>
        </row>
        <row r="2771">
          <cell r="D2771">
            <v>4770</v>
          </cell>
        </row>
        <row r="2772">
          <cell r="D2772">
            <v>4771</v>
          </cell>
        </row>
        <row r="2773">
          <cell r="D2773">
            <v>4772</v>
          </cell>
        </row>
        <row r="2774">
          <cell r="D2774">
            <v>4773</v>
          </cell>
        </row>
        <row r="2775">
          <cell r="D2775">
            <v>4774</v>
          </cell>
        </row>
        <row r="2776">
          <cell r="D2776">
            <v>4775</v>
          </cell>
        </row>
        <row r="2777">
          <cell r="D2777">
            <v>4776</v>
          </cell>
        </row>
        <row r="2778">
          <cell r="D2778">
            <v>4777</v>
          </cell>
        </row>
        <row r="2779">
          <cell r="D2779">
            <v>4778</v>
          </cell>
        </row>
        <row r="2780">
          <cell r="D2780">
            <v>4779</v>
          </cell>
        </row>
        <row r="2781">
          <cell r="D2781">
            <v>4780</v>
          </cell>
        </row>
        <row r="2782">
          <cell r="D2782">
            <v>4781</v>
          </cell>
        </row>
        <row r="2783">
          <cell r="D2783">
            <v>4782</v>
          </cell>
        </row>
        <row r="2784">
          <cell r="D2784">
            <v>4783</v>
          </cell>
        </row>
        <row r="2785">
          <cell r="D2785">
            <v>4784</v>
          </cell>
        </row>
        <row r="2786">
          <cell r="D2786">
            <v>4785</v>
          </cell>
        </row>
        <row r="2787">
          <cell r="D2787">
            <v>4786</v>
          </cell>
        </row>
        <row r="2788">
          <cell r="D2788">
            <v>4787</v>
          </cell>
        </row>
        <row r="2789">
          <cell r="D2789">
            <v>4788</v>
          </cell>
        </row>
        <row r="2790">
          <cell r="D2790">
            <v>4789</v>
          </cell>
        </row>
        <row r="2791">
          <cell r="D2791">
            <v>4790</v>
          </cell>
        </row>
        <row r="2792">
          <cell r="D2792">
            <v>4791</v>
          </cell>
        </row>
        <row r="2793">
          <cell r="D2793">
            <v>4792</v>
          </cell>
        </row>
        <row r="2794">
          <cell r="D2794">
            <v>4793</v>
          </cell>
        </row>
        <row r="2795">
          <cell r="D2795">
            <v>4794</v>
          </cell>
        </row>
        <row r="2796">
          <cell r="D2796">
            <v>4795</v>
          </cell>
        </row>
        <row r="2797">
          <cell r="D2797">
            <v>4796</v>
          </cell>
        </row>
        <row r="2798">
          <cell r="D2798">
            <v>4797</v>
          </cell>
        </row>
        <row r="2799">
          <cell r="D2799">
            <v>4798</v>
          </cell>
        </row>
        <row r="2800">
          <cell r="D2800">
            <v>4799</v>
          </cell>
        </row>
        <row r="2801">
          <cell r="D2801">
            <v>4800</v>
          </cell>
        </row>
        <row r="2802">
          <cell r="D2802">
            <v>4801</v>
          </cell>
        </row>
        <row r="2803">
          <cell r="D2803">
            <v>4802</v>
          </cell>
        </row>
        <row r="2804">
          <cell r="D2804">
            <v>4803</v>
          </cell>
        </row>
        <row r="2805">
          <cell r="D2805">
            <v>4804</v>
          </cell>
        </row>
        <row r="2806">
          <cell r="D2806">
            <v>4805</v>
          </cell>
        </row>
        <row r="2807">
          <cell r="D2807">
            <v>4806</v>
          </cell>
        </row>
        <row r="2808">
          <cell r="D2808">
            <v>4807</v>
          </cell>
        </row>
        <row r="2809">
          <cell r="D2809">
            <v>4808</v>
          </cell>
        </row>
        <row r="2810">
          <cell r="D2810">
            <v>4809</v>
          </cell>
        </row>
        <row r="2811">
          <cell r="D2811">
            <v>4810</v>
          </cell>
        </row>
        <row r="2812">
          <cell r="D2812">
            <v>4811</v>
          </cell>
        </row>
        <row r="2813">
          <cell r="D2813">
            <v>4812</v>
          </cell>
        </row>
        <row r="2814">
          <cell r="D2814">
            <v>4813</v>
          </cell>
        </row>
        <row r="2815">
          <cell r="D2815">
            <v>4814</v>
          </cell>
        </row>
        <row r="2816">
          <cell r="D2816">
            <v>4815</v>
          </cell>
        </row>
        <row r="2817">
          <cell r="D2817">
            <v>4816</v>
          </cell>
        </row>
        <row r="2818">
          <cell r="D2818">
            <v>4817</v>
          </cell>
        </row>
        <row r="2819">
          <cell r="D2819">
            <v>4818</v>
          </cell>
        </row>
        <row r="2820">
          <cell r="D2820">
            <v>4819</v>
          </cell>
        </row>
        <row r="2821">
          <cell r="D2821">
            <v>4820</v>
          </cell>
        </row>
        <row r="2822">
          <cell r="D2822">
            <v>4821</v>
          </cell>
        </row>
        <row r="2823">
          <cell r="D2823">
            <v>4822</v>
          </cell>
        </row>
        <row r="2824">
          <cell r="D2824">
            <v>4823</v>
          </cell>
        </row>
        <row r="2825">
          <cell r="D2825">
            <v>4824</v>
          </cell>
        </row>
        <row r="2826">
          <cell r="D2826">
            <v>4825</v>
          </cell>
        </row>
        <row r="2827">
          <cell r="D2827">
            <v>4826</v>
          </cell>
        </row>
        <row r="2828">
          <cell r="D2828">
            <v>4827</v>
          </cell>
        </row>
        <row r="2829">
          <cell r="D2829">
            <v>4828</v>
          </cell>
        </row>
        <row r="2830">
          <cell r="D2830">
            <v>4829</v>
          </cell>
        </row>
        <row r="2831">
          <cell r="D2831">
            <v>4830</v>
          </cell>
        </row>
        <row r="2832">
          <cell r="D2832">
            <v>4831</v>
          </cell>
        </row>
        <row r="2833">
          <cell r="D2833">
            <v>4832</v>
          </cell>
        </row>
        <row r="2834">
          <cell r="D2834">
            <v>4833</v>
          </cell>
        </row>
        <row r="2835">
          <cell r="D2835">
            <v>4834</v>
          </cell>
        </row>
        <row r="2836">
          <cell r="D2836">
            <v>4835</v>
          </cell>
        </row>
        <row r="2837">
          <cell r="D2837">
            <v>4836</v>
          </cell>
        </row>
        <row r="2838">
          <cell r="D2838">
            <v>4837</v>
          </cell>
        </row>
        <row r="2839">
          <cell r="D2839">
            <v>4838</v>
          </cell>
        </row>
        <row r="2840">
          <cell r="D2840">
            <v>4839</v>
          </cell>
        </row>
        <row r="2841">
          <cell r="D2841">
            <v>4840</v>
          </cell>
        </row>
        <row r="2842">
          <cell r="D2842">
            <v>4841</v>
          </cell>
        </row>
        <row r="2843">
          <cell r="D2843">
            <v>4842</v>
          </cell>
        </row>
        <row r="2844">
          <cell r="D2844">
            <v>4843</v>
          </cell>
        </row>
        <row r="2845">
          <cell r="D2845">
            <v>4844</v>
          </cell>
        </row>
        <row r="2846">
          <cell r="D2846">
            <v>4845</v>
          </cell>
        </row>
        <row r="2847">
          <cell r="D2847">
            <v>4846</v>
          </cell>
        </row>
        <row r="2848">
          <cell r="D2848">
            <v>4847</v>
          </cell>
        </row>
        <row r="2849">
          <cell r="D2849">
            <v>4848</v>
          </cell>
        </row>
        <row r="2850">
          <cell r="D2850">
            <v>4849</v>
          </cell>
        </row>
        <row r="2851">
          <cell r="D2851">
            <v>4850</v>
          </cell>
        </row>
        <row r="2852">
          <cell r="D2852">
            <v>4851</v>
          </cell>
        </row>
        <row r="2853">
          <cell r="D2853">
            <v>4852</v>
          </cell>
        </row>
        <row r="2854">
          <cell r="D2854">
            <v>4853</v>
          </cell>
        </row>
        <row r="2855">
          <cell r="D2855">
            <v>4854</v>
          </cell>
        </row>
        <row r="2856">
          <cell r="D2856">
            <v>4855</v>
          </cell>
        </row>
        <row r="2857">
          <cell r="D2857">
            <v>4856</v>
          </cell>
        </row>
        <row r="2858">
          <cell r="D2858">
            <v>4857</v>
          </cell>
        </row>
        <row r="2859">
          <cell r="D2859">
            <v>4858</v>
          </cell>
        </row>
        <row r="2860">
          <cell r="D2860">
            <v>4859</v>
          </cell>
        </row>
        <row r="2861">
          <cell r="D2861">
            <v>4860</v>
          </cell>
        </row>
        <row r="2862">
          <cell r="D2862">
            <v>4861</v>
          </cell>
        </row>
        <row r="2863">
          <cell r="D2863">
            <v>4862</v>
          </cell>
        </row>
        <row r="2864">
          <cell r="D2864">
            <v>4863</v>
          </cell>
        </row>
        <row r="2865">
          <cell r="D2865">
            <v>4864</v>
          </cell>
        </row>
        <row r="2866">
          <cell r="D2866">
            <v>4865</v>
          </cell>
        </row>
        <row r="2867">
          <cell r="D2867">
            <v>4866</v>
          </cell>
        </row>
        <row r="2868">
          <cell r="D2868">
            <v>4867</v>
          </cell>
        </row>
        <row r="2869">
          <cell r="D2869">
            <v>4868</v>
          </cell>
        </row>
        <row r="2870">
          <cell r="D2870">
            <v>4869</v>
          </cell>
        </row>
        <row r="2871">
          <cell r="D2871">
            <v>4870</v>
          </cell>
        </row>
        <row r="2872">
          <cell r="D2872">
            <v>4871</v>
          </cell>
        </row>
        <row r="2873">
          <cell r="D2873">
            <v>4872</v>
          </cell>
        </row>
        <row r="2874">
          <cell r="D2874">
            <v>4873</v>
          </cell>
        </row>
        <row r="2875">
          <cell r="D2875">
            <v>4874</v>
          </cell>
        </row>
        <row r="2876">
          <cell r="D2876">
            <v>4875</v>
          </cell>
        </row>
        <row r="2877">
          <cell r="D2877">
            <v>4876</v>
          </cell>
        </row>
        <row r="2878">
          <cell r="D2878">
            <v>4877</v>
          </cell>
        </row>
        <row r="2879">
          <cell r="D2879">
            <v>4878</v>
          </cell>
        </row>
        <row r="2880">
          <cell r="D2880">
            <v>4879</v>
          </cell>
        </row>
        <row r="2881">
          <cell r="D2881">
            <v>4880</v>
          </cell>
        </row>
        <row r="2882">
          <cell r="D2882">
            <v>4881</v>
          </cell>
        </row>
        <row r="2883">
          <cell r="D2883">
            <v>4882</v>
          </cell>
        </row>
        <row r="2884">
          <cell r="D2884">
            <v>4883</v>
          </cell>
        </row>
        <row r="2885">
          <cell r="D2885">
            <v>4884</v>
          </cell>
        </row>
        <row r="2886">
          <cell r="D2886">
            <v>4885</v>
          </cell>
        </row>
        <row r="2887">
          <cell r="D2887">
            <v>4886</v>
          </cell>
        </row>
        <row r="2888">
          <cell r="D2888">
            <v>4887</v>
          </cell>
        </row>
        <row r="2889">
          <cell r="D2889">
            <v>4888</v>
          </cell>
        </row>
        <row r="2890">
          <cell r="D2890">
            <v>4889</v>
          </cell>
        </row>
        <row r="2891">
          <cell r="D2891">
            <v>4890</v>
          </cell>
        </row>
        <row r="2892">
          <cell r="D2892">
            <v>4891</v>
          </cell>
        </row>
        <row r="2893">
          <cell r="D2893">
            <v>4892</v>
          </cell>
        </row>
        <row r="2894">
          <cell r="D2894">
            <v>4893</v>
          </cell>
        </row>
        <row r="2895">
          <cell r="D2895">
            <v>4894</v>
          </cell>
        </row>
        <row r="2896">
          <cell r="D2896">
            <v>4895</v>
          </cell>
        </row>
        <row r="2897">
          <cell r="D2897">
            <v>4896</v>
          </cell>
        </row>
        <row r="2898">
          <cell r="D2898">
            <v>4897</v>
          </cell>
        </row>
        <row r="2899">
          <cell r="D2899">
            <v>4898</v>
          </cell>
        </row>
        <row r="2900">
          <cell r="D2900">
            <v>4899</v>
          </cell>
        </row>
        <row r="2901">
          <cell r="D2901">
            <v>4900</v>
          </cell>
        </row>
        <row r="2902">
          <cell r="D2902">
            <v>4901</v>
          </cell>
        </row>
        <row r="2903">
          <cell r="D2903">
            <v>4902</v>
          </cell>
        </row>
        <row r="2904">
          <cell r="D2904">
            <v>4903</v>
          </cell>
        </row>
        <row r="2905">
          <cell r="D2905">
            <v>4904</v>
          </cell>
        </row>
        <row r="2906">
          <cell r="D2906">
            <v>4905</v>
          </cell>
        </row>
        <row r="2907">
          <cell r="D2907">
            <v>4906</v>
          </cell>
        </row>
        <row r="2908">
          <cell r="D2908">
            <v>4907</v>
          </cell>
        </row>
        <row r="2909">
          <cell r="D2909">
            <v>4908</v>
          </cell>
        </row>
        <row r="2910">
          <cell r="D2910">
            <v>4909</v>
          </cell>
        </row>
        <row r="2911">
          <cell r="D2911">
            <v>4910</v>
          </cell>
        </row>
        <row r="2912">
          <cell r="D2912">
            <v>4911</v>
          </cell>
        </row>
        <row r="2913">
          <cell r="D2913">
            <v>4912</v>
          </cell>
        </row>
        <row r="2914">
          <cell r="D2914">
            <v>4913</v>
          </cell>
        </row>
        <row r="2915">
          <cell r="D2915">
            <v>4914</v>
          </cell>
        </row>
        <row r="2916">
          <cell r="D2916">
            <v>4915</v>
          </cell>
        </row>
        <row r="2917">
          <cell r="D2917">
            <v>4916</v>
          </cell>
        </row>
        <row r="2918">
          <cell r="D2918">
            <v>4917</v>
          </cell>
        </row>
        <row r="2919">
          <cell r="D2919">
            <v>4918</v>
          </cell>
        </row>
        <row r="2920">
          <cell r="D2920">
            <v>4919</v>
          </cell>
        </row>
        <row r="2921">
          <cell r="D2921">
            <v>4920</v>
          </cell>
        </row>
        <row r="2922">
          <cell r="D2922">
            <v>4921</v>
          </cell>
        </row>
        <row r="2923">
          <cell r="D2923">
            <v>4922</v>
          </cell>
        </row>
        <row r="2924">
          <cell r="D2924">
            <v>4923</v>
          </cell>
        </row>
        <row r="2925">
          <cell r="D2925">
            <v>4924</v>
          </cell>
        </row>
        <row r="2926">
          <cell r="D2926">
            <v>4925</v>
          </cell>
        </row>
        <row r="2927">
          <cell r="D2927">
            <v>4926</v>
          </cell>
        </row>
        <row r="2928">
          <cell r="D2928">
            <v>4927</v>
          </cell>
        </row>
        <row r="2929">
          <cell r="D2929">
            <v>4928</v>
          </cell>
        </row>
        <row r="2930">
          <cell r="D2930">
            <v>4929</v>
          </cell>
        </row>
        <row r="2931">
          <cell r="D2931">
            <v>4930</v>
          </cell>
        </row>
        <row r="2932">
          <cell r="D2932">
            <v>4931</v>
          </cell>
        </row>
        <row r="2933">
          <cell r="D2933">
            <v>4932</v>
          </cell>
        </row>
        <row r="2934">
          <cell r="D2934">
            <v>4933</v>
          </cell>
        </row>
        <row r="2935">
          <cell r="D2935">
            <v>4934</v>
          </cell>
        </row>
        <row r="2936">
          <cell r="D2936">
            <v>4935</v>
          </cell>
        </row>
        <row r="2937">
          <cell r="D2937">
            <v>4936</v>
          </cell>
        </row>
        <row r="2938">
          <cell r="D2938">
            <v>4937</v>
          </cell>
        </row>
        <row r="2939">
          <cell r="D2939">
            <v>4938</v>
          </cell>
        </row>
        <row r="2940">
          <cell r="D2940">
            <v>4939</v>
          </cell>
        </row>
        <row r="2941">
          <cell r="D2941">
            <v>4940</v>
          </cell>
        </row>
        <row r="2942">
          <cell r="D2942">
            <v>4941</v>
          </cell>
        </row>
        <row r="2943">
          <cell r="D2943">
            <v>4942</v>
          </cell>
        </row>
        <row r="2944">
          <cell r="D2944">
            <v>4943</v>
          </cell>
        </row>
        <row r="2945">
          <cell r="D2945">
            <v>4944</v>
          </cell>
        </row>
        <row r="2946">
          <cell r="D2946">
            <v>4945</v>
          </cell>
        </row>
        <row r="2947">
          <cell r="D2947">
            <v>4946</v>
          </cell>
        </row>
        <row r="2948">
          <cell r="D2948">
            <v>4947</v>
          </cell>
        </row>
        <row r="2949">
          <cell r="D2949">
            <v>4948</v>
          </cell>
        </row>
        <row r="2950">
          <cell r="D2950">
            <v>4949</v>
          </cell>
        </row>
        <row r="2951">
          <cell r="D2951">
            <v>4950</v>
          </cell>
        </row>
        <row r="2952">
          <cell r="D2952">
            <v>4951</v>
          </cell>
        </row>
        <row r="2953">
          <cell r="D2953">
            <v>4952</v>
          </cell>
        </row>
        <row r="2954">
          <cell r="D2954">
            <v>4953</v>
          </cell>
        </row>
        <row r="2955">
          <cell r="D2955">
            <v>4954</v>
          </cell>
        </row>
        <row r="2956">
          <cell r="D2956">
            <v>4955</v>
          </cell>
        </row>
        <row r="2957">
          <cell r="D2957">
            <v>4956</v>
          </cell>
        </row>
        <row r="2958">
          <cell r="D2958">
            <v>4957</v>
          </cell>
        </row>
        <row r="2959">
          <cell r="D2959">
            <v>4958</v>
          </cell>
        </row>
        <row r="2960">
          <cell r="D2960">
            <v>4959</v>
          </cell>
        </row>
        <row r="2961">
          <cell r="D2961">
            <v>4960</v>
          </cell>
        </row>
        <row r="2962">
          <cell r="D2962">
            <v>4961</v>
          </cell>
        </row>
        <row r="2963">
          <cell r="D2963">
            <v>4962</v>
          </cell>
        </row>
        <row r="2964">
          <cell r="D2964">
            <v>4963</v>
          </cell>
        </row>
        <row r="2965">
          <cell r="D2965">
            <v>4964</v>
          </cell>
        </row>
        <row r="2966">
          <cell r="D2966">
            <v>4965</v>
          </cell>
        </row>
        <row r="2967">
          <cell r="D2967">
            <v>4966</v>
          </cell>
        </row>
        <row r="2968">
          <cell r="D2968">
            <v>4967</v>
          </cell>
        </row>
        <row r="2969">
          <cell r="D2969">
            <v>4968</v>
          </cell>
        </row>
        <row r="2970">
          <cell r="D2970">
            <v>4969</v>
          </cell>
        </row>
        <row r="2971">
          <cell r="D2971">
            <v>4970</v>
          </cell>
        </row>
        <row r="2972">
          <cell r="D2972">
            <v>4971</v>
          </cell>
        </row>
        <row r="2973">
          <cell r="D2973">
            <v>4972</v>
          </cell>
        </row>
        <row r="2974">
          <cell r="D2974">
            <v>4973</v>
          </cell>
        </row>
        <row r="2975">
          <cell r="D2975">
            <v>4974</v>
          </cell>
        </row>
        <row r="2976">
          <cell r="D2976">
            <v>4975</v>
          </cell>
        </row>
        <row r="2977">
          <cell r="D2977">
            <v>4976</v>
          </cell>
        </row>
        <row r="2978">
          <cell r="D2978">
            <v>4977</v>
          </cell>
        </row>
        <row r="2979">
          <cell r="D2979">
            <v>4978</v>
          </cell>
        </row>
        <row r="2980">
          <cell r="D2980">
            <v>4979</v>
          </cell>
        </row>
        <row r="2981">
          <cell r="D2981">
            <v>4980</v>
          </cell>
        </row>
        <row r="2982">
          <cell r="D2982">
            <v>4981</v>
          </cell>
        </row>
        <row r="2983">
          <cell r="D2983">
            <v>4982</v>
          </cell>
        </row>
        <row r="2984">
          <cell r="D2984">
            <v>4983</v>
          </cell>
        </row>
        <row r="2985">
          <cell r="D2985">
            <v>4984</v>
          </cell>
        </row>
        <row r="2986">
          <cell r="D2986">
            <v>4985</v>
          </cell>
        </row>
        <row r="2987">
          <cell r="D2987">
            <v>4986</v>
          </cell>
        </row>
        <row r="2988">
          <cell r="D2988">
            <v>4987</v>
          </cell>
        </row>
        <row r="2989">
          <cell r="D2989">
            <v>4988</v>
          </cell>
        </row>
        <row r="2990">
          <cell r="D2990">
            <v>4989</v>
          </cell>
        </row>
        <row r="2991">
          <cell r="D2991">
            <v>4990</v>
          </cell>
        </row>
        <row r="2992">
          <cell r="D2992">
            <v>4991</v>
          </cell>
        </row>
        <row r="2993">
          <cell r="D2993">
            <v>4992</v>
          </cell>
        </row>
        <row r="2994">
          <cell r="D2994">
            <v>4993</v>
          </cell>
        </row>
        <row r="2995">
          <cell r="D2995">
            <v>4994</v>
          </cell>
        </row>
        <row r="2996">
          <cell r="D2996">
            <v>4995</v>
          </cell>
        </row>
        <row r="2997">
          <cell r="D2997">
            <v>4996</v>
          </cell>
        </row>
        <row r="2998">
          <cell r="D2998">
            <v>4997</v>
          </cell>
        </row>
        <row r="2999">
          <cell r="D2999">
            <v>4998</v>
          </cell>
        </row>
        <row r="3000">
          <cell r="D3000">
            <v>4999</v>
          </cell>
        </row>
        <row r="3001">
          <cell r="D3001">
            <v>5000</v>
          </cell>
        </row>
        <row r="3002">
          <cell r="D3002">
            <v>5001</v>
          </cell>
        </row>
        <row r="3003">
          <cell r="D3003">
            <v>5002</v>
          </cell>
        </row>
        <row r="3004">
          <cell r="D3004">
            <v>5003</v>
          </cell>
        </row>
        <row r="3005">
          <cell r="D3005">
            <v>5004</v>
          </cell>
        </row>
        <row r="3006">
          <cell r="D3006">
            <v>5005</v>
          </cell>
        </row>
        <row r="3007">
          <cell r="D3007">
            <v>5006</v>
          </cell>
        </row>
        <row r="3008">
          <cell r="D3008">
            <v>5007</v>
          </cell>
        </row>
        <row r="3009">
          <cell r="D3009">
            <v>5008</v>
          </cell>
        </row>
        <row r="3010">
          <cell r="D3010">
            <v>5009</v>
          </cell>
        </row>
        <row r="3011">
          <cell r="D3011">
            <v>5010</v>
          </cell>
        </row>
        <row r="3012">
          <cell r="D3012">
            <v>5011</v>
          </cell>
        </row>
        <row r="3013">
          <cell r="D3013">
            <v>5012</v>
          </cell>
        </row>
        <row r="3014">
          <cell r="D3014">
            <v>5013</v>
          </cell>
        </row>
        <row r="3015">
          <cell r="D3015">
            <v>5014</v>
          </cell>
        </row>
        <row r="3016">
          <cell r="D3016">
            <v>5015</v>
          </cell>
        </row>
        <row r="3017">
          <cell r="D3017">
            <v>5016</v>
          </cell>
        </row>
        <row r="3018">
          <cell r="D3018">
            <v>5017</v>
          </cell>
        </row>
        <row r="3019">
          <cell r="D3019">
            <v>5018</v>
          </cell>
        </row>
        <row r="3020">
          <cell r="D3020">
            <v>5019</v>
          </cell>
        </row>
        <row r="3021">
          <cell r="D3021">
            <v>5020</v>
          </cell>
        </row>
        <row r="3022">
          <cell r="D3022">
            <v>5021</v>
          </cell>
        </row>
        <row r="3023">
          <cell r="D3023">
            <v>5022</v>
          </cell>
        </row>
        <row r="3024">
          <cell r="D3024">
            <v>5023</v>
          </cell>
        </row>
        <row r="3025">
          <cell r="D3025">
            <v>5024</v>
          </cell>
        </row>
        <row r="3026">
          <cell r="D3026">
            <v>5025</v>
          </cell>
        </row>
        <row r="3027">
          <cell r="D3027">
            <v>5026</v>
          </cell>
        </row>
        <row r="3028">
          <cell r="D3028">
            <v>5027</v>
          </cell>
        </row>
        <row r="3029">
          <cell r="D3029">
            <v>5028</v>
          </cell>
        </row>
        <row r="3030">
          <cell r="D3030">
            <v>5029</v>
          </cell>
        </row>
        <row r="3031">
          <cell r="D3031">
            <v>5030</v>
          </cell>
        </row>
        <row r="3032">
          <cell r="D3032">
            <v>5031</v>
          </cell>
        </row>
        <row r="3033">
          <cell r="D3033">
            <v>5032</v>
          </cell>
        </row>
        <row r="3034">
          <cell r="D3034">
            <v>5033</v>
          </cell>
        </row>
        <row r="3035">
          <cell r="D3035">
            <v>5034</v>
          </cell>
        </row>
        <row r="3036">
          <cell r="D3036">
            <v>5035</v>
          </cell>
        </row>
        <row r="3037">
          <cell r="D3037">
            <v>5036</v>
          </cell>
        </row>
        <row r="3038">
          <cell r="D3038">
            <v>5037</v>
          </cell>
        </row>
        <row r="3039">
          <cell r="D3039">
            <v>5038</v>
          </cell>
        </row>
        <row r="3040">
          <cell r="D3040">
            <v>5039</v>
          </cell>
        </row>
        <row r="3041">
          <cell r="D3041">
            <v>5040</v>
          </cell>
        </row>
        <row r="3042">
          <cell r="D3042">
            <v>5041</v>
          </cell>
        </row>
        <row r="3043">
          <cell r="D3043">
            <v>5042</v>
          </cell>
        </row>
        <row r="3044">
          <cell r="D3044">
            <v>5043</v>
          </cell>
        </row>
        <row r="3045">
          <cell r="D3045">
            <v>5044</v>
          </cell>
        </row>
        <row r="3046">
          <cell r="D3046">
            <v>5045</v>
          </cell>
        </row>
        <row r="3047">
          <cell r="D3047">
            <v>5046</v>
          </cell>
        </row>
        <row r="3048">
          <cell r="D3048">
            <v>5047</v>
          </cell>
        </row>
        <row r="3049">
          <cell r="D3049">
            <v>5048</v>
          </cell>
        </row>
        <row r="3050">
          <cell r="D3050">
            <v>5049</v>
          </cell>
        </row>
        <row r="3051">
          <cell r="D3051">
            <v>5050</v>
          </cell>
        </row>
        <row r="3052">
          <cell r="D3052">
            <v>5051</v>
          </cell>
        </row>
        <row r="3053">
          <cell r="D3053">
            <v>5052</v>
          </cell>
        </row>
        <row r="3054">
          <cell r="D3054">
            <v>5053</v>
          </cell>
        </row>
        <row r="3055">
          <cell r="D3055">
            <v>5054</v>
          </cell>
        </row>
        <row r="3056">
          <cell r="D3056">
            <v>5055</v>
          </cell>
        </row>
        <row r="3057">
          <cell r="D3057">
            <v>5056</v>
          </cell>
        </row>
        <row r="3058">
          <cell r="D3058">
            <v>5057</v>
          </cell>
        </row>
        <row r="3059">
          <cell r="D3059">
            <v>5058</v>
          </cell>
        </row>
        <row r="3060">
          <cell r="D3060">
            <v>5059</v>
          </cell>
        </row>
        <row r="3061">
          <cell r="D3061">
            <v>5060</v>
          </cell>
        </row>
        <row r="3062">
          <cell r="D3062">
            <v>5061</v>
          </cell>
        </row>
        <row r="3063">
          <cell r="D3063">
            <v>5062</v>
          </cell>
        </row>
        <row r="3064">
          <cell r="D3064">
            <v>5063</v>
          </cell>
        </row>
        <row r="3065">
          <cell r="D3065">
            <v>5064</v>
          </cell>
        </row>
        <row r="3066">
          <cell r="D3066">
            <v>5065</v>
          </cell>
        </row>
        <row r="3067">
          <cell r="D3067">
            <v>5066</v>
          </cell>
        </row>
        <row r="3068">
          <cell r="D3068">
            <v>5067</v>
          </cell>
        </row>
        <row r="3069">
          <cell r="D3069">
            <v>5068</v>
          </cell>
        </row>
        <row r="3070">
          <cell r="D3070">
            <v>5069</v>
          </cell>
        </row>
        <row r="3071">
          <cell r="D3071">
            <v>5070</v>
          </cell>
        </row>
        <row r="3072">
          <cell r="D3072">
            <v>5071</v>
          </cell>
        </row>
        <row r="3073">
          <cell r="D3073">
            <v>5072</v>
          </cell>
        </row>
        <row r="3074">
          <cell r="D3074">
            <v>5073</v>
          </cell>
        </row>
        <row r="3075">
          <cell r="D3075">
            <v>5074</v>
          </cell>
        </row>
        <row r="3076">
          <cell r="D3076">
            <v>5075</v>
          </cell>
        </row>
        <row r="3077">
          <cell r="D3077">
            <v>5076</v>
          </cell>
        </row>
        <row r="3078">
          <cell r="D3078">
            <v>5077</v>
          </cell>
        </row>
        <row r="3079">
          <cell r="D3079">
            <v>5078</v>
          </cell>
        </row>
        <row r="3080">
          <cell r="D3080">
            <v>5079</v>
          </cell>
        </row>
        <row r="3081">
          <cell r="D3081">
            <v>5080</v>
          </cell>
        </row>
        <row r="3082">
          <cell r="D3082">
            <v>5081</v>
          </cell>
        </row>
        <row r="3083">
          <cell r="D3083">
            <v>5082</v>
          </cell>
        </row>
        <row r="3084">
          <cell r="D3084">
            <v>5083</v>
          </cell>
        </row>
        <row r="3085">
          <cell r="D3085">
            <v>5084</v>
          </cell>
        </row>
        <row r="3086">
          <cell r="D3086">
            <v>5085</v>
          </cell>
        </row>
        <row r="3087">
          <cell r="D3087">
            <v>5086</v>
          </cell>
        </row>
        <row r="3088">
          <cell r="D3088">
            <v>5087</v>
          </cell>
        </row>
        <row r="3089">
          <cell r="D3089">
            <v>5088</v>
          </cell>
        </row>
        <row r="3090">
          <cell r="D3090">
            <v>5089</v>
          </cell>
        </row>
        <row r="3091">
          <cell r="D3091">
            <v>5090</v>
          </cell>
        </row>
        <row r="3092">
          <cell r="D3092">
            <v>5091</v>
          </cell>
        </row>
        <row r="3093">
          <cell r="D3093">
            <v>5092</v>
          </cell>
        </row>
        <row r="3094">
          <cell r="D3094">
            <v>5093</v>
          </cell>
        </row>
        <row r="3095">
          <cell r="D3095">
            <v>5094</v>
          </cell>
        </row>
        <row r="3096">
          <cell r="D3096">
            <v>5095</v>
          </cell>
        </row>
        <row r="3097">
          <cell r="D3097">
            <v>5096</v>
          </cell>
        </row>
        <row r="3098">
          <cell r="D3098">
            <v>5097</v>
          </cell>
        </row>
        <row r="3099">
          <cell r="D3099">
            <v>5098</v>
          </cell>
        </row>
        <row r="3100">
          <cell r="D3100">
            <v>5099</v>
          </cell>
        </row>
        <row r="3101">
          <cell r="D3101">
            <v>5100</v>
          </cell>
        </row>
        <row r="3102">
          <cell r="D3102">
            <v>5101</v>
          </cell>
        </row>
        <row r="3103">
          <cell r="D3103">
            <v>5102</v>
          </cell>
        </row>
        <row r="3104">
          <cell r="D3104">
            <v>5103</v>
          </cell>
        </row>
        <row r="3105">
          <cell r="D3105">
            <v>5104</v>
          </cell>
        </row>
        <row r="3106">
          <cell r="D3106">
            <v>5105</v>
          </cell>
        </row>
        <row r="3107">
          <cell r="D3107">
            <v>5106</v>
          </cell>
        </row>
        <row r="3108">
          <cell r="D3108">
            <v>5107</v>
          </cell>
        </row>
        <row r="3109">
          <cell r="D3109">
            <v>5108</v>
          </cell>
        </row>
        <row r="3110">
          <cell r="D3110">
            <v>5109</v>
          </cell>
        </row>
        <row r="3111">
          <cell r="D3111">
            <v>5110</v>
          </cell>
        </row>
        <row r="3112">
          <cell r="D3112">
            <v>5111</v>
          </cell>
        </row>
        <row r="3113">
          <cell r="D3113">
            <v>5112</v>
          </cell>
        </row>
        <row r="3114">
          <cell r="D3114">
            <v>5113</v>
          </cell>
        </row>
        <row r="3115">
          <cell r="D3115">
            <v>5114</v>
          </cell>
        </row>
        <row r="3116">
          <cell r="D3116">
            <v>5115</v>
          </cell>
        </row>
        <row r="3117">
          <cell r="D3117">
            <v>5116</v>
          </cell>
        </row>
        <row r="3118">
          <cell r="D3118">
            <v>5117</v>
          </cell>
        </row>
        <row r="3119">
          <cell r="D3119">
            <v>5118</v>
          </cell>
        </row>
        <row r="3120">
          <cell r="D3120">
            <v>5119</v>
          </cell>
        </row>
        <row r="3121">
          <cell r="D3121">
            <v>5120</v>
          </cell>
        </row>
        <row r="3122">
          <cell r="D3122">
            <v>5121</v>
          </cell>
        </row>
        <row r="3123">
          <cell r="D3123">
            <v>5122</v>
          </cell>
        </row>
        <row r="3124">
          <cell r="D3124">
            <v>5123</v>
          </cell>
        </row>
        <row r="3125">
          <cell r="D3125">
            <v>5124</v>
          </cell>
        </row>
        <row r="3126">
          <cell r="D3126">
            <v>5125</v>
          </cell>
        </row>
        <row r="3127">
          <cell r="D3127">
            <v>5126</v>
          </cell>
        </row>
        <row r="3128">
          <cell r="D3128">
            <v>5127</v>
          </cell>
        </row>
        <row r="3129">
          <cell r="D3129">
            <v>5128</v>
          </cell>
        </row>
        <row r="3130">
          <cell r="D3130">
            <v>5129</v>
          </cell>
        </row>
        <row r="3131">
          <cell r="D3131">
            <v>5130</v>
          </cell>
        </row>
        <row r="3132">
          <cell r="D3132">
            <v>5131</v>
          </cell>
        </row>
        <row r="3133">
          <cell r="D3133">
            <v>5132</v>
          </cell>
        </row>
        <row r="3134">
          <cell r="D3134">
            <v>5133</v>
          </cell>
        </row>
        <row r="3135">
          <cell r="D3135">
            <v>5134</v>
          </cell>
        </row>
        <row r="3136">
          <cell r="D3136">
            <v>5135</v>
          </cell>
        </row>
        <row r="3137">
          <cell r="D3137">
            <v>5136</v>
          </cell>
        </row>
        <row r="3138">
          <cell r="D3138">
            <v>5137</v>
          </cell>
        </row>
        <row r="3139">
          <cell r="D3139">
            <v>5138</v>
          </cell>
        </row>
        <row r="3140">
          <cell r="D3140">
            <v>5139</v>
          </cell>
        </row>
        <row r="3141">
          <cell r="D3141">
            <v>5140</v>
          </cell>
        </row>
        <row r="3142">
          <cell r="D3142">
            <v>5141</v>
          </cell>
        </row>
        <row r="3143">
          <cell r="D3143">
            <v>5142</v>
          </cell>
        </row>
        <row r="3144">
          <cell r="D3144">
            <v>5143</v>
          </cell>
        </row>
        <row r="3145">
          <cell r="D3145">
            <v>5144</v>
          </cell>
        </row>
        <row r="3146">
          <cell r="D3146">
            <v>5145</v>
          </cell>
        </row>
        <row r="3147">
          <cell r="D3147">
            <v>5146</v>
          </cell>
        </row>
        <row r="3148">
          <cell r="D3148">
            <v>5147</v>
          </cell>
        </row>
        <row r="3149">
          <cell r="D3149">
            <v>5148</v>
          </cell>
        </row>
        <row r="3150">
          <cell r="D3150">
            <v>5149</v>
          </cell>
        </row>
        <row r="3151">
          <cell r="D3151">
            <v>5150</v>
          </cell>
        </row>
        <row r="3152">
          <cell r="D3152">
            <v>5151</v>
          </cell>
        </row>
        <row r="3153">
          <cell r="D3153">
            <v>5152</v>
          </cell>
        </row>
        <row r="3154">
          <cell r="D3154">
            <v>5153</v>
          </cell>
        </row>
        <row r="3155">
          <cell r="D3155">
            <v>5154</v>
          </cell>
        </row>
        <row r="3156">
          <cell r="D3156">
            <v>5155</v>
          </cell>
        </row>
        <row r="3157">
          <cell r="D3157">
            <v>5156</v>
          </cell>
        </row>
        <row r="3158">
          <cell r="D3158">
            <v>5157</v>
          </cell>
        </row>
        <row r="3159">
          <cell r="D3159">
            <v>5158</v>
          </cell>
        </row>
        <row r="3160">
          <cell r="D3160">
            <v>5159</v>
          </cell>
        </row>
        <row r="3161">
          <cell r="D3161">
            <v>5160</v>
          </cell>
        </row>
        <row r="3162">
          <cell r="D3162">
            <v>5161</v>
          </cell>
        </row>
        <row r="3163">
          <cell r="D3163">
            <v>5162</v>
          </cell>
        </row>
        <row r="3164">
          <cell r="D3164">
            <v>5163</v>
          </cell>
        </row>
        <row r="3165">
          <cell r="D3165">
            <v>5164</v>
          </cell>
        </row>
        <row r="3166">
          <cell r="D3166">
            <v>5165</v>
          </cell>
        </row>
        <row r="3167">
          <cell r="D3167">
            <v>5166</v>
          </cell>
        </row>
        <row r="3168">
          <cell r="D3168">
            <v>5167</v>
          </cell>
        </row>
        <row r="3169">
          <cell r="D3169">
            <v>5168</v>
          </cell>
        </row>
        <row r="3170">
          <cell r="D3170">
            <v>5169</v>
          </cell>
        </row>
        <row r="3171">
          <cell r="D3171">
            <v>5170</v>
          </cell>
        </row>
        <row r="3172">
          <cell r="D3172">
            <v>5171</v>
          </cell>
        </row>
        <row r="3173">
          <cell r="D3173">
            <v>5172</v>
          </cell>
        </row>
        <row r="3174">
          <cell r="D3174">
            <v>5173</v>
          </cell>
        </row>
        <row r="3175">
          <cell r="D3175">
            <v>5174</v>
          </cell>
        </row>
        <row r="3176">
          <cell r="D3176">
            <v>5175</v>
          </cell>
        </row>
        <row r="3177">
          <cell r="D3177">
            <v>5176</v>
          </cell>
        </row>
        <row r="3178">
          <cell r="D3178">
            <v>5177</v>
          </cell>
        </row>
        <row r="3179">
          <cell r="D3179">
            <v>5178</v>
          </cell>
        </row>
        <row r="3180">
          <cell r="D3180">
            <v>5179</v>
          </cell>
        </row>
        <row r="3181">
          <cell r="D3181">
            <v>5180</v>
          </cell>
        </row>
        <row r="3182">
          <cell r="D3182">
            <v>5181</v>
          </cell>
        </row>
        <row r="3183">
          <cell r="D3183">
            <v>5182</v>
          </cell>
        </row>
        <row r="3184">
          <cell r="D3184">
            <v>5183</v>
          </cell>
        </row>
        <row r="3185">
          <cell r="D3185">
            <v>5184</v>
          </cell>
        </row>
        <row r="3186">
          <cell r="D3186">
            <v>5185</v>
          </cell>
        </row>
        <row r="3187">
          <cell r="D3187">
            <v>5186</v>
          </cell>
        </row>
        <row r="3188">
          <cell r="D3188">
            <v>5187</v>
          </cell>
        </row>
        <row r="3189">
          <cell r="D3189">
            <v>5188</v>
          </cell>
        </row>
        <row r="3190">
          <cell r="D3190">
            <v>5189</v>
          </cell>
        </row>
        <row r="3191">
          <cell r="D3191">
            <v>5190</v>
          </cell>
        </row>
        <row r="3192">
          <cell r="D3192">
            <v>5191</v>
          </cell>
        </row>
        <row r="3193">
          <cell r="D3193">
            <v>5192</v>
          </cell>
        </row>
        <row r="3194">
          <cell r="D3194">
            <v>5193</v>
          </cell>
        </row>
        <row r="3195">
          <cell r="D3195">
            <v>5194</v>
          </cell>
        </row>
        <row r="3196">
          <cell r="D3196">
            <v>5195</v>
          </cell>
        </row>
        <row r="3197">
          <cell r="D3197">
            <v>5196</v>
          </cell>
        </row>
        <row r="3198">
          <cell r="D3198">
            <v>5197</v>
          </cell>
        </row>
        <row r="3199">
          <cell r="D3199">
            <v>5198</v>
          </cell>
        </row>
        <row r="3200">
          <cell r="D3200">
            <v>5199</v>
          </cell>
        </row>
        <row r="3201">
          <cell r="D3201">
            <v>5200</v>
          </cell>
        </row>
        <row r="3202">
          <cell r="D3202">
            <v>5201</v>
          </cell>
        </row>
        <row r="3203">
          <cell r="D3203">
            <v>5202</v>
          </cell>
        </row>
        <row r="3204">
          <cell r="D3204">
            <v>5203</v>
          </cell>
        </row>
        <row r="3205">
          <cell r="D3205">
            <v>5204</v>
          </cell>
        </row>
        <row r="3206">
          <cell r="D3206">
            <v>5205</v>
          </cell>
        </row>
        <row r="3207">
          <cell r="D3207">
            <v>5206</v>
          </cell>
        </row>
        <row r="3208">
          <cell r="D3208">
            <v>5207</v>
          </cell>
        </row>
        <row r="3209">
          <cell r="D3209">
            <v>5208</v>
          </cell>
        </row>
        <row r="3210">
          <cell r="D3210">
            <v>5209</v>
          </cell>
        </row>
        <row r="3211">
          <cell r="D3211">
            <v>5210</v>
          </cell>
        </row>
        <row r="3212">
          <cell r="D3212">
            <v>5211</v>
          </cell>
        </row>
        <row r="3213">
          <cell r="D3213">
            <v>5212</v>
          </cell>
        </row>
        <row r="3214">
          <cell r="D3214">
            <v>5213</v>
          </cell>
        </row>
        <row r="3215">
          <cell r="D3215">
            <v>5214</v>
          </cell>
        </row>
        <row r="3216">
          <cell r="D3216">
            <v>5215</v>
          </cell>
        </row>
        <row r="3217">
          <cell r="D3217">
            <v>5216</v>
          </cell>
        </row>
        <row r="3218">
          <cell r="D3218">
            <v>5217</v>
          </cell>
        </row>
        <row r="3219">
          <cell r="D3219">
            <v>5218</v>
          </cell>
        </row>
        <row r="3220">
          <cell r="D3220">
            <v>5219</v>
          </cell>
        </row>
        <row r="3221">
          <cell r="D3221">
            <v>5220</v>
          </cell>
        </row>
        <row r="3222">
          <cell r="D3222">
            <v>5221</v>
          </cell>
        </row>
        <row r="3223">
          <cell r="D3223">
            <v>5222</v>
          </cell>
        </row>
        <row r="3224">
          <cell r="D3224">
            <v>5223</v>
          </cell>
        </row>
        <row r="3225">
          <cell r="D3225">
            <v>5224</v>
          </cell>
        </row>
        <row r="3226">
          <cell r="D3226">
            <v>5225</v>
          </cell>
        </row>
        <row r="3227">
          <cell r="D3227">
            <v>5226</v>
          </cell>
        </row>
        <row r="3228">
          <cell r="D3228">
            <v>5227</v>
          </cell>
        </row>
        <row r="3229">
          <cell r="D3229">
            <v>5228</v>
          </cell>
        </row>
        <row r="3230">
          <cell r="D3230">
            <v>5229</v>
          </cell>
        </row>
        <row r="3231">
          <cell r="D3231">
            <v>5230</v>
          </cell>
        </row>
        <row r="3232">
          <cell r="D3232">
            <v>5231</v>
          </cell>
        </row>
        <row r="3233">
          <cell r="D3233">
            <v>5232</v>
          </cell>
        </row>
        <row r="3234">
          <cell r="D3234">
            <v>5233</v>
          </cell>
        </row>
        <row r="3235">
          <cell r="D3235">
            <v>5234</v>
          </cell>
        </row>
        <row r="3236">
          <cell r="D3236">
            <v>5235</v>
          </cell>
        </row>
        <row r="3237">
          <cell r="D3237">
            <v>5236</v>
          </cell>
        </row>
        <row r="3238">
          <cell r="D3238">
            <v>5237</v>
          </cell>
        </row>
        <row r="3239">
          <cell r="D3239">
            <v>5238</v>
          </cell>
        </row>
        <row r="3240">
          <cell r="D3240">
            <v>5239</v>
          </cell>
        </row>
        <row r="3241">
          <cell r="D3241">
            <v>5240</v>
          </cell>
        </row>
        <row r="3242">
          <cell r="D3242">
            <v>5241</v>
          </cell>
        </row>
        <row r="3243">
          <cell r="D3243">
            <v>5242</v>
          </cell>
        </row>
        <row r="3244">
          <cell r="D3244">
            <v>5243</v>
          </cell>
        </row>
        <row r="3245">
          <cell r="D3245">
            <v>5244</v>
          </cell>
        </row>
        <row r="3246">
          <cell r="D3246">
            <v>5245</v>
          </cell>
        </row>
        <row r="3247">
          <cell r="D3247">
            <v>5246</v>
          </cell>
        </row>
        <row r="3248">
          <cell r="D3248">
            <v>5247</v>
          </cell>
        </row>
        <row r="3249">
          <cell r="D3249">
            <v>5248</v>
          </cell>
        </row>
        <row r="3250">
          <cell r="D3250">
            <v>5249</v>
          </cell>
        </row>
        <row r="3251">
          <cell r="D3251">
            <v>5250</v>
          </cell>
        </row>
        <row r="3252">
          <cell r="D3252">
            <v>5251</v>
          </cell>
        </row>
        <row r="3253">
          <cell r="D3253">
            <v>5252</v>
          </cell>
        </row>
        <row r="3254">
          <cell r="D3254">
            <v>5253</v>
          </cell>
        </row>
        <row r="3255">
          <cell r="D3255">
            <v>5254</v>
          </cell>
        </row>
        <row r="3256">
          <cell r="D3256">
            <v>5255</v>
          </cell>
        </row>
        <row r="3257">
          <cell r="D3257">
            <v>5256</v>
          </cell>
        </row>
        <row r="3258">
          <cell r="D3258">
            <v>5257</v>
          </cell>
        </row>
        <row r="3259">
          <cell r="D3259">
            <v>5258</v>
          </cell>
        </row>
        <row r="3260">
          <cell r="D3260">
            <v>5259</v>
          </cell>
        </row>
        <row r="3261">
          <cell r="D3261">
            <v>5260</v>
          </cell>
        </row>
        <row r="3262">
          <cell r="D3262">
            <v>5261</v>
          </cell>
        </row>
        <row r="3263">
          <cell r="D3263">
            <v>5262</v>
          </cell>
        </row>
        <row r="3264">
          <cell r="D3264">
            <v>5263</v>
          </cell>
        </row>
        <row r="3265">
          <cell r="D3265">
            <v>5264</v>
          </cell>
        </row>
        <row r="3266">
          <cell r="D3266">
            <v>5265</v>
          </cell>
        </row>
        <row r="3267">
          <cell r="D3267">
            <v>5266</v>
          </cell>
        </row>
        <row r="3268">
          <cell r="D3268">
            <v>5267</v>
          </cell>
        </row>
        <row r="3269">
          <cell r="D3269">
            <v>5268</v>
          </cell>
        </row>
        <row r="3270">
          <cell r="D3270">
            <v>5269</v>
          </cell>
        </row>
        <row r="3271">
          <cell r="D3271">
            <v>5270</v>
          </cell>
        </row>
        <row r="3272">
          <cell r="D3272">
            <v>5271</v>
          </cell>
        </row>
        <row r="3273">
          <cell r="D3273">
            <v>5272</v>
          </cell>
        </row>
        <row r="3274">
          <cell r="D3274">
            <v>5273</v>
          </cell>
        </row>
        <row r="3275">
          <cell r="D3275">
            <v>5274</v>
          </cell>
        </row>
        <row r="3276">
          <cell r="D3276">
            <v>5275</v>
          </cell>
        </row>
        <row r="3277">
          <cell r="D3277">
            <v>5276</v>
          </cell>
        </row>
        <row r="3278">
          <cell r="D3278">
            <v>5277</v>
          </cell>
        </row>
        <row r="3279">
          <cell r="D3279">
            <v>5278</v>
          </cell>
        </row>
        <row r="3280">
          <cell r="D3280">
            <v>5279</v>
          </cell>
        </row>
        <row r="3281">
          <cell r="D3281">
            <v>5280</v>
          </cell>
        </row>
        <row r="3282">
          <cell r="D3282">
            <v>5281</v>
          </cell>
        </row>
        <row r="3283">
          <cell r="D3283">
            <v>5282</v>
          </cell>
        </row>
        <row r="3284">
          <cell r="D3284">
            <v>5283</v>
          </cell>
        </row>
        <row r="3285">
          <cell r="D3285">
            <v>5284</v>
          </cell>
        </row>
        <row r="3286">
          <cell r="D3286">
            <v>5285</v>
          </cell>
        </row>
        <row r="3287">
          <cell r="D3287">
            <v>5286</v>
          </cell>
        </row>
        <row r="3288">
          <cell r="D3288">
            <v>5287</v>
          </cell>
        </row>
        <row r="3289">
          <cell r="D3289">
            <v>5288</v>
          </cell>
        </row>
        <row r="3290">
          <cell r="D3290">
            <v>5289</v>
          </cell>
        </row>
        <row r="3291">
          <cell r="D3291">
            <v>5290</v>
          </cell>
        </row>
        <row r="3292">
          <cell r="D3292">
            <v>5291</v>
          </cell>
        </row>
        <row r="3293">
          <cell r="D3293">
            <v>5292</v>
          </cell>
        </row>
        <row r="3294">
          <cell r="D3294">
            <v>5293</v>
          </cell>
        </row>
        <row r="3295">
          <cell r="D3295">
            <v>5294</v>
          </cell>
        </row>
        <row r="3296">
          <cell r="D3296">
            <v>5295</v>
          </cell>
        </row>
        <row r="3297">
          <cell r="D3297">
            <v>5296</v>
          </cell>
        </row>
        <row r="3298">
          <cell r="D3298">
            <v>5297</v>
          </cell>
        </row>
        <row r="3299">
          <cell r="D3299">
            <v>5298</v>
          </cell>
        </row>
        <row r="3300">
          <cell r="D3300">
            <v>5299</v>
          </cell>
        </row>
        <row r="3301">
          <cell r="D3301">
            <v>5300</v>
          </cell>
        </row>
        <row r="3302">
          <cell r="D3302">
            <v>5301</v>
          </cell>
        </row>
        <row r="3303">
          <cell r="D3303">
            <v>5302</v>
          </cell>
        </row>
        <row r="3304">
          <cell r="D3304">
            <v>5303</v>
          </cell>
        </row>
        <row r="3305">
          <cell r="D3305">
            <v>5304</v>
          </cell>
        </row>
        <row r="3306">
          <cell r="D3306">
            <v>5305</v>
          </cell>
        </row>
        <row r="3307">
          <cell r="D3307">
            <v>5306</v>
          </cell>
        </row>
        <row r="3308">
          <cell r="D3308">
            <v>5307</v>
          </cell>
        </row>
        <row r="3309">
          <cell r="D3309">
            <v>5308</v>
          </cell>
        </row>
        <row r="3310">
          <cell r="D3310">
            <v>5309</v>
          </cell>
        </row>
        <row r="3311">
          <cell r="D3311">
            <v>5310</v>
          </cell>
        </row>
        <row r="3312">
          <cell r="D3312">
            <v>5311</v>
          </cell>
        </row>
        <row r="3313">
          <cell r="D3313">
            <v>5312</v>
          </cell>
        </row>
        <row r="3314">
          <cell r="D3314">
            <v>5313</v>
          </cell>
        </row>
        <row r="3315">
          <cell r="D3315">
            <v>5314</v>
          </cell>
        </row>
        <row r="3316">
          <cell r="D3316">
            <v>5315</v>
          </cell>
        </row>
        <row r="3317">
          <cell r="D3317">
            <v>5316</v>
          </cell>
        </row>
        <row r="3318">
          <cell r="D3318">
            <v>5317</v>
          </cell>
        </row>
        <row r="3319">
          <cell r="D3319">
            <v>5318</v>
          </cell>
        </row>
        <row r="3320">
          <cell r="D3320">
            <v>5319</v>
          </cell>
        </row>
        <row r="3321">
          <cell r="D3321">
            <v>5320</v>
          </cell>
        </row>
        <row r="3322">
          <cell r="D3322">
            <v>5321</v>
          </cell>
        </row>
        <row r="3323">
          <cell r="D3323">
            <v>5322</v>
          </cell>
        </row>
        <row r="3324">
          <cell r="D3324">
            <v>5323</v>
          </cell>
        </row>
        <row r="3325">
          <cell r="D3325">
            <v>5324</v>
          </cell>
        </row>
        <row r="3326">
          <cell r="D3326">
            <v>5325</v>
          </cell>
        </row>
        <row r="3327">
          <cell r="D3327">
            <v>5326</v>
          </cell>
        </row>
        <row r="3328">
          <cell r="D3328">
            <v>5327</v>
          </cell>
        </row>
        <row r="3329">
          <cell r="D3329">
            <v>5328</v>
          </cell>
        </row>
        <row r="3330">
          <cell r="D3330">
            <v>5329</v>
          </cell>
        </row>
        <row r="3331">
          <cell r="D3331">
            <v>5330</v>
          </cell>
        </row>
        <row r="3332">
          <cell r="D3332">
            <v>5331</v>
          </cell>
        </row>
        <row r="3333">
          <cell r="D3333">
            <v>5332</v>
          </cell>
        </row>
        <row r="3334">
          <cell r="D3334">
            <v>5333</v>
          </cell>
        </row>
        <row r="3335">
          <cell r="D3335">
            <v>5334</v>
          </cell>
        </row>
        <row r="3336">
          <cell r="D3336">
            <v>5335</v>
          </cell>
        </row>
        <row r="3337">
          <cell r="D3337">
            <v>5336</v>
          </cell>
        </row>
        <row r="3338">
          <cell r="D3338">
            <v>5337</v>
          </cell>
        </row>
        <row r="3339">
          <cell r="D3339">
            <v>5338</v>
          </cell>
        </row>
        <row r="3340">
          <cell r="D3340">
            <v>5339</v>
          </cell>
        </row>
        <row r="3341">
          <cell r="D3341">
            <v>5340</v>
          </cell>
        </row>
        <row r="3342">
          <cell r="D3342">
            <v>5341</v>
          </cell>
        </row>
        <row r="3343">
          <cell r="D3343">
            <v>5342</v>
          </cell>
        </row>
        <row r="3344">
          <cell r="D3344">
            <v>5343</v>
          </cell>
        </row>
        <row r="3345">
          <cell r="D3345">
            <v>5344</v>
          </cell>
        </row>
        <row r="3346">
          <cell r="D3346">
            <v>5345</v>
          </cell>
        </row>
        <row r="3347">
          <cell r="D3347">
            <v>5346</v>
          </cell>
        </row>
        <row r="3348">
          <cell r="D3348">
            <v>5347</v>
          </cell>
        </row>
        <row r="3349">
          <cell r="D3349">
            <v>5348</v>
          </cell>
        </row>
        <row r="3350">
          <cell r="D3350">
            <v>5349</v>
          </cell>
        </row>
        <row r="3351">
          <cell r="D3351">
            <v>5350</v>
          </cell>
        </row>
        <row r="3352">
          <cell r="D3352">
            <v>5351</v>
          </cell>
        </row>
        <row r="3353">
          <cell r="D3353">
            <v>5352</v>
          </cell>
        </row>
        <row r="3354">
          <cell r="D3354">
            <v>5353</v>
          </cell>
        </row>
        <row r="3355">
          <cell r="D3355">
            <v>5354</v>
          </cell>
        </row>
        <row r="3356">
          <cell r="D3356">
            <v>5355</v>
          </cell>
        </row>
        <row r="3357">
          <cell r="D3357">
            <v>5356</v>
          </cell>
        </row>
        <row r="3358">
          <cell r="D3358">
            <v>5357</v>
          </cell>
        </row>
        <row r="3359">
          <cell r="D3359">
            <v>5358</v>
          </cell>
        </row>
        <row r="3360">
          <cell r="D3360">
            <v>5359</v>
          </cell>
        </row>
        <row r="3361">
          <cell r="D3361">
            <v>5360</v>
          </cell>
        </row>
        <row r="3362">
          <cell r="D3362">
            <v>5361</v>
          </cell>
        </row>
        <row r="3363">
          <cell r="D3363">
            <v>5362</v>
          </cell>
        </row>
        <row r="3364">
          <cell r="D3364">
            <v>5363</v>
          </cell>
        </row>
        <row r="3365">
          <cell r="D3365">
            <v>5364</v>
          </cell>
        </row>
        <row r="3366">
          <cell r="D3366">
            <v>5365</v>
          </cell>
        </row>
        <row r="3367">
          <cell r="D3367">
            <v>5366</v>
          </cell>
        </row>
        <row r="3368">
          <cell r="D3368">
            <v>5367</v>
          </cell>
        </row>
        <row r="3369">
          <cell r="D3369">
            <v>5368</v>
          </cell>
        </row>
        <row r="3370">
          <cell r="D3370">
            <v>5369</v>
          </cell>
        </row>
        <row r="3371">
          <cell r="D3371">
            <v>5370</v>
          </cell>
        </row>
        <row r="3372">
          <cell r="D3372">
            <v>5371</v>
          </cell>
        </row>
        <row r="3373">
          <cell r="D3373">
            <v>5372</v>
          </cell>
        </row>
        <row r="3374">
          <cell r="D3374">
            <v>5373</v>
          </cell>
        </row>
        <row r="3375">
          <cell r="D3375">
            <v>5374</v>
          </cell>
        </row>
        <row r="3376">
          <cell r="D3376">
            <v>5375</v>
          </cell>
        </row>
        <row r="3377">
          <cell r="D3377">
            <v>5376</v>
          </cell>
        </row>
        <row r="3378">
          <cell r="D3378">
            <v>5377</v>
          </cell>
        </row>
        <row r="3379">
          <cell r="D3379">
            <v>5378</v>
          </cell>
        </row>
        <row r="3380">
          <cell r="D3380">
            <v>5379</v>
          </cell>
        </row>
        <row r="3381">
          <cell r="D3381">
            <v>5380</v>
          </cell>
        </row>
        <row r="3382">
          <cell r="D3382">
            <v>5381</v>
          </cell>
        </row>
        <row r="3383">
          <cell r="D3383">
            <v>5382</v>
          </cell>
        </row>
        <row r="3384">
          <cell r="D3384">
            <v>5383</v>
          </cell>
        </row>
        <row r="3385">
          <cell r="D3385">
            <v>5384</v>
          </cell>
        </row>
        <row r="3386">
          <cell r="D3386">
            <v>5385</v>
          </cell>
        </row>
        <row r="3387">
          <cell r="D3387">
            <v>5386</v>
          </cell>
        </row>
        <row r="3388">
          <cell r="D3388">
            <v>5387</v>
          </cell>
        </row>
        <row r="3389">
          <cell r="D3389">
            <v>5388</v>
          </cell>
        </row>
        <row r="3390">
          <cell r="D3390">
            <v>5389</v>
          </cell>
        </row>
        <row r="3391">
          <cell r="D3391">
            <v>5390</v>
          </cell>
        </row>
        <row r="3392">
          <cell r="D3392">
            <v>5391</v>
          </cell>
        </row>
        <row r="3393">
          <cell r="D3393">
            <v>5392</v>
          </cell>
        </row>
        <row r="3394">
          <cell r="D3394">
            <v>5393</v>
          </cell>
        </row>
        <row r="3395">
          <cell r="D3395">
            <v>5394</v>
          </cell>
        </row>
        <row r="3396">
          <cell r="D3396">
            <v>5395</v>
          </cell>
        </row>
        <row r="3397">
          <cell r="D3397">
            <v>5396</v>
          </cell>
        </row>
        <row r="3398">
          <cell r="D3398">
            <v>5397</v>
          </cell>
        </row>
        <row r="3399">
          <cell r="D3399">
            <v>5398</v>
          </cell>
        </row>
        <row r="3400">
          <cell r="D3400">
            <v>5399</v>
          </cell>
        </row>
        <row r="3401">
          <cell r="D3401">
            <v>5400</v>
          </cell>
        </row>
        <row r="3402">
          <cell r="D3402">
            <v>5401</v>
          </cell>
        </row>
        <row r="3403">
          <cell r="D3403">
            <v>5402</v>
          </cell>
        </row>
        <row r="3404">
          <cell r="D3404">
            <v>5403</v>
          </cell>
        </row>
        <row r="3405">
          <cell r="D3405">
            <v>5404</v>
          </cell>
        </row>
        <row r="3406">
          <cell r="D3406">
            <v>5405</v>
          </cell>
        </row>
        <row r="3407">
          <cell r="D3407">
            <v>5406</v>
          </cell>
        </row>
        <row r="3408">
          <cell r="D3408">
            <v>5407</v>
          </cell>
        </row>
        <row r="3409">
          <cell r="D3409">
            <v>5408</v>
          </cell>
        </row>
        <row r="3410">
          <cell r="D3410">
            <v>5409</v>
          </cell>
        </row>
        <row r="3411">
          <cell r="D3411">
            <v>5410</v>
          </cell>
        </row>
        <row r="3412">
          <cell r="D3412">
            <v>5411</v>
          </cell>
        </row>
        <row r="3413">
          <cell r="D3413">
            <v>5412</v>
          </cell>
        </row>
        <row r="3414">
          <cell r="D3414">
            <v>5413</v>
          </cell>
        </row>
        <row r="3415">
          <cell r="D3415">
            <v>5414</v>
          </cell>
        </row>
        <row r="3416">
          <cell r="D3416">
            <v>5415</v>
          </cell>
        </row>
        <row r="3417">
          <cell r="D3417">
            <v>5416</v>
          </cell>
        </row>
        <row r="3418">
          <cell r="D3418">
            <v>5417</v>
          </cell>
        </row>
        <row r="3419">
          <cell r="D3419">
            <v>5418</v>
          </cell>
        </row>
        <row r="3420">
          <cell r="D3420">
            <v>5419</v>
          </cell>
        </row>
        <row r="3421">
          <cell r="D3421">
            <v>5420</v>
          </cell>
        </row>
        <row r="3422">
          <cell r="D3422">
            <v>5421</v>
          </cell>
        </row>
        <row r="3423">
          <cell r="D3423">
            <v>5422</v>
          </cell>
        </row>
        <row r="3424">
          <cell r="D3424">
            <v>5423</v>
          </cell>
        </row>
        <row r="3425">
          <cell r="D3425">
            <v>5424</v>
          </cell>
        </row>
        <row r="3426">
          <cell r="D3426">
            <v>5425</v>
          </cell>
        </row>
        <row r="3427">
          <cell r="D3427">
            <v>5426</v>
          </cell>
        </row>
        <row r="3428">
          <cell r="D3428">
            <v>5427</v>
          </cell>
        </row>
        <row r="3429">
          <cell r="D3429">
            <v>5428</v>
          </cell>
        </row>
        <row r="3430">
          <cell r="D3430">
            <v>5429</v>
          </cell>
        </row>
        <row r="3431">
          <cell r="D3431">
            <v>5430</v>
          </cell>
        </row>
        <row r="3432">
          <cell r="D3432">
            <v>5431</v>
          </cell>
        </row>
        <row r="3433">
          <cell r="D3433">
            <v>5432</v>
          </cell>
        </row>
        <row r="3434">
          <cell r="D3434">
            <v>5433</v>
          </cell>
        </row>
        <row r="3435">
          <cell r="D3435">
            <v>5434</v>
          </cell>
        </row>
        <row r="3436">
          <cell r="D3436">
            <v>5435</v>
          </cell>
        </row>
        <row r="3437">
          <cell r="D3437">
            <v>5436</v>
          </cell>
        </row>
        <row r="3438">
          <cell r="D3438">
            <v>5437</v>
          </cell>
        </row>
        <row r="3439">
          <cell r="D3439">
            <v>5438</v>
          </cell>
        </row>
        <row r="3440">
          <cell r="D3440">
            <v>5439</v>
          </cell>
        </row>
        <row r="3441">
          <cell r="D3441">
            <v>5440</v>
          </cell>
        </row>
        <row r="3442">
          <cell r="D3442">
            <v>5441</v>
          </cell>
        </row>
        <row r="3443">
          <cell r="D3443">
            <v>5442</v>
          </cell>
        </row>
        <row r="3444">
          <cell r="D3444">
            <v>5443</v>
          </cell>
        </row>
        <row r="3445">
          <cell r="D3445">
            <v>5444</v>
          </cell>
        </row>
        <row r="3446">
          <cell r="D3446">
            <v>5445</v>
          </cell>
        </row>
        <row r="3447">
          <cell r="D3447">
            <v>5446</v>
          </cell>
        </row>
        <row r="3448">
          <cell r="D3448">
            <v>5447</v>
          </cell>
        </row>
        <row r="3449">
          <cell r="D3449">
            <v>5448</v>
          </cell>
        </row>
        <row r="3450">
          <cell r="D3450">
            <v>5449</v>
          </cell>
        </row>
        <row r="3451">
          <cell r="D3451">
            <v>5450</v>
          </cell>
        </row>
        <row r="3452">
          <cell r="D3452">
            <v>5451</v>
          </cell>
        </row>
        <row r="3453">
          <cell r="D3453">
            <v>5452</v>
          </cell>
        </row>
        <row r="3454">
          <cell r="D3454">
            <v>5453</v>
          </cell>
        </row>
        <row r="3455">
          <cell r="D3455">
            <v>5454</v>
          </cell>
        </row>
        <row r="3456">
          <cell r="D3456">
            <v>5455</v>
          </cell>
        </row>
        <row r="3457">
          <cell r="D3457">
            <v>5456</v>
          </cell>
        </row>
        <row r="3458">
          <cell r="D3458">
            <v>5457</v>
          </cell>
        </row>
        <row r="3459">
          <cell r="D3459">
            <v>5458</v>
          </cell>
        </row>
        <row r="3460">
          <cell r="D3460">
            <v>5459</v>
          </cell>
        </row>
        <row r="3461">
          <cell r="D3461">
            <v>5460</v>
          </cell>
        </row>
        <row r="3462">
          <cell r="D3462">
            <v>5461</v>
          </cell>
        </row>
        <row r="3463">
          <cell r="D3463">
            <v>5462</v>
          </cell>
        </row>
        <row r="3464">
          <cell r="D3464">
            <v>5463</v>
          </cell>
        </row>
        <row r="3465">
          <cell r="D3465">
            <v>5464</v>
          </cell>
        </row>
        <row r="3466">
          <cell r="D3466">
            <v>5465</v>
          </cell>
        </row>
        <row r="3467">
          <cell r="D3467">
            <v>5466</v>
          </cell>
        </row>
        <row r="3468">
          <cell r="D3468">
            <v>5467</v>
          </cell>
        </row>
        <row r="3469">
          <cell r="D3469">
            <v>5468</v>
          </cell>
        </row>
        <row r="3470">
          <cell r="D3470">
            <v>5469</v>
          </cell>
        </row>
        <row r="3471">
          <cell r="D3471">
            <v>5470</v>
          </cell>
        </row>
        <row r="3472">
          <cell r="D3472">
            <v>5471</v>
          </cell>
        </row>
        <row r="3473">
          <cell r="D3473">
            <v>5472</v>
          </cell>
        </row>
        <row r="3474">
          <cell r="D3474">
            <v>5473</v>
          </cell>
        </row>
        <row r="3475">
          <cell r="D3475">
            <v>5474</v>
          </cell>
        </row>
        <row r="3476">
          <cell r="D3476">
            <v>5475</v>
          </cell>
        </row>
        <row r="3477">
          <cell r="D3477">
            <v>5476</v>
          </cell>
        </row>
        <row r="3478">
          <cell r="D3478">
            <v>5477</v>
          </cell>
        </row>
        <row r="3479">
          <cell r="D3479">
            <v>5478</v>
          </cell>
        </row>
        <row r="3480">
          <cell r="D3480">
            <v>5479</v>
          </cell>
        </row>
        <row r="3481">
          <cell r="D3481">
            <v>5480</v>
          </cell>
        </row>
        <row r="3482">
          <cell r="D3482">
            <v>5481</v>
          </cell>
        </row>
        <row r="3483">
          <cell r="D3483">
            <v>5482</v>
          </cell>
        </row>
        <row r="3484">
          <cell r="D3484">
            <v>5483</v>
          </cell>
        </row>
        <row r="3485">
          <cell r="D3485">
            <v>5484</v>
          </cell>
        </row>
        <row r="3486">
          <cell r="D3486">
            <v>5485</v>
          </cell>
        </row>
        <row r="3487">
          <cell r="D3487">
            <v>5486</v>
          </cell>
        </row>
        <row r="3488">
          <cell r="D3488">
            <v>5487</v>
          </cell>
        </row>
        <row r="3489">
          <cell r="D3489">
            <v>5488</v>
          </cell>
        </row>
        <row r="3490">
          <cell r="D3490">
            <v>5489</v>
          </cell>
        </row>
        <row r="3491">
          <cell r="D3491">
            <v>5490</v>
          </cell>
        </row>
        <row r="3492">
          <cell r="D3492">
            <v>5491</v>
          </cell>
        </row>
        <row r="3493">
          <cell r="D3493">
            <v>5492</v>
          </cell>
        </row>
        <row r="3494">
          <cell r="D3494">
            <v>5493</v>
          </cell>
        </row>
        <row r="3495">
          <cell r="D3495">
            <v>5494</v>
          </cell>
        </row>
        <row r="3496">
          <cell r="D3496">
            <v>5495</v>
          </cell>
        </row>
        <row r="3497">
          <cell r="D3497">
            <v>5496</v>
          </cell>
        </row>
        <row r="3498">
          <cell r="D3498">
            <v>5497</v>
          </cell>
        </row>
        <row r="3499">
          <cell r="D3499">
            <v>5498</v>
          </cell>
        </row>
        <row r="3500">
          <cell r="D3500">
            <v>5499</v>
          </cell>
        </row>
        <row r="3501">
          <cell r="D3501">
            <v>5500</v>
          </cell>
        </row>
        <row r="3502">
          <cell r="D3502">
            <v>5501</v>
          </cell>
        </row>
        <row r="3503">
          <cell r="D3503">
            <v>5502</v>
          </cell>
        </row>
        <row r="3504">
          <cell r="D3504">
            <v>5503</v>
          </cell>
        </row>
        <row r="3505">
          <cell r="D3505">
            <v>5504</v>
          </cell>
        </row>
        <row r="3506">
          <cell r="D3506">
            <v>5505</v>
          </cell>
        </row>
        <row r="3507">
          <cell r="D3507">
            <v>5506</v>
          </cell>
        </row>
        <row r="3508">
          <cell r="D3508">
            <v>5507</v>
          </cell>
        </row>
        <row r="3509">
          <cell r="D3509">
            <v>5508</v>
          </cell>
        </row>
        <row r="3510">
          <cell r="D3510">
            <v>5509</v>
          </cell>
        </row>
        <row r="3511">
          <cell r="D3511">
            <v>5510</v>
          </cell>
        </row>
        <row r="3512">
          <cell r="D3512">
            <v>5511</v>
          </cell>
        </row>
        <row r="3513">
          <cell r="D3513">
            <v>5512</v>
          </cell>
        </row>
        <row r="3514">
          <cell r="D3514">
            <v>5513</v>
          </cell>
        </row>
        <row r="3515">
          <cell r="D3515">
            <v>5514</v>
          </cell>
        </row>
        <row r="3516">
          <cell r="D3516">
            <v>5515</v>
          </cell>
        </row>
        <row r="3517">
          <cell r="D3517">
            <v>5516</v>
          </cell>
        </row>
        <row r="3518">
          <cell r="D3518">
            <v>5517</v>
          </cell>
        </row>
        <row r="3519">
          <cell r="D3519">
            <v>5518</v>
          </cell>
        </row>
        <row r="3520">
          <cell r="D3520">
            <v>5519</v>
          </cell>
        </row>
        <row r="3521">
          <cell r="D3521">
            <v>5520</v>
          </cell>
        </row>
        <row r="3522">
          <cell r="D3522">
            <v>5521</v>
          </cell>
        </row>
        <row r="3523">
          <cell r="D3523">
            <v>5522</v>
          </cell>
        </row>
        <row r="3524">
          <cell r="D3524">
            <v>5523</v>
          </cell>
        </row>
        <row r="3525">
          <cell r="D3525">
            <v>5524</v>
          </cell>
        </row>
        <row r="3526">
          <cell r="D3526">
            <v>5525</v>
          </cell>
        </row>
        <row r="3527">
          <cell r="D3527">
            <v>5526</v>
          </cell>
        </row>
        <row r="3528">
          <cell r="D3528">
            <v>5527</v>
          </cell>
        </row>
        <row r="3529">
          <cell r="D3529">
            <v>5528</v>
          </cell>
        </row>
        <row r="3530">
          <cell r="D3530">
            <v>5529</v>
          </cell>
        </row>
        <row r="3531">
          <cell r="D3531">
            <v>5530</v>
          </cell>
        </row>
        <row r="3532">
          <cell r="D3532">
            <v>5531</v>
          </cell>
        </row>
        <row r="3533">
          <cell r="D3533">
            <v>5532</v>
          </cell>
        </row>
        <row r="3534">
          <cell r="D3534">
            <v>5533</v>
          </cell>
        </row>
        <row r="3535">
          <cell r="D3535">
            <v>5534</v>
          </cell>
        </row>
        <row r="3536">
          <cell r="D3536">
            <v>5535</v>
          </cell>
        </row>
        <row r="3537">
          <cell r="D3537">
            <v>5536</v>
          </cell>
        </row>
        <row r="3538">
          <cell r="D3538">
            <v>5537</v>
          </cell>
        </row>
        <row r="3539">
          <cell r="D3539">
            <v>5538</v>
          </cell>
        </row>
        <row r="3540">
          <cell r="D3540">
            <v>5539</v>
          </cell>
        </row>
        <row r="3541">
          <cell r="D3541">
            <v>5540</v>
          </cell>
        </row>
        <row r="3542">
          <cell r="D3542">
            <v>5541</v>
          </cell>
        </row>
        <row r="3543">
          <cell r="D3543">
            <v>5542</v>
          </cell>
        </row>
        <row r="3544">
          <cell r="D3544">
            <v>5543</v>
          </cell>
        </row>
        <row r="3545">
          <cell r="D3545">
            <v>5544</v>
          </cell>
        </row>
        <row r="3546">
          <cell r="D3546">
            <v>5545</v>
          </cell>
        </row>
        <row r="3547">
          <cell r="D3547">
            <v>5546</v>
          </cell>
        </row>
        <row r="3548">
          <cell r="D3548">
            <v>5547</v>
          </cell>
        </row>
        <row r="3549">
          <cell r="D3549">
            <v>5548</v>
          </cell>
        </row>
        <row r="3550">
          <cell r="D3550">
            <v>5549</v>
          </cell>
        </row>
        <row r="3551">
          <cell r="D3551">
            <v>5550</v>
          </cell>
        </row>
        <row r="3552">
          <cell r="D3552">
            <v>5551</v>
          </cell>
        </row>
        <row r="3553">
          <cell r="D3553">
            <v>5552</v>
          </cell>
        </row>
        <row r="3554">
          <cell r="D3554">
            <v>5553</v>
          </cell>
        </row>
        <row r="3555">
          <cell r="D3555">
            <v>5554</v>
          </cell>
        </row>
        <row r="3556">
          <cell r="D3556">
            <v>5555</v>
          </cell>
        </row>
        <row r="3557">
          <cell r="D3557">
            <v>5556</v>
          </cell>
        </row>
        <row r="3558">
          <cell r="D3558">
            <v>5557</v>
          </cell>
        </row>
        <row r="3559">
          <cell r="D3559">
            <v>5558</v>
          </cell>
        </row>
        <row r="3560">
          <cell r="D3560">
            <v>5559</v>
          </cell>
        </row>
        <row r="3561">
          <cell r="D3561">
            <v>5560</v>
          </cell>
        </row>
        <row r="3562">
          <cell r="D3562">
            <v>5561</v>
          </cell>
        </row>
        <row r="3563">
          <cell r="D3563">
            <v>5562</v>
          </cell>
        </row>
        <row r="3564">
          <cell r="D3564">
            <v>5563</v>
          </cell>
        </row>
        <row r="3565">
          <cell r="D3565">
            <v>5564</v>
          </cell>
        </row>
        <row r="3566">
          <cell r="D3566">
            <v>5565</v>
          </cell>
        </row>
        <row r="3567">
          <cell r="D3567">
            <v>5566</v>
          </cell>
        </row>
        <row r="3568">
          <cell r="D3568">
            <v>5567</v>
          </cell>
        </row>
        <row r="3569">
          <cell r="D3569">
            <v>5568</v>
          </cell>
        </row>
        <row r="3570">
          <cell r="D3570">
            <v>5569</v>
          </cell>
        </row>
        <row r="3571">
          <cell r="D3571">
            <v>5570</v>
          </cell>
        </row>
        <row r="3572">
          <cell r="D3572">
            <v>5571</v>
          </cell>
        </row>
        <row r="3573">
          <cell r="D3573">
            <v>5572</v>
          </cell>
        </row>
        <row r="3574">
          <cell r="D3574">
            <v>5573</v>
          </cell>
        </row>
        <row r="3575">
          <cell r="D3575">
            <v>5574</v>
          </cell>
        </row>
        <row r="3576">
          <cell r="D3576">
            <v>5575</v>
          </cell>
        </row>
        <row r="3577">
          <cell r="D3577">
            <v>5576</v>
          </cell>
        </row>
        <row r="3578">
          <cell r="D3578">
            <v>5577</v>
          </cell>
        </row>
        <row r="3579">
          <cell r="D3579">
            <v>5578</v>
          </cell>
        </row>
        <row r="3580">
          <cell r="D3580">
            <v>5579</v>
          </cell>
        </row>
        <row r="3581">
          <cell r="D3581">
            <v>5580</v>
          </cell>
        </row>
        <row r="3582">
          <cell r="D3582">
            <v>5581</v>
          </cell>
        </row>
        <row r="3583">
          <cell r="D3583">
            <v>5582</v>
          </cell>
        </row>
        <row r="3584">
          <cell r="D3584">
            <v>5583</v>
          </cell>
        </row>
        <row r="3585">
          <cell r="D3585">
            <v>5584</v>
          </cell>
        </row>
        <row r="3586">
          <cell r="D3586">
            <v>5585</v>
          </cell>
        </row>
        <row r="3587">
          <cell r="D3587">
            <v>5586</v>
          </cell>
        </row>
        <row r="3588">
          <cell r="D3588">
            <v>5587</v>
          </cell>
        </row>
        <row r="3589">
          <cell r="D3589">
            <v>5588</v>
          </cell>
        </row>
        <row r="3590">
          <cell r="D3590">
            <v>5589</v>
          </cell>
        </row>
        <row r="3591">
          <cell r="D3591">
            <v>5590</v>
          </cell>
        </row>
        <row r="3592">
          <cell r="D3592">
            <v>5591</v>
          </cell>
        </row>
        <row r="3593">
          <cell r="D3593">
            <v>5592</v>
          </cell>
        </row>
        <row r="3594">
          <cell r="D3594">
            <v>5593</v>
          </cell>
        </row>
        <row r="3595">
          <cell r="D3595">
            <v>5594</v>
          </cell>
        </row>
        <row r="3596">
          <cell r="D3596">
            <v>5595</v>
          </cell>
        </row>
        <row r="3597">
          <cell r="D3597">
            <v>5596</v>
          </cell>
        </row>
        <row r="3598">
          <cell r="D3598">
            <v>5597</v>
          </cell>
        </row>
        <row r="3599">
          <cell r="D3599">
            <v>5598</v>
          </cell>
        </row>
        <row r="3600">
          <cell r="D3600">
            <v>5599</v>
          </cell>
        </row>
        <row r="3601">
          <cell r="D3601">
            <v>5600</v>
          </cell>
        </row>
        <row r="3602">
          <cell r="D3602">
            <v>5601</v>
          </cell>
        </row>
        <row r="3603">
          <cell r="D3603">
            <v>5602</v>
          </cell>
        </row>
        <row r="3604">
          <cell r="D3604">
            <v>5603</v>
          </cell>
        </row>
        <row r="3605">
          <cell r="D3605">
            <v>5604</v>
          </cell>
        </row>
        <row r="3606">
          <cell r="D3606">
            <v>5605</v>
          </cell>
        </row>
        <row r="3607">
          <cell r="D3607">
            <v>5606</v>
          </cell>
        </row>
        <row r="3608">
          <cell r="D3608">
            <v>5607</v>
          </cell>
        </row>
        <row r="3609">
          <cell r="D3609">
            <v>5608</v>
          </cell>
        </row>
        <row r="3610">
          <cell r="D3610">
            <v>5609</v>
          </cell>
        </row>
        <row r="3611">
          <cell r="D3611">
            <v>5610</v>
          </cell>
        </row>
        <row r="3612">
          <cell r="D3612">
            <v>5611</v>
          </cell>
        </row>
        <row r="3613">
          <cell r="D3613">
            <v>5612</v>
          </cell>
        </row>
        <row r="3614">
          <cell r="D3614">
            <v>5613</v>
          </cell>
        </row>
        <row r="3615">
          <cell r="D3615">
            <v>5614</v>
          </cell>
        </row>
        <row r="3616">
          <cell r="D3616">
            <v>5615</v>
          </cell>
        </row>
        <row r="3617">
          <cell r="D3617">
            <v>5616</v>
          </cell>
        </row>
        <row r="3618">
          <cell r="D3618">
            <v>5617</v>
          </cell>
        </row>
        <row r="3619">
          <cell r="D3619">
            <v>5618</v>
          </cell>
        </row>
        <row r="3620">
          <cell r="D3620">
            <v>5619</v>
          </cell>
        </row>
        <row r="3621">
          <cell r="D3621">
            <v>5620</v>
          </cell>
        </row>
        <row r="3622">
          <cell r="D3622">
            <v>5621</v>
          </cell>
        </row>
        <row r="3623">
          <cell r="D3623">
            <v>5622</v>
          </cell>
        </row>
        <row r="3624">
          <cell r="D3624">
            <v>5623</v>
          </cell>
        </row>
        <row r="3625">
          <cell r="D3625">
            <v>5624</v>
          </cell>
        </row>
        <row r="3626">
          <cell r="D3626">
            <v>5625</v>
          </cell>
        </row>
        <row r="3627">
          <cell r="D3627">
            <v>5626</v>
          </cell>
        </row>
        <row r="3628">
          <cell r="D3628">
            <v>5627</v>
          </cell>
        </row>
        <row r="3629">
          <cell r="D3629">
            <v>5628</v>
          </cell>
        </row>
        <row r="3630">
          <cell r="D3630">
            <v>5629</v>
          </cell>
        </row>
        <row r="3631">
          <cell r="D3631">
            <v>5630</v>
          </cell>
        </row>
        <row r="3632">
          <cell r="D3632">
            <v>5631</v>
          </cell>
        </row>
        <row r="3633">
          <cell r="D3633">
            <v>5632</v>
          </cell>
        </row>
        <row r="3634">
          <cell r="D3634">
            <v>5633</v>
          </cell>
        </row>
        <row r="3635">
          <cell r="D3635">
            <v>5634</v>
          </cell>
        </row>
        <row r="3636">
          <cell r="D3636">
            <v>5635</v>
          </cell>
        </row>
        <row r="3637">
          <cell r="D3637">
            <v>5636</v>
          </cell>
        </row>
        <row r="3638">
          <cell r="D3638">
            <v>5637</v>
          </cell>
        </row>
        <row r="3639">
          <cell r="D3639">
            <v>5638</v>
          </cell>
        </row>
        <row r="3640">
          <cell r="D3640">
            <v>5639</v>
          </cell>
        </row>
        <row r="3641">
          <cell r="D3641">
            <v>5640</v>
          </cell>
        </row>
        <row r="3642">
          <cell r="D3642">
            <v>5641</v>
          </cell>
        </row>
        <row r="3643">
          <cell r="D3643">
            <v>5642</v>
          </cell>
        </row>
        <row r="3644">
          <cell r="D3644">
            <v>5643</v>
          </cell>
        </row>
        <row r="3645">
          <cell r="D3645">
            <v>5644</v>
          </cell>
        </row>
        <row r="3646">
          <cell r="D3646">
            <v>5645</v>
          </cell>
        </row>
        <row r="3647">
          <cell r="D3647">
            <v>5646</v>
          </cell>
        </row>
        <row r="3648">
          <cell r="D3648">
            <v>5647</v>
          </cell>
        </row>
        <row r="3649">
          <cell r="D3649">
            <v>5648</v>
          </cell>
        </row>
        <row r="3650">
          <cell r="D3650">
            <v>5649</v>
          </cell>
        </row>
        <row r="3651">
          <cell r="D3651">
            <v>5650</v>
          </cell>
        </row>
        <row r="3652">
          <cell r="D3652">
            <v>5651</v>
          </cell>
        </row>
        <row r="3653">
          <cell r="D3653">
            <v>5652</v>
          </cell>
        </row>
        <row r="3654">
          <cell r="D3654">
            <v>5653</v>
          </cell>
        </row>
        <row r="3655">
          <cell r="D3655">
            <v>5654</v>
          </cell>
        </row>
        <row r="3656">
          <cell r="D3656">
            <v>5655</v>
          </cell>
        </row>
        <row r="3657">
          <cell r="D3657">
            <v>5656</v>
          </cell>
        </row>
        <row r="3658">
          <cell r="D3658">
            <v>5657</v>
          </cell>
        </row>
        <row r="3659">
          <cell r="D3659">
            <v>5658</v>
          </cell>
        </row>
        <row r="3660">
          <cell r="D3660">
            <v>5659</v>
          </cell>
        </row>
        <row r="3661">
          <cell r="D3661">
            <v>5660</v>
          </cell>
        </row>
        <row r="3662">
          <cell r="D3662">
            <v>5661</v>
          </cell>
        </row>
        <row r="3663">
          <cell r="D3663">
            <v>5662</v>
          </cell>
        </row>
        <row r="3664">
          <cell r="D3664">
            <v>5663</v>
          </cell>
        </row>
        <row r="3665">
          <cell r="D3665">
            <v>5664</v>
          </cell>
        </row>
        <row r="3666">
          <cell r="D3666">
            <v>5665</v>
          </cell>
        </row>
        <row r="3667">
          <cell r="D3667">
            <v>5666</v>
          </cell>
        </row>
        <row r="3668">
          <cell r="D3668">
            <v>5667</v>
          </cell>
        </row>
        <row r="3669">
          <cell r="D3669">
            <v>5668</v>
          </cell>
        </row>
        <row r="3670">
          <cell r="D3670">
            <v>5669</v>
          </cell>
        </row>
        <row r="3671">
          <cell r="D3671">
            <v>5670</v>
          </cell>
        </row>
        <row r="3672">
          <cell r="D3672">
            <v>5671</v>
          </cell>
        </row>
        <row r="3673">
          <cell r="D3673">
            <v>5672</v>
          </cell>
        </row>
        <row r="3674">
          <cell r="D3674">
            <v>5673</v>
          </cell>
        </row>
        <row r="3675">
          <cell r="D3675">
            <v>5674</v>
          </cell>
        </row>
        <row r="3676">
          <cell r="D3676">
            <v>5675</v>
          </cell>
        </row>
        <row r="3677">
          <cell r="D3677">
            <v>5676</v>
          </cell>
        </row>
        <row r="3678">
          <cell r="D3678">
            <v>5677</v>
          </cell>
        </row>
        <row r="3679">
          <cell r="D3679">
            <v>5678</v>
          </cell>
        </row>
        <row r="3680">
          <cell r="D3680">
            <v>5679</v>
          </cell>
        </row>
        <row r="3681">
          <cell r="D3681">
            <v>5680</v>
          </cell>
        </row>
        <row r="3682">
          <cell r="D3682">
            <v>5681</v>
          </cell>
        </row>
        <row r="3683">
          <cell r="D3683">
            <v>5682</v>
          </cell>
        </row>
        <row r="3684">
          <cell r="D3684">
            <v>5683</v>
          </cell>
        </row>
        <row r="3685">
          <cell r="D3685">
            <v>5684</v>
          </cell>
        </row>
        <row r="3686">
          <cell r="D3686">
            <v>5685</v>
          </cell>
        </row>
        <row r="3687">
          <cell r="D3687">
            <v>5686</v>
          </cell>
        </row>
        <row r="3688">
          <cell r="D3688">
            <v>5687</v>
          </cell>
        </row>
        <row r="3689">
          <cell r="D3689">
            <v>5688</v>
          </cell>
        </row>
        <row r="3690">
          <cell r="D3690">
            <v>5689</v>
          </cell>
        </row>
        <row r="3691">
          <cell r="D3691">
            <v>5690</v>
          </cell>
        </row>
        <row r="3692">
          <cell r="D3692">
            <v>5691</v>
          </cell>
        </row>
        <row r="3693">
          <cell r="D3693">
            <v>5692</v>
          </cell>
        </row>
        <row r="3694">
          <cell r="D3694">
            <v>5693</v>
          </cell>
        </row>
        <row r="3695">
          <cell r="D3695">
            <v>5694</v>
          </cell>
        </row>
        <row r="3696">
          <cell r="D3696">
            <v>5695</v>
          </cell>
        </row>
        <row r="3697">
          <cell r="D3697">
            <v>5696</v>
          </cell>
        </row>
        <row r="3698">
          <cell r="D3698">
            <v>5697</v>
          </cell>
        </row>
        <row r="3699">
          <cell r="D3699">
            <v>5698</v>
          </cell>
        </row>
        <row r="3700">
          <cell r="D3700">
            <v>5699</v>
          </cell>
        </row>
        <row r="3701">
          <cell r="D3701">
            <v>5700</v>
          </cell>
        </row>
        <row r="3702">
          <cell r="D3702">
            <v>5701</v>
          </cell>
        </row>
        <row r="3703">
          <cell r="D3703">
            <v>5702</v>
          </cell>
        </row>
        <row r="3704">
          <cell r="D3704">
            <v>5703</v>
          </cell>
        </row>
        <row r="3705">
          <cell r="D3705">
            <v>5704</v>
          </cell>
        </row>
        <row r="3706">
          <cell r="D3706">
            <v>5705</v>
          </cell>
        </row>
        <row r="3707">
          <cell r="D3707">
            <v>5706</v>
          </cell>
        </row>
        <row r="3708">
          <cell r="D3708">
            <v>5707</v>
          </cell>
        </row>
        <row r="3709">
          <cell r="D3709">
            <v>5708</v>
          </cell>
        </row>
        <row r="3710">
          <cell r="D3710">
            <v>5709</v>
          </cell>
        </row>
        <row r="3711">
          <cell r="D3711">
            <v>5710</v>
          </cell>
        </row>
        <row r="3712">
          <cell r="D3712">
            <v>5711</v>
          </cell>
        </row>
        <row r="3713">
          <cell r="D3713">
            <v>5712</v>
          </cell>
        </row>
        <row r="3714">
          <cell r="D3714">
            <v>5713</v>
          </cell>
        </row>
        <row r="3715">
          <cell r="D3715">
            <v>5714</v>
          </cell>
        </row>
        <row r="3716">
          <cell r="D3716">
            <v>5715</v>
          </cell>
        </row>
        <row r="3717">
          <cell r="D3717">
            <v>5716</v>
          </cell>
        </row>
        <row r="3718">
          <cell r="D3718">
            <v>5717</v>
          </cell>
        </row>
        <row r="3719">
          <cell r="D3719">
            <v>5718</v>
          </cell>
        </row>
        <row r="3720">
          <cell r="D3720">
            <v>5719</v>
          </cell>
        </row>
        <row r="3721">
          <cell r="D3721">
            <v>5720</v>
          </cell>
        </row>
        <row r="3722">
          <cell r="D3722">
            <v>5721</v>
          </cell>
        </row>
        <row r="3723">
          <cell r="D3723">
            <v>5722</v>
          </cell>
        </row>
        <row r="3724">
          <cell r="D3724">
            <v>5723</v>
          </cell>
        </row>
        <row r="3725">
          <cell r="D3725">
            <v>5724</v>
          </cell>
        </row>
        <row r="3726">
          <cell r="D3726">
            <v>5725</v>
          </cell>
        </row>
        <row r="3727">
          <cell r="D3727">
            <v>5726</v>
          </cell>
        </row>
        <row r="3728">
          <cell r="D3728">
            <v>5727</v>
          </cell>
        </row>
        <row r="3729">
          <cell r="D3729">
            <v>5728</v>
          </cell>
        </row>
        <row r="3730">
          <cell r="D3730">
            <v>5729</v>
          </cell>
        </row>
        <row r="3731">
          <cell r="D3731">
            <v>5730</v>
          </cell>
        </row>
        <row r="3732">
          <cell r="D3732">
            <v>5731</v>
          </cell>
        </row>
        <row r="3733">
          <cell r="D3733">
            <v>5732</v>
          </cell>
        </row>
        <row r="3734">
          <cell r="D3734">
            <v>5733</v>
          </cell>
        </row>
        <row r="3735">
          <cell r="D3735">
            <v>5734</v>
          </cell>
        </row>
        <row r="3736">
          <cell r="D3736">
            <v>5735</v>
          </cell>
        </row>
        <row r="3737">
          <cell r="D3737">
            <v>5736</v>
          </cell>
        </row>
        <row r="3738">
          <cell r="D3738">
            <v>5737</v>
          </cell>
        </row>
        <row r="3739">
          <cell r="D3739">
            <v>5738</v>
          </cell>
        </row>
        <row r="3740">
          <cell r="D3740">
            <v>5739</v>
          </cell>
        </row>
        <row r="3741">
          <cell r="D3741">
            <v>5740</v>
          </cell>
        </row>
        <row r="3742">
          <cell r="D3742">
            <v>5741</v>
          </cell>
        </row>
        <row r="3743">
          <cell r="D3743">
            <v>5742</v>
          </cell>
        </row>
        <row r="3744">
          <cell r="D3744">
            <v>5743</v>
          </cell>
        </row>
        <row r="3745">
          <cell r="D3745">
            <v>5744</v>
          </cell>
        </row>
        <row r="3746">
          <cell r="D3746">
            <v>5745</v>
          </cell>
        </row>
        <row r="3747">
          <cell r="D3747">
            <v>5746</v>
          </cell>
        </row>
        <row r="3748">
          <cell r="D3748">
            <v>5747</v>
          </cell>
        </row>
        <row r="3749">
          <cell r="D3749">
            <v>5748</v>
          </cell>
        </row>
        <row r="3750">
          <cell r="D3750">
            <v>5749</v>
          </cell>
        </row>
        <row r="3751">
          <cell r="D3751">
            <v>5750</v>
          </cell>
        </row>
        <row r="3752">
          <cell r="D3752">
            <v>5751</v>
          </cell>
        </row>
        <row r="3753">
          <cell r="D3753">
            <v>5752</v>
          </cell>
        </row>
        <row r="3754">
          <cell r="D3754">
            <v>5753</v>
          </cell>
        </row>
        <row r="3755">
          <cell r="D3755">
            <v>5754</v>
          </cell>
        </row>
        <row r="3756">
          <cell r="D3756">
            <v>5755</v>
          </cell>
        </row>
        <row r="3757">
          <cell r="D3757">
            <v>5756</v>
          </cell>
        </row>
        <row r="3758">
          <cell r="D3758">
            <v>5757</v>
          </cell>
        </row>
        <row r="3759">
          <cell r="D3759">
            <v>5758</v>
          </cell>
        </row>
        <row r="3760">
          <cell r="D3760">
            <v>5759</v>
          </cell>
        </row>
        <row r="3761">
          <cell r="D3761">
            <v>5760</v>
          </cell>
        </row>
        <row r="3762">
          <cell r="D3762">
            <v>5761</v>
          </cell>
        </row>
        <row r="3763">
          <cell r="D3763">
            <v>5762</v>
          </cell>
        </row>
        <row r="3764">
          <cell r="D3764">
            <v>5763</v>
          </cell>
        </row>
        <row r="3765">
          <cell r="D3765">
            <v>5764</v>
          </cell>
        </row>
        <row r="3766">
          <cell r="D3766">
            <v>5765</v>
          </cell>
        </row>
        <row r="3767">
          <cell r="D3767">
            <v>5766</v>
          </cell>
        </row>
        <row r="3768">
          <cell r="D3768">
            <v>5767</v>
          </cell>
        </row>
        <row r="3769">
          <cell r="D3769">
            <v>5768</v>
          </cell>
        </row>
        <row r="3770">
          <cell r="D3770">
            <v>5769</v>
          </cell>
        </row>
        <row r="3771">
          <cell r="D3771">
            <v>5770</v>
          </cell>
        </row>
        <row r="3772">
          <cell r="D3772">
            <v>5771</v>
          </cell>
        </row>
        <row r="3773">
          <cell r="D3773">
            <v>5772</v>
          </cell>
        </row>
        <row r="3774">
          <cell r="D3774">
            <v>5773</v>
          </cell>
        </row>
        <row r="3775">
          <cell r="D3775">
            <v>5774</v>
          </cell>
        </row>
        <row r="3776">
          <cell r="D3776">
            <v>5775</v>
          </cell>
        </row>
        <row r="3777">
          <cell r="D3777">
            <v>5776</v>
          </cell>
        </row>
        <row r="3778">
          <cell r="D3778">
            <v>5777</v>
          </cell>
        </row>
        <row r="3779">
          <cell r="D3779">
            <v>5778</v>
          </cell>
        </row>
        <row r="3780">
          <cell r="D3780">
            <v>5779</v>
          </cell>
        </row>
        <row r="3781">
          <cell r="D3781">
            <v>5780</v>
          </cell>
        </row>
        <row r="3782">
          <cell r="D3782">
            <v>5781</v>
          </cell>
        </row>
        <row r="3783">
          <cell r="D3783">
            <v>5782</v>
          </cell>
        </row>
        <row r="3784">
          <cell r="D3784">
            <v>5783</v>
          </cell>
        </row>
        <row r="3785">
          <cell r="D3785">
            <v>5784</v>
          </cell>
        </row>
        <row r="3786">
          <cell r="D3786">
            <v>5785</v>
          </cell>
        </row>
        <row r="3787">
          <cell r="D3787">
            <v>5786</v>
          </cell>
        </row>
        <row r="3788">
          <cell r="D3788">
            <v>5787</v>
          </cell>
        </row>
        <row r="3789">
          <cell r="D3789">
            <v>5788</v>
          </cell>
        </row>
        <row r="3790">
          <cell r="D3790">
            <v>5789</v>
          </cell>
        </row>
        <row r="3791">
          <cell r="D3791">
            <v>5790</v>
          </cell>
        </row>
        <row r="3792">
          <cell r="D3792">
            <v>5791</v>
          </cell>
        </row>
        <row r="3793">
          <cell r="D3793">
            <v>5792</v>
          </cell>
        </row>
        <row r="3794">
          <cell r="D3794">
            <v>5793</v>
          </cell>
        </row>
        <row r="3795">
          <cell r="D3795">
            <v>5794</v>
          </cell>
        </row>
        <row r="3796">
          <cell r="D3796">
            <v>5795</v>
          </cell>
        </row>
        <row r="3797">
          <cell r="D3797">
            <v>5796</v>
          </cell>
        </row>
        <row r="3798">
          <cell r="D3798">
            <v>5797</v>
          </cell>
        </row>
        <row r="3799">
          <cell r="D3799">
            <v>5798</v>
          </cell>
        </row>
        <row r="3800">
          <cell r="D3800">
            <v>5799</v>
          </cell>
        </row>
        <row r="3801">
          <cell r="D3801">
            <v>5800</v>
          </cell>
        </row>
        <row r="3802">
          <cell r="D3802">
            <v>5801</v>
          </cell>
        </row>
        <row r="3803">
          <cell r="D3803">
            <v>5802</v>
          </cell>
        </row>
        <row r="3804">
          <cell r="D3804">
            <v>5803</v>
          </cell>
        </row>
        <row r="3805">
          <cell r="D3805">
            <v>5804</v>
          </cell>
        </row>
        <row r="3806">
          <cell r="D3806">
            <v>5805</v>
          </cell>
        </row>
        <row r="3807">
          <cell r="D3807">
            <v>5806</v>
          </cell>
        </row>
        <row r="3808">
          <cell r="D3808">
            <v>5807</v>
          </cell>
        </row>
        <row r="3809">
          <cell r="D3809">
            <v>5808</v>
          </cell>
        </row>
        <row r="3810">
          <cell r="D3810">
            <v>5809</v>
          </cell>
        </row>
        <row r="3811">
          <cell r="D3811">
            <v>5810</v>
          </cell>
        </row>
        <row r="3812">
          <cell r="D3812">
            <v>5811</v>
          </cell>
        </row>
        <row r="3813">
          <cell r="D3813">
            <v>5812</v>
          </cell>
        </row>
        <row r="3814">
          <cell r="D3814">
            <v>5813</v>
          </cell>
        </row>
        <row r="3815">
          <cell r="D3815">
            <v>5814</v>
          </cell>
        </row>
        <row r="3816">
          <cell r="D3816">
            <v>5815</v>
          </cell>
        </row>
        <row r="3817">
          <cell r="D3817">
            <v>5816</v>
          </cell>
        </row>
        <row r="3818">
          <cell r="D3818">
            <v>5817</v>
          </cell>
        </row>
        <row r="3819">
          <cell r="D3819">
            <v>5818</v>
          </cell>
        </row>
        <row r="3820">
          <cell r="D3820">
            <v>5819</v>
          </cell>
        </row>
        <row r="3821">
          <cell r="D3821">
            <v>5820</v>
          </cell>
        </row>
        <row r="3822">
          <cell r="D3822">
            <v>5821</v>
          </cell>
        </row>
        <row r="3823">
          <cell r="D3823">
            <v>5822</v>
          </cell>
        </row>
        <row r="3824">
          <cell r="D3824">
            <v>5823</v>
          </cell>
        </row>
        <row r="3825">
          <cell r="D3825">
            <v>5824</v>
          </cell>
        </row>
        <row r="3826">
          <cell r="D3826">
            <v>5825</v>
          </cell>
        </row>
        <row r="3827">
          <cell r="D3827">
            <v>5826</v>
          </cell>
        </row>
        <row r="3828">
          <cell r="D3828">
            <v>5827</v>
          </cell>
        </row>
        <row r="3829">
          <cell r="D3829">
            <v>5828</v>
          </cell>
        </row>
        <row r="3830">
          <cell r="D3830">
            <v>5829</v>
          </cell>
        </row>
        <row r="3831">
          <cell r="D3831">
            <v>5830</v>
          </cell>
        </row>
        <row r="3832">
          <cell r="D3832">
            <v>5831</v>
          </cell>
        </row>
        <row r="3833">
          <cell r="D3833">
            <v>5832</v>
          </cell>
        </row>
        <row r="3834">
          <cell r="D3834">
            <v>5833</v>
          </cell>
        </row>
        <row r="3835">
          <cell r="D3835">
            <v>5834</v>
          </cell>
        </row>
        <row r="3836">
          <cell r="D3836">
            <v>5835</v>
          </cell>
        </row>
        <row r="3837">
          <cell r="D3837">
            <v>5836</v>
          </cell>
        </row>
        <row r="3838">
          <cell r="D3838">
            <v>5837</v>
          </cell>
        </row>
        <row r="3839">
          <cell r="D3839">
            <v>5838</v>
          </cell>
        </row>
        <row r="3840">
          <cell r="D3840">
            <v>5839</v>
          </cell>
        </row>
        <row r="3841">
          <cell r="D3841">
            <v>5840</v>
          </cell>
        </row>
        <row r="3842">
          <cell r="D3842">
            <v>5841</v>
          </cell>
        </row>
        <row r="3843">
          <cell r="D3843">
            <v>5842</v>
          </cell>
        </row>
        <row r="3844">
          <cell r="D3844">
            <v>5843</v>
          </cell>
        </row>
        <row r="3845">
          <cell r="D3845">
            <v>5844</v>
          </cell>
        </row>
        <row r="3846">
          <cell r="D3846">
            <v>5845</v>
          </cell>
        </row>
        <row r="3847">
          <cell r="D3847">
            <v>5846</v>
          </cell>
        </row>
        <row r="3848">
          <cell r="D3848">
            <v>5847</v>
          </cell>
        </row>
        <row r="3849">
          <cell r="D3849">
            <v>5848</v>
          </cell>
        </row>
        <row r="3850">
          <cell r="D3850">
            <v>5849</v>
          </cell>
        </row>
        <row r="3851">
          <cell r="D3851">
            <v>5850</v>
          </cell>
        </row>
        <row r="3852">
          <cell r="D3852">
            <v>5851</v>
          </cell>
        </row>
        <row r="3853">
          <cell r="D3853">
            <v>5852</v>
          </cell>
        </row>
        <row r="3854">
          <cell r="D3854">
            <v>5853</v>
          </cell>
        </row>
        <row r="3855">
          <cell r="D3855">
            <v>5854</v>
          </cell>
        </row>
        <row r="3856">
          <cell r="D3856">
            <v>5855</v>
          </cell>
        </row>
        <row r="3857">
          <cell r="D3857">
            <v>5856</v>
          </cell>
        </row>
        <row r="3858">
          <cell r="D3858">
            <v>5857</v>
          </cell>
        </row>
        <row r="3859">
          <cell r="D3859">
            <v>5858</v>
          </cell>
        </row>
        <row r="3860">
          <cell r="D3860">
            <v>5859</v>
          </cell>
        </row>
        <row r="3861">
          <cell r="D3861">
            <v>5860</v>
          </cell>
        </row>
        <row r="3862">
          <cell r="D3862">
            <v>5861</v>
          </cell>
        </row>
        <row r="3863">
          <cell r="D3863">
            <v>5862</v>
          </cell>
        </row>
        <row r="3864">
          <cell r="D3864">
            <v>5863</v>
          </cell>
        </row>
        <row r="3865">
          <cell r="D3865">
            <v>5864</v>
          </cell>
        </row>
        <row r="3866">
          <cell r="D3866">
            <v>5865</v>
          </cell>
        </row>
        <row r="3867">
          <cell r="D3867">
            <v>5866</v>
          </cell>
        </row>
        <row r="3868">
          <cell r="D3868">
            <v>5867</v>
          </cell>
        </row>
        <row r="3869">
          <cell r="D3869">
            <v>5868</v>
          </cell>
        </row>
        <row r="3870">
          <cell r="D3870">
            <v>5869</v>
          </cell>
        </row>
        <row r="3871">
          <cell r="D3871">
            <v>5870</v>
          </cell>
        </row>
        <row r="3872">
          <cell r="D3872">
            <v>5871</v>
          </cell>
        </row>
        <row r="3873">
          <cell r="D3873">
            <v>5872</v>
          </cell>
        </row>
        <row r="3874">
          <cell r="D3874">
            <v>5873</v>
          </cell>
        </row>
        <row r="3875">
          <cell r="D3875">
            <v>5874</v>
          </cell>
        </row>
        <row r="3876">
          <cell r="D3876">
            <v>5875</v>
          </cell>
        </row>
        <row r="3877">
          <cell r="D3877">
            <v>5876</v>
          </cell>
        </row>
        <row r="3878">
          <cell r="D3878">
            <v>5877</v>
          </cell>
        </row>
        <row r="3879">
          <cell r="D3879">
            <v>5878</v>
          </cell>
        </row>
        <row r="3880">
          <cell r="D3880">
            <v>5879</v>
          </cell>
        </row>
        <row r="3881">
          <cell r="D3881">
            <v>5880</v>
          </cell>
        </row>
        <row r="3882">
          <cell r="D3882">
            <v>5881</v>
          </cell>
        </row>
        <row r="3883">
          <cell r="D3883">
            <v>5882</v>
          </cell>
        </row>
        <row r="3884">
          <cell r="D3884">
            <v>5883</v>
          </cell>
        </row>
        <row r="3885">
          <cell r="D3885">
            <v>5884</v>
          </cell>
        </row>
        <row r="3886">
          <cell r="D3886">
            <v>5885</v>
          </cell>
        </row>
        <row r="3887">
          <cell r="D3887">
            <v>5886</v>
          </cell>
        </row>
        <row r="3888">
          <cell r="D3888">
            <v>5887</v>
          </cell>
        </row>
        <row r="3889">
          <cell r="D3889">
            <v>5888</v>
          </cell>
        </row>
        <row r="3890">
          <cell r="D3890">
            <v>5889</v>
          </cell>
        </row>
        <row r="3891">
          <cell r="D3891">
            <v>5890</v>
          </cell>
        </row>
        <row r="3892">
          <cell r="D3892">
            <v>5891</v>
          </cell>
        </row>
        <row r="3893">
          <cell r="D3893">
            <v>5892</v>
          </cell>
        </row>
        <row r="3894">
          <cell r="D3894">
            <v>5893</v>
          </cell>
        </row>
        <row r="3895">
          <cell r="D3895">
            <v>5894</v>
          </cell>
        </row>
        <row r="3896">
          <cell r="D3896">
            <v>5895</v>
          </cell>
        </row>
        <row r="3897">
          <cell r="D3897">
            <v>5896</v>
          </cell>
        </row>
        <row r="3898">
          <cell r="D3898">
            <v>5897</v>
          </cell>
        </row>
        <row r="3899">
          <cell r="D3899">
            <v>5898</v>
          </cell>
        </row>
        <row r="3900">
          <cell r="D3900">
            <v>5899</v>
          </cell>
        </row>
        <row r="3901">
          <cell r="D3901">
            <v>5900</v>
          </cell>
        </row>
        <row r="3902">
          <cell r="D3902">
            <v>5901</v>
          </cell>
        </row>
        <row r="3903">
          <cell r="D3903">
            <v>5902</v>
          </cell>
        </row>
        <row r="3904">
          <cell r="D3904">
            <v>5903</v>
          </cell>
        </row>
        <row r="3905">
          <cell r="D3905">
            <v>5904</v>
          </cell>
        </row>
        <row r="3906">
          <cell r="D3906">
            <v>5905</v>
          </cell>
        </row>
        <row r="3907">
          <cell r="D3907">
            <v>5906</v>
          </cell>
        </row>
        <row r="3908">
          <cell r="D3908">
            <v>5907</v>
          </cell>
        </row>
        <row r="3909">
          <cell r="D3909">
            <v>5908</v>
          </cell>
        </row>
        <row r="3910">
          <cell r="D3910">
            <v>5909</v>
          </cell>
        </row>
        <row r="3911">
          <cell r="D3911">
            <v>5910</v>
          </cell>
        </row>
        <row r="3912">
          <cell r="D3912">
            <v>5911</v>
          </cell>
        </row>
        <row r="3913">
          <cell r="D3913">
            <v>5912</v>
          </cell>
        </row>
        <row r="3914">
          <cell r="D3914">
            <v>5913</v>
          </cell>
        </row>
        <row r="3915">
          <cell r="D3915">
            <v>5914</v>
          </cell>
        </row>
        <row r="3916">
          <cell r="D3916">
            <v>5915</v>
          </cell>
        </row>
        <row r="3917">
          <cell r="D3917">
            <v>5916</v>
          </cell>
        </row>
        <row r="3918">
          <cell r="D3918">
            <v>5917</v>
          </cell>
        </row>
        <row r="3919">
          <cell r="D3919">
            <v>5918</v>
          </cell>
        </row>
        <row r="3920">
          <cell r="D3920">
            <v>5919</v>
          </cell>
        </row>
        <row r="3921">
          <cell r="D3921">
            <v>5920</v>
          </cell>
        </row>
        <row r="3922">
          <cell r="D3922">
            <v>5921</v>
          </cell>
        </row>
        <row r="3923">
          <cell r="D3923">
            <v>5922</v>
          </cell>
        </row>
        <row r="3924">
          <cell r="D3924">
            <v>5923</v>
          </cell>
        </row>
        <row r="3925">
          <cell r="D3925">
            <v>5924</v>
          </cell>
        </row>
        <row r="3926">
          <cell r="D3926">
            <v>5925</v>
          </cell>
        </row>
        <row r="3927">
          <cell r="D3927">
            <v>5926</v>
          </cell>
        </row>
        <row r="3928">
          <cell r="D3928">
            <v>5927</v>
          </cell>
        </row>
        <row r="3929">
          <cell r="D3929">
            <v>5928</v>
          </cell>
        </row>
        <row r="3930">
          <cell r="D3930">
            <v>5929</v>
          </cell>
        </row>
        <row r="3931">
          <cell r="D3931">
            <v>5930</v>
          </cell>
        </row>
        <row r="3932">
          <cell r="D3932">
            <v>5931</v>
          </cell>
        </row>
        <row r="3933">
          <cell r="D3933">
            <v>5932</v>
          </cell>
        </row>
        <row r="3934">
          <cell r="D3934">
            <v>5933</v>
          </cell>
        </row>
        <row r="3935">
          <cell r="D3935">
            <v>5934</v>
          </cell>
        </row>
        <row r="3936">
          <cell r="D3936">
            <v>5935</v>
          </cell>
        </row>
        <row r="3937">
          <cell r="D3937">
            <v>5936</v>
          </cell>
        </row>
        <row r="3938">
          <cell r="D3938">
            <v>5937</v>
          </cell>
        </row>
        <row r="3939">
          <cell r="D3939">
            <v>5938</v>
          </cell>
        </row>
        <row r="3940">
          <cell r="D3940">
            <v>5939</v>
          </cell>
        </row>
        <row r="3941">
          <cell r="D3941">
            <v>5940</v>
          </cell>
        </row>
        <row r="3942">
          <cell r="D3942">
            <v>5941</v>
          </cell>
        </row>
        <row r="3943">
          <cell r="D3943">
            <v>5942</v>
          </cell>
        </row>
        <row r="3944">
          <cell r="D3944">
            <v>5943</v>
          </cell>
        </row>
        <row r="3945">
          <cell r="D3945">
            <v>5944</v>
          </cell>
        </row>
        <row r="3946">
          <cell r="D3946">
            <v>5945</v>
          </cell>
        </row>
        <row r="3947">
          <cell r="D3947">
            <v>5946</v>
          </cell>
        </row>
        <row r="3948">
          <cell r="D3948">
            <v>5947</v>
          </cell>
        </row>
        <row r="3949">
          <cell r="D3949">
            <v>5948</v>
          </cell>
        </row>
        <row r="3950">
          <cell r="D3950">
            <v>5949</v>
          </cell>
        </row>
        <row r="3951">
          <cell r="D3951">
            <v>5950</v>
          </cell>
        </row>
        <row r="3952">
          <cell r="D3952">
            <v>5951</v>
          </cell>
        </row>
        <row r="3953">
          <cell r="D3953">
            <v>5952</v>
          </cell>
        </row>
        <row r="3954">
          <cell r="D3954">
            <v>5953</v>
          </cell>
        </row>
        <row r="3955">
          <cell r="D3955">
            <v>5954</v>
          </cell>
        </row>
        <row r="3956">
          <cell r="D3956">
            <v>5955</v>
          </cell>
        </row>
        <row r="3957">
          <cell r="D3957">
            <v>5956</v>
          </cell>
        </row>
        <row r="3958">
          <cell r="D3958">
            <v>5957</v>
          </cell>
        </row>
        <row r="3959">
          <cell r="D3959">
            <v>5958</v>
          </cell>
        </row>
        <row r="3960">
          <cell r="D3960">
            <v>5959</v>
          </cell>
        </row>
        <row r="3961">
          <cell r="D3961">
            <v>5960</v>
          </cell>
        </row>
        <row r="3962">
          <cell r="D3962">
            <v>5961</v>
          </cell>
        </row>
        <row r="3963">
          <cell r="D3963">
            <v>5962</v>
          </cell>
        </row>
        <row r="3964">
          <cell r="D3964">
            <v>5963</v>
          </cell>
        </row>
        <row r="3965">
          <cell r="D3965">
            <v>5964</v>
          </cell>
        </row>
        <row r="3966">
          <cell r="D3966">
            <v>5965</v>
          </cell>
        </row>
        <row r="3967">
          <cell r="D3967">
            <v>5966</v>
          </cell>
        </row>
        <row r="3968">
          <cell r="D3968">
            <v>5967</v>
          </cell>
        </row>
        <row r="3969">
          <cell r="D3969">
            <v>5968</v>
          </cell>
        </row>
        <row r="3970">
          <cell r="D3970">
            <v>5969</v>
          </cell>
        </row>
        <row r="3971">
          <cell r="D3971">
            <v>5970</v>
          </cell>
        </row>
        <row r="3972">
          <cell r="D3972">
            <v>5971</v>
          </cell>
        </row>
        <row r="3973">
          <cell r="D3973">
            <v>5972</v>
          </cell>
        </row>
        <row r="3974">
          <cell r="D3974">
            <v>5973</v>
          </cell>
        </row>
        <row r="3975">
          <cell r="D3975">
            <v>5974</v>
          </cell>
        </row>
        <row r="3976">
          <cell r="D3976">
            <v>5975</v>
          </cell>
        </row>
        <row r="3977">
          <cell r="D3977">
            <v>5976</v>
          </cell>
        </row>
        <row r="3978">
          <cell r="D3978">
            <v>5977</v>
          </cell>
        </row>
        <row r="3979">
          <cell r="D3979">
            <v>5978</v>
          </cell>
        </row>
        <row r="3980">
          <cell r="D3980">
            <v>5979</v>
          </cell>
        </row>
        <row r="3981">
          <cell r="D3981">
            <v>5980</v>
          </cell>
        </row>
        <row r="3982">
          <cell r="D3982">
            <v>5981</v>
          </cell>
        </row>
        <row r="3983">
          <cell r="D3983">
            <v>5982</v>
          </cell>
        </row>
        <row r="3984">
          <cell r="D3984">
            <v>5983</v>
          </cell>
        </row>
        <row r="3985">
          <cell r="D3985">
            <v>5984</v>
          </cell>
        </row>
        <row r="3986">
          <cell r="D3986">
            <v>5985</v>
          </cell>
        </row>
        <row r="3987">
          <cell r="D3987">
            <v>5986</v>
          </cell>
        </row>
        <row r="3988">
          <cell r="D3988">
            <v>5987</v>
          </cell>
        </row>
        <row r="3989">
          <cell r="D3989">
            <v>5988</v>
          </cell>
        </row>
        <row r="3990">
          <cell r="D3990">
            <v>5989</v>
          </cell>
        </row>
        <row r="3991">
          <cell r="D3991">
            <v>5990</v>
          </cell>
        </row>
        <row r="3992">
          <cell r="D3992">
            <v>5991</v>
          </cell>
        </row>
        <row r="3993">
          <cell r="D3993">
            <v>5992</v>
          </cell>
        </row>
        <row r="3994">
          <cell r="D3994">
            <v>5993</v>
          </cell>
        </row>
        <row r="3995">
          <cell r="D3995">
            <v>5994</v>
          </cell>
        </row>
        <row r="3996">
          <cell r="D3996">
            <v>5995</v>
          </cell>
        </row>
        <row r="3997">
          <cell r="D3997">
            <v>5996</v>
          </cell>
        </row>
        <row r="3998">
          <cell r="D3998">
            <v>5997</v>
          </cell>
        </row>
        <row r="3999">
          <cell r="D3999">
            <v>5998</v>
          </cell>
        </row>
        <row r="4000">
          <cell r="D4000">
            <v>5999</v>
          </cell>
        </row>
        <row r="4001">
          <cell r="D4001">
            <v>6000</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Entry"/>
      <sheetName val="EXAMPLE DATA ENTRY"/>
      <sheetName val="Reference"/>
      <sheetName val="Sheet4"/>
      <sheetName val="Slurp_Sheet"/>
    </sheetNames>
    <sheetDataSet>
      <sheetData sheetId="0" refreshError="1"/>
      <sheetData sheetId="1" refreshError="1"/>
      <sheetData sheetId="2" refreshError="1"/>
      <sheetData sheetId="3">
        <row r="1">
          <cell r="A1" t="str">
            <v>Abronia latifolia</v>
          </cell>
        </row>
        <row r="2">
          <cell r="A2" t="str">
            <v>Abronia umbellata</v>
          </cell>
        </row>
        <row r="3">
          <cell r="A3" t="str">
            <v>Achillea millefolium</v>
          </cell>
        </row>
        <row r="4">
          <cell r="A4" t="str">
            <v>Acmispon glaber</v>
          </cell>
        </row>
        <row r="5">
          <cell r="A5" t="str">
            <v>Acmispon heermanii</v>
          </cell>
        </row>
        <row r="6">
          <cell r="A6" t="str">
            <v>Acmispon strigosus</v>
          </cell>
        </row>
        <row r="7">
          <cell r="A7" t="str">
            <v>Ambrosia chamissonis</v>
          </cell>
        </row>
        <row r="8">
          <cell r="A8" t="str">
            <v>Ammophila arenaria</v>
          </cell>
        </row>
        <row r="9">
          <cell r="A9" t="str">
            <v>Amsinckia spectabilis</v>
          </cell>
        </row>
        <row r="10">
          <cell r="A10" t="str">
            <v>Anagallis arevensis</v>
          </cell>
        </row>
        <row r="11">
          <cell r="A11" t="str">
            <v>Anaphalis margaritacea</v>
          </cell>
        </row>
        <row r="12">
          <cell r="A12" t="str">
            <v>Annual grasses</v>
          </cell>
        </row>
        <row r="13">
          <cell r="A13" t="str">
            <v>Armeria maritime var. californica</v>
          </cell>
        </row>
        <row r="14">
          <cell r="A14" t="str">
            <v>Artemisia californica</v>
          </cell>
        </row>
        <row r="15">
          <cell r="A15" t="str">
            <v>Artemisia pycnocephalia</v>
          </cell>
        </row>
        <row r="16">
          <cell r="A16" t="str">
            <v>Astragalus nuttallii</v>
          </cell>
        </row>
        <row r="17">
          <cell r="A17" t="str">
            <v>Atriplex leucophylla</v>
          </cell>
        </row>
        <row r="18">
          <cell r="A18" t="str">
            <v>Baccharis pilularis</v>
          </cell>
        </row>
        <row r="19">
          <cell r="A19" t="str">
            <v>Hirschfeldia incana</v>
          </cell>
        </row>
        <row r="20">
          <cell r="A20" t="str">
            <v>Bromus diandrus</v>
          </cell>
        </row>
        <row r="21">
          <cell r="A21" t="str">
            <v>Cakile maritime</v>
          </cell>
        </row>
        <row r="22">
          <cell r="A22" t="str">
            <v>Camissoniopsis cheiranthifolia</v>
          </cell>
        </row>
        <row r="23">
          <cell r="A23" t="str">
            <v>Camissoniopsis micrantha</v>
          </cell>
        </row>
        <row r="24">
          <cell r="A24" t="str">
            <v>Cardimine oligosperma</v>
          </cell>
        </row>
        <row r="25">
          <cell r="A25" t="str">
            <v>Cardionema ramosissimum</v>
          </cell>
        </row>
        <row r="26">
          <cell r="A26" t="str">
            <v>Carpobrotus edulis</v>
          </cell>
        </row>
        <row r="27">
          <cell r="A27" t="str">
            <v>Castilleja latifolia</v>
          </cell>
        </row>
        <row r="28">
          <cell r="A28" t="str">
            <v>Centaurea solstitialis</v>
          </cell>
        </row>
        <row r="29">
          <cell r="A29" t="str">
            <v xml:space="preserve">Cerastium glomeratum </v>
          </cell>
        </row>
        <row r="30">
          <cell r="A30" t="str">
            <v>Chenopodium californicum</v>
          </cell>
        </row>
        <row r="31">
          <cell r="A31" t="str">
            <v>Chorizanthe pungens</v>
          </cell>
        </row>
        <row r="32">
          <cell r="A32" t="str">
            <v>Claytonia perfoliata</v>
          </cell>
        </row>
        <row r="33">
          <cell r="A33" t="str">
            <v>Conicosia pugioniformis</v>
          </cell>
        </row>
        <row r="34">
          <cell r="A34" t="str">
            <v>Corethryogyne filaginifolia</v>
          </cell>
        </row>
        <row r="35">
          <cell r="A35" t="str">
            <v>Cortaderia jubata</v>
          </cell>
        </row>
        <row r="36">
          <cell r="A36" t="str">
            <v>Croton californica</v>
          </cell>
        </row>
        <row r="37">
          <cell r="A37" t="str">
            <v>Cryptantha or Plagiobothrys sp.</v>
          </cell>
        </row>
        <row r="38">
          <cell r="A38" t="str">
            <v>Daucus pusillus</v>
          </cell>
        </row>
        <row r="39">
          <cell r="A39" t="str">
            <v>Deinandra corymbosa</v>
          </cell>
        </row>
        <row r="40">
          <cell r="A40" t="str">
            <v>Dudleya caespitosa</v>
          </cell>
        </row>
        <row r="41">
          <cell r="A41" t="str">
            <v>Ericameria ericoides</v>
          </cell>
        </row>
        <row r="42">
          <cell r="A42" t="str">
            <v>Erigeron canadensis</v>
          </cell>
        </row>
        <row r="43">
          <cell r="A43" t="str">
            <v>Crassula connata</v>
          </cell>
        </row>
        <row r="44">
          <cell r="A44" t="str">
            <v>Erigeron glaucus</v>
          </cell>
        </row>
        <row r="45">
          <cell r="A45" t="str">
            <v>Eriogonum latifolium</v>
          </cell>
        </row>
        <row r="46">
          <cell r="A46" t="str">
            <v>Eriogonum parvifolium</v>
          </cell>
        </row>
        <row r="47">
          <cell r="A47" t="str">
            <v>Eriophyllum staechadifolium</v>
          </cell>
        </row>
        <row r="48">
          <cell r="A48" t="str">
            <v>Erodium botrys</v>
          </cell>
        </row>
        <row r="49">
          <cell r="A49" t="str">
            <v>Erodium cicutarium</v>
          </cell>
        </row>
        <row r="50">
          <cell r="A50" t="str">
            <v>Erysimum ammophilum</v>
          </cell>
        </row>
        <row r="51">
          <cell r="A51" t="str">
            <v>Erysimum menziesii</v>
          </cell>
        </row>
        <row r="52">
          <cell r="A52" t="str">
            <v>Eschscholzia californica</v>
          </cell>
        </row>
        <row r="53">
          <cell r="A53" t="str">
            <v>Frangula californica</v>
          </cell>
        </row>
        <row r="54">
          <cell r="A54" t="str">
            <v>Gilia tenuiflora ssp. arenaria</v>
          </cell>
        </row>
        <row r="55">
          <cell r="A55" t="str">
            <v>Grindelia latifolia</v>
          </cell>
        </row>
        <row r="56">
          <cell r="A56" t="str">
            <v>Heterotheca grandifolia</v>
          </cell>
        </row>
        <row r="57">
          <cell r="A57" t="str">
            <v>Hypochaeris glabra</v>
          </cell>
        </row>
        <row r="58">
          <cell r="A58" t="str">
            <v>Logfia gallica</v>
          </cell>
        </row>
        <row r="59">
          <cell r="A59" t="str">
            <v>Lupinus arboreas</v>
          </cell>
        </row>
        <row r="60">
          <cell r="A60" t="str">
            <v>Lupinus chamissonis</v>
          </cell>
        </row>
        <row r="61">
          <cell r="A61" t="str">
            <v>Marah fabacea</v>
          </cell>
        </row>
        <row r="62">
          <cell r="A62" t="str">
            <v>Medicago polymorpha</v>
          </cell>
        </row>
        <row r="63">
          <cell r="A63" t="str">
            <v>Melilotis indicus</v>
          </cell>
        </row>
        <row r="64">
          <cell r="A64" t="str">
            <v>Micropus californicus</v>
          </cell>
        </row>
        <row r="65">
          <cell r="A65" t="str">
            <v>Minuartia sp.</v>
          </cell>
        </row>
        <row r="66">
          <cell r="A66" t="str">
            <v>Oxalis pes-caprae</v>
          </cell>
        </row>
        <row r="67">
          <cell r="A67" t="str">
            <v>Phacelia ramosissima</v>
          </cell>
        </row>
        <row r="68">
          <cell r="A68" t="str">
            <v>Plantago coronopus</v>
          </cell>
        </row>
        <row r="69">
          <cell r="A69" t="str">
            <v>Plantago erecta</v>
          </cell>
        </row>
        <row r="70">
          <cell r="A70" t="str">
            <v>Poa douglasii</v>
          </cell>
        </row>
        <row r="71">
          <cell r="A71" t="str">
            <v>Polygonum paronychia</v>
          </cell>
        </row>
        <row r="72">
          <cell r="A72" t="str">
            <v xml:space="preserve">Pseudognaphalium californicum </v>
          </cell>
        </row>
        <row r="73">
          <cell r="A73" t="str">
            <v>Pseudognaphalium luteoalbum</v>
          </cell>
        </row>
        <row r="74">
          <cell r="A74" t="str">
            <v>Pseudognaphalium ramosissimum</v>
          </cell>
        </row>
        <row r="75">
          <cell r="A75" t="str">
            <v>Pseudognaphalium straminum</v>
          </cell>
        </row>
        <row r="76">
          <cell r="A76" t="str">
            <v>Pterostegia drymaroides</v>
          </cell>
        </row>
        <row r="77">
          <cell r="A77" t="str">
            <v>Rumex acetosella</v>
          </cell>
        </row>
        <row r="78">
          <cell r="A78" t="str">
            <v>Senecio vulgaris</v>
          </cell>
        </row>
        <row r="79">
          <cell r="A79" t="str">
            <v>Silene gallica</v>
          </cell>
        </row>
        <row r="80">
          <cell r="A80" t="str">
            <v>Solanum douglasii</v>
          </cell>
        </row>
        <row r="81">
          <cell r="A81" t="str">
            <v>Solanum umbelliferum</v>
          </cell>
        </row>
        <row r="82">
          <cell r="A82" t="str">
            <v>Sonchus sp.</v>
          </cell>
        </row>
        <row r="83">
          <cell r="A83" t="str">
            <v>Stephanomeria virgata</v>
          </cell>
        </row>
        <row r="84">
          <cell r="A84" t="str">
            <v>Stylocline gnaphaloides</v>
          </cell>
        </row>
        <row r="85">
          <cell r="A85" t="str">
            <v>Tetragonia tetragonoides</v>
          </cell>
        </row>
        <row r="86">
          <cell r="A86" t="str">
            <v>Toxicodendron diversilobum</v>
          </cell>
        </row>
        <row r="87">
          <cell r="A87" t="str">
            <v>Urtica urens</v>
          </cell>
        </row>
        <row r="88">
          <cell r="A88" t="str">
            <v>Thatch</v>
          </cell>
        </row>
        <row r="89">
          <cell r="A89" t="str">
            <v>Bare Ground</v>
          </cell>
        </row>
        <row r="90">
          <cell r="A90" t="str">
            <v>Thatch Carpobrotus edulis</v>
          </cell>
        </row>
      </sheetData>
      <sheetData sheetId="4"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2" displayName="Table2" ref="A14:D14" headerRowCount="0" totalsRowShown="0" headerRowDxfId="10" dataDxfId="9" tableBorderDxfId="8">
  <tableColumns count="4">
    <tableColumn id="1" xr3:uid="{00000000-0010-0000-0000-000001000000}" name="Column1" headerRowDxfId="7" dataDxfId="6"/>
    <tableColumn id="2" xr3:uid="{00000000-0010-0000-0000-000002000000}" name="Column2" headerRowDxfId="5" dataDxfId="4"/>
    <tableColumn id="3" xr3:uid="{00000000-0010-0000-0000-000003000000}" name="Column3" headerRowDxfId="3" dataDxfId="2"/>
    <tableColumn id="4" xr3:uid="{00000000-0010-0000-0000-000004000000}" name="Column4" headerRowDxfId="1" dataDxfId="0"/>
  </tableColumns>
  <tableStyleInfo name="TableStyleLight1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table" Target="../tables/table1.xml"/></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7.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5.xml"/></Relationships>
</file>

<file path=xl/worksheets/_rels/sheet8.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drawing" Target="../drawings/drawing6.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1.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235B8B-E251-BD4D-8EA8-78A1DFB9A77C}">
  <dimension ref="A1:S185"/>
  <sheetViews>
    <sheetView tabSelected="1" topLeftCell="A140" workbookViewId="0">
      <selection activeCell="J154" sqref="J154"/>
    </sheetView>
  </sheetViews>
  <sheetFormatPr baseColWidth="10" defaultRowHeight="13"/>
  <cols>
    <col min="1" max="1" width="21.83203125" style="6" bestFit="1" customWidth="1"/>
    <col min="2" max="2" width="29.83203125" style="6" customWidth="1"/>
    <col min="3" max="3" width="10.83203125" style="6"/>
    <col min="4" max="4" width="25.83203125" style="6" bestFit="1" customWidth="1"/>
    <col min="5" max="8" width="10.83203125" style="6"/>
    <col min="9" max="9" width="20.5" style="6" bestFit="1" customWidth="1"/>
    <col min="10" max="10" width="46.1640625" style="6" bestFit="1" customWidth="1"/>
    <col min="11" max="11" width="10.83203125" style="6"/>
    <col min="12" max="12" width="24.5" style="6" bestFit="1" customWidth="1"/>
    <col min="13" max="16384" width="10.83203125" style="6"/>
  </cols>
  <sheetData>
    <row r="1" spans="1:19">
      <c r="A1" s="230" t="s">
        <v>675</v>
      </c>
      <c r="B1" s="231"/>
      <c r="H1" s="241"/>
    </row>
    <row r="2" spans="1:19">
      <c r="A2" s="230" t="s">
        <v>677</v>
      </c>
      <c r="H2" s="241"/>
    </row>
    <row r="3" spans="1:19">
      <c r="A3" s="230" t="s">
        <v>676</v>
      </c>
      <c r="H3" s="241"/>
    </row>
    <row r="4" spans="1:19">
      <c r="H4" s="241"/>
    </row>
    <row r="5" spans="1:19">
      <c r="H5" s="241"/>
    </row>
    <row r="6" spans="1:19">
      <c r="A6" s="232" t="s">
        <v>530</v>
      </c>
      <c r="B6" s="233"/>
      <c r="C6" s="233"/>
      <c r="D6" s="233"/>
      <c r="E6" s="233"/>
      <c r="F6" s="233"/>
      <c r="G6" s="233"/>
      <c r="H6" s="241"/>
      <c r="I6" s="243" t="s">
        <v>604</v>
      </c>
      <c r="J6" s="242"/>
      <c r="K6" s="242"/>
      <c r="L6" s="242"/>
      <c r="M6" s="242"/>
      <c r="N6" s="242"/>
      <c r="O6" s="242"/>
      <c r="P6" s="242"/>
      <c r="Q6" s="244"/>
      <c r="R6" s="244"/>
      <c r="S6" s="244"/>
    </row>
    <row r="7" spans="1:19">
      <c r="H7" s="241"/>
    </row>
    <row r="8" spans="1:19" ht="15">
      <c r="A8" s="229" t="s">
        <v>606</v>
      </c>
      <c r="B8" s="229" t="s">
        <v>290</v>
      </c>
      <c r="C8" s="234"/>
      <c r="D8" s="234"/>
      <c r="H8" s="241"/>
      <c r="I8" s="229" t="s">
        <v>606</v>
      </c>
      <c r="J8" s="229" t="s">
        <v>290</v>
      </c>
    </row>
    <row r="9" spans="1:19" ht="15">
      <c r="A9" s="229" t="s">
        <v>608</v>
      </c>
      <c r="B9" s="229">
        <v>2019</v>
      </c>
      <c r="C9" s="234"/>
      <c r="D9" s="234"/>
      <c r="H9" s="241"/>
      <c r="I9" s="229" t="s">
        <v>608</v>
      </c>
      <c r="J9" s="229">
        <v>2019</v>
      </c>
    </row>
    <row r="10" spans="1:19" ht="15">
      <c r="A10" s="229" t="s">
        <v>609</v>
      </c>
      <c r="B10" s="229">
        <v>4</v>
      </c>
      <c r="C10" s="234"/>
      <c r="D10" s="234"/>
      <c r="H10" s="241"/>
      <c r="I10" s="229" t="s">
        <v>609</v>
      </c>
      <c r="J10" s="229">
        <v>4</v>
      </c>
    </row>
    <row r="11" spans="1:19" ht="15">
      <c r="A11" s="229" t="s">
        <v>610</v>
      </c>
      <c r="B11" s="229">
        <v>4</v>
      </c>
      <c r="C11" s="234"/>
      <c r="D11" s="234"/>
      <c r="H11" s="241"/>
      <c r="I11" s="229" t="s">
        <v>610</v>
      </c>
      <c r="J11" s="229">
        <v>4</v>
      </c>
    </row>
    <row r="12" spans="1:19" ht="15">
      <c r="A12" s="229" t="s">
        <v>611</v>
      </c>
      <c r="B12" s="229">
        <v>9</v>
      </c>
      <c r="C12" s="234"/>
      <c r="D12" s="234"/>
      <c r="H12" s="241"/>
      <c r="I12" s="229" t="s">
        <v>611</v>
      </c>
      <c r="J12" s="229">
        <v>9</v>
      </c>
    </row>
    <row r="13" spans="1:19" ht="15">
      <c r="A13" s="229" t="s">
        <v>612</v>
      </c>
      <c r="B13" s="229" t="s">
        <v>678</v>
      </c>
      <c r="C13" s="234"/>
      <c r="D13" s="234"/>
      <c r="H13" s="241"/>
      <c r="I13" s="229" t="s">
        <v>612</v>
      </c>
      <c r="J13" s="229" t="s">
        <v>733</v>
      </c>
    </row>
    <row r="14" spans="1:19" ht="15">
      <c r="A14" s="229" t="s">
        <v>615</v>
      </c>
      <c r="B14" s="229" t="s">
        <v>679</v>
      </c>
      <c r="C14" s="234"/>
      <c r="D14" s="234"/>
      <c r="H14" s="241"/>
      <c r="I14" s="229" t="s">
        <v>615</v>
      </c>
      <c r="J14" s="229" t="s">
        <v>734</v>
      </c>
    </row>
    <row r="15" spans="1:19" ht="15">
      <c r="A15" s="229" t="s">
        <v>618</v>
      </c>
      <c r="B15" s="229" t="s">
        <v>680</v>
      </c>
      <c r="C15" s="234"/>
      <c r="D15" s="234"/>
      <c r="H15" s="241"/>
      <c r="I15" s="229" t="s">
        <v>618</v>
      </c>
      <c r="J15" s="229" t="s">
        <v>735</v>
      </c>
    </row>
    <row r="16" spans="1:19" ht="15">
      <c r="A16" s="229" t="s">
        <v>620</v>
      </c>
      <c r="B16" s="229" t="s">
        <v>530</v>
      </c>
      <c r="C16" s="234"/>
      <c r="D16" s="234"/>
      <c r="H16" s="241"/>
      <c r="I16" s="229" t="s">
        <v>620</v>
      </c>
      <c r="J16" s="229" t="s">
        <v>604</v>
      </c>
    </row>
    <row r="17" spans="1:13" ht="15">
      <c r="A17" s="229" t="s">
        <v>625</v>
      </c>
      <c r="B17" s="229">
        <v>16</v>
      </c>
      <c r="C17" s="234"/>
      <c r="D17" s="234"/>
      <c r="H17" s="241"/>
      <c r="I17" s="229" t="s">
        <v>625</v>
      </c>
      <c r="J17" s="229">
        <v>285</v>
      </c>
    </row>
    <row r="18" spans="1:13" ht="15">
      <c r="A18" s="229" t="s">
        <v>627</v>
      </c>
      <c r="B18" s="229">
        <v>36.665249000000003</v>
      </c>
      <c r="C18" s="234"/>
      <c r="D18" s="234"/>
      <c r="H18" s="241"/>
      <c r="I18" s="229" t="s">
        <v>627</v>
      </c>
      <c r="J18" s="229">
        <v>36.665318999999997</v>
      </c>
    </row>
    <row r="19" spans="1:13" ht="15">
      <c r="A19" s="229" t="s">
        <v>628</v>
      </c>
      <c r="B19" s="229">
        <v>-121.817325</v>
      </c>
      <c r="C19" s="234"/>
      <c r="D19" s="234"/>
      <c r="H19" s="241"/>
      <c r="I19" s="229" t="s">
        <v>628</v>
      </c>
      <c r="J19" s="229">
        <v>-121.81782</v>
      </c>
    </row>
    <row r="20" spans="1:13" ht="14">
      <c r="A20" s="234"/>
      <c r="B20" s="234"/>
      <c r="C20" s="234"/>
      <c r="D20" s="234"/>
      <c r="H20" s="241"/>
    </row>
    <row r="21" spans="1:13" ht="15">
      <c r="A21" s="248" t="s">
        <v>56</v>
      </c>
      <c r="B21" s="248" t="s">
        <v>57</v>
      </c>
      <c r="C21" s="248" t="s">
        <v>58</v>
      </c>
      <c r="D21" s="248" t="s">
        <v>59</v>
      </c>
      <c r="H21" s="241"/>
      <c r="I21" s="246" t="s">
        <v>56</v>
      </c>
      <c r="J21" s="246" t="s">
        <v>57</v>
      </c>
      <c r="K21" s="246" t="s">
        <v>58</v>
      </c>
      <c r="L21" s="246" t="s">
        <v>59</v>
      </c>
      <c r="M21" s="247"/>
    </row>
    <row r="22" spans="1:13" ht="15">
      <c r="A22" s="238" t="s">
        <v>307</v>
      </c>
      <c r="B22" s="238">
        <v>26</v>
      </c>
      <c r="C22" s="238">
        <v>16.77</v>
      </c>
      <c r="D22" s="238" t="s">
        <v>103</v>
      </c>
      <c r="H22" s="241"/>
      <c r="I22" s="236" t="s">
        <v>642</v>
      </c>
      <c r="J22" s="236">
        <v>55</v>
      </c>
      <c r="K22" s="236">
        <v>37.409999999999997</v>
      </c>
      <c r="L22" s="236" t="s">
        <v>114</v>
      </c>
    </row>
    <row r="23" spans="1:13" ht="15">
      <c r="A23" s="238" t="s">
        <v>360</v>
      </c>
      <c r="B23" s="238">
        <v>1</v>
      </c>
      <c r="C23" s="238">
        <v>0.65</v>
      </c>
      <c r="D23" s="238" t="s">
        <v>63</v>
      </c>
      <c r="H23" s="241"/>
      <c r="I23" s="236" t="s">
        <v>62</v>
      </c>
      <c r="J23" s="236">
        <v>9</v>
      </c>
      <c r="K23" s="236">
        <v>6.12</v>
      </c>
      <c r="L23" s="236" t="s">
        <v>736</v>
      </c>
    </row>
    <row r="24" spans="1:13" ht="15">
      <c r="A24" s="238" t="s">
        <v>201</v>
      </c>
      <c r="B24" s="238">
        <v>35</v>
      </c>
      <c r="C24" s="238">
        <v>22.58</v>
      </c>
      <c r="D24" s="238" t="s">
        <v>361</v>
      </c>
      <c r="H24" s="241"/>
      <c r="I24" s="236" t="s">
        <v>87</v>
      </c>
      <c r="J24" s="236">
        <v>8</v>
      </c>
      <c r="K24" s="236">
        <v>5.44</v>
      </c>
      <c r="L24" s="236"/>
    </row>
    <row r="25" spans="1:13" ht="15">
      <c r="A25" s="238" t="s">
        <v>111</v>
      </c>
      <c r="B25" s="238">
        <v>19</v>
      </c>
      <c r="C25" s="238">
        <v>12.26</v>
      </c>
      <c r="D25" s="238" t="s">
        <v>69</v>
      </c>
      <c r="H25" s="241"/>
      <c r="I25" s="236" t="s">
        <v>63</v>
      </c>
      <c r="J25" s="236">
        <v>32</v>
      </c>
      <c r="K25" s="236">
        <v>21.77</v>
      </c>
      <c r="L25" s="236"/>
    </row>
    <row r="26" spans="1:13" ht="15">
      <c r="A26" s="238" t="s">
        <v>112</v>
      </c>
      <c r="B26" s="238">
        <v>12</v>
      </c>
      <c r="C26" s="238">
        <v>7.74</v>
      </c>
      <c r="D26" s="238" t="s">
        <v>61</v>
      </c>
      <c r="H26" s="241"/>
      <c r="I26" s="236" t="s">
        <v>124</v>
      </c>
      <c r="J26" s="236">
        <v>4</v>
      </c>
      <c r="K26" s="236">
        <v>2.72</v>
      </c>
      <c r="L26" s="236"/>
    </row>
    <row r="27" spans="1:13" ht="15">
      <c r="A27" s="238" t="s">
        <v>101</v>
      </c>
      <c r="B27" s="238">
        <v>20</v>
      </c>
      <c r="C27" s="238">
        <v>12.9</v>
      </c>
      <c r="D27" s="238"/>
      <c r="H27" s="241"/>
      <c r="I27" s="236" t="s">
        <v>67</v>
      </c>
      <c r="J27" s="236">
        <v>16</v>
      </c>
      <c r="K27" s="236">
        <v>10.88</v>
      </c>
      <c r="L27" s="236"/>
    </row>
    <row r="28" spans="1:13" ht="15">
      <c r="A28" s="238" t="s">
        <v>67</v>
      </c>
      <c r="B28" s="238">
        <v>7</v>
      </c>
      <c r="C28" s="238">
        <v>4.5199999999999996</v>
      </c>
      <c r="D28" s="238"/>
      <c r="H28" s="241"/>
      <c r="I28" s="236" t="s">
        <v>61</v>
      </c>
      <c r="J28" s="236">
        <v>1</v>
      </c>
      <c r="K28" s="236">
        <v>0.68</v>
      </c>
      <c r="L28" s="236"/>
    </row>
    <row r="29" spans="1:13" ht="15">
      <c r="A29" s="238" t="s">
        <v>64</v>
      </c>
      <c r="B29" s="238">
        <v>5</v>
      </c>
      <c r="C29" s="238">
        <v>3.23</v>
      </c>
      <c r="D29" s="238"/>
      <c r="H29" s="241"/>
      <c r="I29" s="236" t="s">
        <v>101</v>
      </c>
      <c r="J29" s="236">
        <v>11</v>
      </c>
      <c r="K29" s="236">
        <v>7.48</v>
      </c>
      <c r="L29" s="236"/>
    </row>
    <row r="30" spans="1:13" ht="15">
      <c r="A30" s="238" t="s">
        <v>203</v>
      </c>
      <c r="B30" s="238">
        <v>19</v>
      </c>
      <c r="C30" s="238">
        <v>12.26</v>
      </c>
      <c r="D30" s="238"/>
      <c r="H30" s="241"/>
      <c r="I30" s="236" t="s">
        <v>391</v>
      </c>
      <c r="J30" s="236">
        <v>1</v>
      </c>
      <c r="K30" s="236">
        <v>0.68</v>
      </c>
      <c r="L30" s="236"/>
    </row>
    <row r="31" spans="1:13" ht="15">
      <c r="A31" s="238" t="s">
        <v>204</v>
      </c>
      <c r="B31" s="238">
        <v>6</v>
      </c>
      <c r="C31" s="238">
        <v>3.87</v>
      </c>
      <c r="D31" s="238"/>
      <c r="H31" s="241"/>
      <c r="I31" s="236" t="s">
        <v>111</v>
      </c>
      <c r="J31" s="236">
        <v>1</v>
      </c>
      <c r="K31" s="236">
        <v>0.68</v>
      </c>
      <c r="L31" s="236"/>
    </row>
    <row r="32" spans="1:13" ht="15">
      <c r="A32" s="238" t="s">
        <v>681</v>
      </c>
      <c r="B32" s="238">
        <v>4</v>
      </c>
      <c r="C32" s="238">
        <v>2.58</v>
      </c>
      <c r="D32" s="238"/>
      <c r="H32" s="241"/>
      <c r="I32" s="236" t="s">
        <v>69</v>
      </c>
      <c r="J32" s="236">
        <v>2</v>
      </c>
      <c r="K32" s="236">
        <v>1.36</v>
      </c>
      <c r="L32" s="236"/>
    </row>
    <row r="33" spans="1:16" ht="15">
      <c r="A33" s="238" t="s">
        <v>187</v>
      </c>
      <c r="B33" s="238">
        <v>1</v>
      </c>
      <c r="C33" s="238">
        <v>0.65</v>
      </c>
      <c r="D33" s="238"/>
      <c r="H33" s="241"/>
      <c r="I33" s="236" t="s">
        <v>737</v>
      </c>
      <c r="J33" s="236">
        <v>3</v>
      </c>
      <c r="K33" s="236">
        <v>2.04</v>
      </c>
      <c r="L33" s="236"/>
    </row>
    <row r="34" spans="1:16" ht="15">
      <c r="A34" s="238" t="s">
        <v>143</v>
      </c>
      <c r="B34" s="238">
        <v>155</v>
      </c>
      <c r="C34" s="238">
        <v>100</v>
      </c>
      <c r="D34" s="239"/>
      <c r="H34" s="241"/>
      <c r="I34" s="236" t="s">
        <v>307</v>
      </c>
      <c r="J34" s="236">
        <v>2</v>
      </c>
      <c r="K34" s="236">
        <v>1.36</v>
      </c>
      <c r="L34" s="236"/>
    </row>
    <row r="35" spans="1:16" ht="15">
      <c r="H35" s="241"/>
      <c r="I35" s="236" t="s">
        <v>201</v>
      </c>
      <c r="J35" s="236">
        <v>2</v>
      </c>
      <c r="K35" s="236">
        <v>1.36</v>
      </c>
      <c r="L35" s="236"/>
    </row>
    <row r="36" spans="1:16" ht="15">
      <c r="A36" s="235"/>
      <c r="B36" s="235"/>
      <c r="C36" s="235"/>
      <c r="D36" s="235"/>
      <c r="E36" s="235"/>
      <c r="F36" s="235"/>
      <c r="H36" s="241"/>
      <c r="I36" s="236" t="s">
        <v>738</v>
      </c>
      <c r="J36" s="236">
        <v>147</v>
      </c>
      <c r="K36" s="236">
        <v>100</v>
      </c>
      <c r="L36" s="237"/>
    </row>
    <row r="37" spans="1:16" ht="15">
      <c r="A37" s="236" t="s">
        <v>606</v>
      </c>
      <c r="B37" s="236" t="s">
        <v>290</v>
      </c>
      <c r="C37" s="237"/>
      <c r="D37" s="237"/>
      <c r="H37" s="241"/>
    </row>
    <row r="38" spans="1:16" ht="15">
      <c r="A38" s="236" t="s">
        <v>608</v>
      </c>
      <c r="B38" s="236">
        <v>2019</v>
      </c>
      <c r="C38" s="237"/>
      <c r="D38" s="237"/>
      <c r="H38" s="241"/>
      <c r="I38" s="245"/>
      <c r="J38" s="235"/>
      <c r="K38" s="235"/>
      <c r="L38" s="235"/>
      <c r="M38" s="235"/>
      <c r="N38" s="235"/>
      <c r="O38" s="235"/>
      <c r="P38" s="235"/>
    </row>
    <row r="39" spans="1:16" ht="15">
      <c r="A39" s="236" t="s">
        <v>609</v>
      </c>
      <c r="B39" s="236" t="s">
        <v>682</v>
      </c>
      <c r="C39" s="237"/>
      <c r="D39" s="237"/>
      <c r="H39" s="241"/>
      <c r="I39" s="229" t="s">
        <v>606</v>
      </c>
      <c r="J39" s="229"/>
    </row>
    <row r="40" spans="1:16" ht="15">
      <c r="A40" s="236" t="s">
        <v>610</v>
      </c>
      <c r="B40" s="236">
        <v>4</v>
      </c>
      <c r="C40" s="237"/>
      <c r="D40" s="237"/>
      <c r="H40" s="241"/>
      <c r="I40" s="229" t="s">
        <v>608</v>
      </c>
      <c r="J40" s="229">
        <v>2019</v>
      </c>
    </row>
    <row r="41" spans="1:16" ht="15">
      <c r="A41" s="236" t="s">
        <v>611</v>
      </c>
      <c r="B41" s="236">
        <v>9</v>
      </c>
      <c r="C41" s="237"/>
      <c r="D41" s="237"/>
      <c r="H41" s="241"/>
      <c r="I41" s="229" t="s">
        <v>609</v>
      </c>
      <c r="J41" s="229">
        <v>4</v>
      </c>
    </row>
    <row r="42" spans="1:16" ht="15">
      <c r="A42" s="236" t="s">
        <v>612</v>
      </c>
      <c r="B42" s="236" t="s">
        <v>688</v>
      </c>
      <c r="C42" s="237"/>
      <c r="D42" s="237"/>
      <c r="H42" s="241"/>
      <c r="I42" s="229" t="s">
        <v>610</v>
      </c>
      <c r="J42" s="229">
        <v>4</v>
      </c>
    </row>
    <row r="43" spans="1:16" ht="15">
      <c r="A43" s="236" t="s">
        <v>615</v>
      </c>
      <c r="B43" s="236" t="s">
        <v>683</v>
      </c>
      <c r="C43" s="237"/>
      <c r="D43" s="237"/>
      <c r="H43" s="241"/>
      <c r="I43" s="229" t="s">
        <v>611</v>
      </c>
      <c r="J43" s="229">
        <v>9</v>
      </c>
    </row>
    <row r="44" spans="1:16" ht="15">
      <c r="A44" s="236" t="s">
        <v>618</v>
      </c>
      <c r="B44" s="236" t="s">
        <v>684</v>
      </c>
      <c r="C44" s="237"/>
      <c r="D44" s="237"/>
      <c r="H44" s="241"/>
      <c r="I44" s="229" t="s">
        <v>612</v>
      </c>
      <c r="J44" s="229" t="s">
        <v>739</v>
      </c>
    </row>
    <row r="45" spans="1:16" ht="15">
      <c r="A45" s="236" t="s">
        <v>620</v>
      </c>
      <c r="B45" s="236" t="s">
        <v>530</v>
      </c>
      <c r="C45" s="237"/>
      <c r="D45" s="237"/>
      <c r="H45" s="241"/>
      <c r="I45" s="229" t="s">
        <v>615</v>
      </c>
      <c r="J45" s="229" t="s">
        <v>740</v>
      </c>
    </row>
    <row r="46" spans="1:16" ht="15">
      <c r="A46" s="236" t="s">
        <v>625</v>
      </c>
      <c r="B46" s="236" t="s">
        <v>685</v>
      </c>
      <c r="C46" s="237"/>
      <c r="D46" s="237"/>
      <c r="H46" s="241"/>
      <c r="I46" s="229" t="s">
        <v>618</v>
      </c>
      <c r="J46" s="229" t="s">
        <v>741</v>
      </c>
    </row>
    <row r="47" spans="1:16" ht="15">
      <c r="A47" s="236" t="s">
        <v>627</v>
      </c>
      <c r="B47" s="236" t="s">
        <v>686</v>
      </c>
      <c r="C47" s="237"/>
      <c r="D47" s="237"/>
      <c r="H47" s="241"/>
      <c r="I47" s="229" t="s">
        <v>620</v>
      </c>
      <c r="J47" s="229" t="s">
        <v>604</v>
      </c>
    </row>
    <row r="48" spans="1:16" ht="15">
      <c r="A48" s="236" t="s">
        <v>628</v>
      </c>
      <c r="B48" s="236" t="s">
        <v>687</v>
      </c>
      <c r="C48" s="237"/>
      <c r="D48" s="237"/>
      <c r="H48" s="241"/>
      <c r="I48" s="229" t="s">
        <v>625</v>
      </c>
      <c r="J48" s="229">
        <v>293</v>
      </c>
    </row>
    <row r="49" spans="1:13" ht="15">
      <c r="A49" s="237"/>
      <c r="B49" s="237"/>
      <c r="C49" s="237"/>
      <c r="D49" s="237"/>
      <c r="H49" s="241"/>
      <c r="I49" s="229" t="s">
        <v>627</v>
      </c>
      <c r="J49" s="229">
        <v>36.665610000000001</v>
      </c>
    </row>
    <row r="50" spans="1:13" ht="15">
      <c r="A50" s="246" t="s">
        <v>56</v>
      </c>
      <c r="B50" s="246" t="s">
        <v>57</v>
      </c>
      <c r="C50" s="246" t="s">
        <v>58</v>
      </c>
      <c r="D50" s="246" t="s">
        <v>59</v>
      </c>
      <c r="H50" s="241"/>
      <c r="I50" s="229" t="s">
        <v>628</v>
      </c>
      <c r="J50" s="229">
        <v>-121.817849</v>
      </c>
    </row>
    <row r="51" spans="1:13" ht="15">
      <c r="A51" s="240" t="s">
        <v>63</v>
      </c>
      <c r="B51" s="236">
        <v>2</v>
      </c>
      <c r="C51" s="236">
        <v>1.57</v>
      </c>
      <c r="D51" s="240" t="s">
        <v>167</v>
      </c>
      <c r="H51" s="241"/>
    </row>
    <row r="52" spans="1:13" ht="15">
      <c r="A52" s="240" t="s">
        <v>307</v>
      </c>
      <c r="B52" s="236">
        <v>29</v>
      </c>
      <c r="C52" s="236">
        <v>22.83</v>
      </c>
      <c r="D52" s="240" t="s">
        <v>69</v>
      </c>
      <c r="H52" s="241"/>
      <c r="I52" s="246" t="s">
        <v>56</v>
      </c>
      <c r="J52" s="246" t="s">
        <v>57</v>
      </c>
      <c r="K52" s="246" t="s">
        <v>58</v>
      </c>
      <c r="L52" s="246" t="s">
        <v>59</v>
      </c>
      <c r="M52" s="247"/>
    </row>
    <row r="53" spans="1:13" ht="15">
      <c r="A53" s="240" t="s">
        <v>391</v>
      </c>
      <c r="B53" s="236">
        <v>4</v>
      </c>
      <c r="C53" s="236">
        <v>3.15</v>
      </c>
      <c r="D53" s="240" t="s">
        <v>681</v>
      </c>
      <c r="H53" s="241"/>
      <c r="I53" s="236" t="s">
        <v>63</v>
      </c>
      <c r="J53" s="236">
        <v>51</v>
      </c>
      <c r="K53" s="236">
        <v>30.54</v>
      </c>
      <c r="L53" s="236" t="s">
        <v>307</v>
      </c>
    </row>
    <row r="54" spans="1:13" ht="15">
      <c r="A54" s="240" t="s">
        <v>203</v>
      </c>
      <c r="B54" s="236">
        <v>17</v>
      </c>
      <c r="C54" s="236">
        <v>13.39</v>
      </c>
      <c r="D54" s="240" t="s">
        <v>204</v>
      </c>
      <c r="H54" s="241"/>
      <c r="I54" s="236" t="s">
        <v>742</v>
      </c>
      <c r="J54" s="236">
        <v>1</v>
      </c>
      <c r="K54" s="236">
        <v>0.6</v>
      </c>
      <c r="L54" s="236" t="s">
        <v>360</v>
      </c>
    </row>
    <row r="55" spans="1:13" ht="15">
      <c r="A55" s="240" t="s">
        <v>689</v>
      </c>
      <c r="B55" s="236">
        <v>0</v>
      </c>
      <c r="C55" s="236">
        <v>0</v>
      </c>
      <c r="D55" s="240" t="s">
        <v>114</v>
      </c>
      <c r="H55" s="241"/>
      <c r="I55" s="236" t="s">
        <v>167</v>
      </c>
      <c r="J55" s="236">
        <v>1</v>
      </c>
      <c r="K55" s="236">
        <v>0.6</v>
      </c>
      <c r="L55" s="236" t="s">
        <v>391</v>
      </c>
    </row>
    <row r="56" spans="1:13" ht="15">
      <c r="A56" s="240" t="s">
        <v>101</v>
      </c>
      <c r="B56" s="236">
        <v>10</v>
      </c>
      <c r="C56" s="236">
        <v>7.87</v>
      </c>
      <c r="D56" s="240" t="s">
        <v>68</v>
      </c>
      <c r="H56" s="241"/>
      <c r="I56" s="236" t="s">
        <v>716</v>
      </c>
      <c r="J56" s="236">
        <v>1</v>
      </c>
      <c r="K56" s="236">
        <v>0.6</v>
      </c>
      <c r="L56" s="236" t="s">
        <v>361</v>
      </c>
    </row>
    <row r="57" spans="1:13" ht="15">
      <c r="A57" s="240" t="s">
        <v>64</v>
      </c>
      <c r="B57" s="236">
        <v>3</v>
      </c>
      <c r="C57" s="236">
        <v>2.36</v>
      </c>
      <c r="D57" s="236"/>
      <c r="H57" s="241"/>
      <c r="I57" s="236" t="s">
        <v>69</v>
      </c>
      <c r="J57" s="236">
        <v>4</v>
      </c>
      <c r="K57" s="236">
        <v>2.4</v>
      </c>
      <c r="L57" s="236" t="s">
        <v>103</v>
      </c>
    </row>
    <row r="58" spans="1:13" ht="15">
      <c r="A58" s="240" t="s">
        <v>360</v>
      </c>
      <c r="B58" s="236">
        <v>6</v>
      </c>
      <c r="C58" s="236">
        <v>4.72</v>
      </c>
      <c r="D58" s="236"/>
      <c r="H58" s="241"/>
      <c r="I58" s="236" t="s">
        <v>67</v>
      </c>
      <c r="J58" s="236">
        <v>11</v>
      </c>
      <c r="K58" s="236">
        <v>6.59</v>
      </c>
      <c r="L58" s="236" t="s">
        <v>101</v>
      </c>
    </row>
    <row r="59" spans="1:13" ht="15">
      <c r="A59" s="240" t="s">
        <v>457</v>
      </c>
      <c r="B59" s="236">
        <v>7</v>
      </c>
      <c r="C59" s="236">
        <v>5.51</v>
      </c>
      <c r="D59" s="236"/>
      <c r="H59" s="241"/>
      <c r="I59" s="236" t="s">
        <v>64</v>
      </c>
      <c r="J59" s="236">
        <v>1</v>
      </c>
      <c r="K59" s="236">
        <v>0.6</v>
      </c>
      <c r="L59" s="236" t="s">
        <v>125</v>
      </c>
    </row>
    <row r="60" spans="1:13" ht="15">
      <c r="A60" s="240" t="s">
        <v>264</v>
      </c>
      <c r="B60" s="236">
        <v>41</v>
      </c>
      <c r="C60" s="236">
        <v>32.28</v>
      </c>
      <c r="D60" s="236"/>
      <c r="H60" s="241"/>
      <c r="I60" s="236" t="s">
        <v>124</v>
      </c>
      <c r="J60" s="236">
        <v>1</v>
      </c>
      <c r="K60" s="236">
        <v>0.6</v>
      </c>
      <c r="L60" s="236" t="s">
        <v>743</v>
      </c>
    </row>
    <row r="61" spans="1:13" ht="15">
      <c r="A61" s="236" t="s">
        <v>690</v>
      </c>
      <c r="B61" s="236">
        <v>8</v>
      </c>
      <c r="C61" s="236">
        <v>6.3</v>
      </c>
      <c r="D61" s="236"/>
      <c r="H61" s="241"/>
      <c r="I61" s="236" t="s">
        <v>201</v>
      </c>
      <c r="J61" s="236">
        <v>1</v>
      </c>
      <c r="K61" s="236">
        <v>0.6</v>
      </c>
      <c r="L61" s="236" t="s">
        <v>744</v>
      </c>
    </row>
    <row r="62" spans="1:13" ht="15">
      <c r="A62" s="236" t="s">
        <v>143</v>
      </c>
      <c r="B62" s="236">
        <v>127</v>
      </c>
      <c r="C62" s="236">
        <v>100</v>
      </c>
      <c r="D62" s="237"/>
      <c r="H62" s="241"/>
      <c r="I62" s="236" t="s">
        <v>112</v>
      </c>
      <c r="J62" s="236">
        <v>65</v>
      </c>
      <c r="K62" s="236">
        <v>38.92</v>
      </c>
      <c r="L62" s="236" t="s">
        <v>187</v>
      </c>
    </row>
    <row r="63" spans="1:13" ht="15">
      <c r="H63" s="241"/>
      <c r="I63" s="236" t="s">
        <v>642</v>
      </c>
      <c r="J63" s="236">
        <v>30</v>
      </c>
      <c r="K63" s="236">
        <v>17.96</v>
      </c>
      <c r="L63" s="236"/>
    </row>
    <row r="64" spans="1:13" ht="15">
      <c r="A64" s="235"/>
      <c r="B64" s="235"/>
      <c r="C64" s="235"/>
      <c r="D64" s="235"/>
      <c r="E64" s="235"/>
      <c r="F64" s="235"/>
      <c r="H64" s="241"/>
      <c r="I64" s="236" t="s">
        <v>143</v>
      </c>
      <c r="J64" s="236">
        <v>167</v>
      </c>
      <c r="K64" s="236">
        <v>100</v>
      </c>
      <c r="L64" s="237"/>
    </row>
    <row r="65" spans="1:16" ht="15">
      <c r="A65" s="229" t="s">
        <v>606</v>
      </c>
      <c r="B65" s="229" t="s">
        <v>345</v>
      </c>
      <c r="H65" s="241"/>
    </row>
    <row r="66" spans="1:16" ht="15">
      <c r="A66" s="229" t="s">
        <v>608</v>
      </c>
      <c r="B66" s="229">
        <v>2019</v>
      </c>
      <c r="H66" s="241"/>
      <c r="I66" s="245"/>
      <c r="J66" s="235"/>
      <c r="K66" s="235"/>
      <c r="L66" s="235"/>
      <c r="M66" s="235"/>
      <c r="N66" s="235"/>
      <c r="O66" s="235"/>
      <c r="P66" s="235"/>
    </row>
    <row r="67" spans="1:16" ht="15">
      <c r="A67" s="229" t="s">
        <v>609</v>
      </c>
      <c r="B67" s="229">
        <v>4</v>
      </c>
      <c r="H67" s="241"/>
      <c r="I67" s="229" t="s">
        <v>606</v>
      </c>
      <c r="J67" s="229" t="s">
        <v>290</v>
      </c>
    </row>
    <row r="68" spans="1:16" ht="15">
      <c r="A68" s="229" t="s">
        <v>610</v>
      </c>
      <c r="B68" s="229">
        <v>4</v>
      </c>
      <c r="H68" s="241"/>
      <c r="I68" s="229" t="s">
        <v>608</v>
      </c>
      <c r="J68" s="229">
        <v>2019</v>
      </c>
    </row>
    <row r="69" spans="1:16" ht="15">
      <c r="A69" s="229" t="s">
        <v>611</v>
      </c>
      <c r="B69" s="229">
        <v>9</v>
      </c>
      <c r="H69" s="241"/>
      <c r="I69" s="229" t="s">
        <v>609</v>
      </c>
      <c r="J69" s="229">
        <v>4</v>
      </c>
    </row>
    <row r="70" spans="1:16" ht="15">
      <c r="A70" s="229" t="s">
        <v>612</v>
      </c>
      <c r="B70" s="229" t="s">
        <v>691</v>
      </c>
      <c r="H70" s="241"/>
      <c r="I70" s="229" t="s">
        <v>610</v>
      </c>
      <c r="J70" s="229">
        <v>4</v>
      </c>
    </row>
    <row r="71" spans="1:16" ht="15">
      <c r="A71" s="229" t="s">
        <v>615</v>
      </c>
      <c r="B71" s="229" t="s">
        <v>692</v>
      </c>
      <c r="H71" s="241"/>
      <c r="I71" s="229" t="s">
        <v>611</v>
      </c>
      <c r="J71" s="229">
        <v>9</v>
      </c>
    </row>
    <row r="72" spans="1:16" ht="15">
      <c r="A72" s="229" t="s">
        <v>618</v>
      </c>
      <c r="B72" s="229" t="s">
        <v>693</v>
      </c>
      <c r="H72" s="241"/>
      <c r="I72" s="229" t="s">
        <v>612</v>
      </c>
      <c r="J72" s="229" t="s">
        <v>745</v>
      </c>
    </row>
    <row r="73" spans="1:16" ht="15">
      <c r="A73" s="229" t="s">
        <v>620</v>
      </c>
      <c r="B73" s="229" t="s">
        <v>530</v>
      </c>
      <c r="H73" s="241"/>
      <c r="I73" s="229" t="s">
        <v>615</v>
      </c>
      <c r="J73" s="229" t="s">
        <v>746</v>
      </c>
    </row>
    <row r="74" spans="1:16" ht="15">
      <c r="A74" s="229" t="s">
        <v>625</v>
      </c>
      <c r="B74" s="229">
        <v>9</v>
      </c>
      <c r="H74" s="241"/>
      <c r="I74" s="229" t="s">
        <v>618</v>
      </c>
      <c r="J74" s="229" t="s">
        <v>747</v>
      </c>
    </row>
    <row r="75" spans="1:16" ht="15">
      <c r="A75" s="229" t="s">
        <v>627</v>
      </c>
      <c r="B75" s="229">
        <v>36.665804000000001</v>
      </c>
      <c r="H75" s="241"/>
      <c r="I75" s="229" t="s">
        <v>620</v>
      </c>
      <c r="J75" s="229" t="s">
        <v>604</v>
      </c>
    </row>
    <row r="76" spans="1:16" ht="15">
      <c r="A76" s="229" t="s">
        <v>628</v>
      </c>
      <c r="B76" s="229">
        <v>-121.817041</v>
      </c>
      <c r="H76" s="241"/>
      <c r="I76" s="229" t="s">
        <v>625</v>
      </c>
      <c r="J76" s="229">
        <v>283</v>
      </c>
    </row>
    <row r="77" spans="1:16" ht="15">
      <c r="H77" s="241"/>
      <c r="I77" s="229" t="s">
        <v>627</v>
      </c>
      <c r="J77" s="229">
        <v>36.666170000000001</v>
      </c>
    </row>
    <row r="78" spans="1:16" ht="15">
      <c r="A78" s="246" t="s">
        <v>56</v>
      </c>
      <c r="B78" s="246" t="s">
        <v>57</v>
      </c>
      <c r="C78" s="246" t="s">
        <v>58</v>
      </c>
      <c r="D78" s="246" t="s">
        <v>59</v>
      </c>
      <c r="H78" s="241"/>
      <c r="I78" s="229" t="s">
        <v>628</v>
      </c>
      <c r="J78" s="229">
        <v>-121.81753999999999</v>
      </c>
    </row>
    <row r="79" spans="1:16" ht="15">
      <c r="A79" s="236" t="s">
        <v>694</v>
      </c>
      <c r="B79" s="236">
        <v>13</v>
      </c>
      <c r="C79" s="236">
        <v>8.02</v>
      </c>
      <c r="D79" s="236" t="s">
        <v>695</v>
      </c>
      <c r="H79" s="241"/>
    </row>
    <row r="80" spans="1:16" ht="15">
      <c r="A80" s="236" t="s">
        <v>696</v>
      </c>
      <c r="B80" s="236">
        <v>28</v>
      </c>
      <c r="C80" s="236">
        <v>17.28</v>
      </c>
      <c r="D80" s="236" t="s">
        <v>697</v>
      </c>
      <c r="H80" s="241"/>
      <c r="I80" s="246" t="s">
        <v>56</v>
      </c>
      <c r="J80" s="246" t="s">
        <v>57</v>
      </c>
      <c r="K80" s="246" t="s">
        <v>58</v>
      </c>
      <c r="L80" s="246" t="s">
        <v>59</v>
      </c>
      <c r="M80" s="247"/>
    </row>
    <row r="81" spans="1:12" ht="15">
      <c r="A81" s="236" t="s">
        <v>698</v>
      </c>
      <c r="B81" s="236">
        <v>18</v>
      </c>
      <c r="C81" s="236">
        <v>11.11</v>
      </c>
      <c r="D81" s="236" t="s">
        <v>699</v>
      </c>
      <c r="H81" s="241"/>
      <c r="I81" s="236" t="s">
        <v>201</v>
      </c>
      <c r="J81" s="236">
        <v>1</v>
      </c>
      <c r="K81" s="236">
        <v>0.59</v>
      </c>
      <c r="L81" s="236" t="s">
        <v>716</v>
      </c>
    </row>
    <row r="82" spans="1:12" ht="15">
      <c r="A82" s="236" t="s">
        <v>700</v>
      </c>
      <c r="B82" s="236">
        <v>6</v>
      </c>
      <c r="C82" s="236">
        <v>3.7</v>
      </c>
      <c r="D82" s="236" t="s">
        <v>701</v>
      </c>
      <c r="H82" s="241"/>
      <c r="I82" s="236" t="s">
        <v>63</v>
      </c>
      <c r="J82" s="236">
        <v>53</v>
      </c>
      <c r="K82" s="236">
        <v>31.18</v>
      </c>
      <c r="L82" s="236" t="s">
        <v>124</v>
      </c>
    </row>
    <row r="83" spans="1:12" ht="15">
      <c r="A83" s="236" t="s">
        <v>702</v>
      </c>
      <c r="B83" s="236">
        <v>3</v>
      </c>
      <c r="C83" s="236">
        <v>1.85</v>
      </c>
      <c r="D83" s="236" t="s">
        <v>703</v>
      </c>
      <c r="H83" s="241"/>
      <c r="I83" s="236" t="s">
        <v>111</v>
      </c>
      <c r="J83" s="236">
        <v>4</v>
      </c>
      <c r="K83" s="236">
        <v>2.35</v>
      </c>
      <c r="L83" s="236" t="s">
        <v>752</v>
      </c>
    </row>
    <row r="84" spans="1:12" ht="15">
      <c r="A84" s="236" t="s">
        <v>704</v>
      </c>
      <c r="B84" s="236">
        <v>1</v>
      </c>
      <c r="C84" s="236">
        <v>0.62</v>
      </c>
      <c r="D84" s="236" t="s">
        <v>705</v>
      </c>
      <c r="H84" s="241"/>
      <c r="I84" s="236" t="s">
        <v>167</v>
      </c>
      <c r="J84" s="236">
        <v>1</v>
      </c>
      <c r="K84" s="236">
        <v>0.59</v>
      </c>
      <c r="L84" s="236"/>
    </row>
    <row r="85" spans="1:12" ht="15">
      <c r="A85" s="236" t="s">
        <v>706</v>
      </c>
      <c r="B85" s="236">
        <v>21</v>
      </c>
      <c r="C85" s="236">
        <v>12.96</v>
      </c>
      <c r="D85" s="236" t="s">
        <v>707</v>
      </c>
      <c r="H85" s="241"/>
      <c r="I85" s="236" t="s">
        <v>69</v>
      </c>
      <c r="J85" s="236">
        <v>1</v>
      </c>
      <c r="K85" s="236">
        <v>0.59</v>
      </c>
      <c r="L85" s="236"/>
    </row>
    <row r="86" spans="1:12" ht="15">
      <c r="A86" s="236" t="s">
        <v>708</v>
      </c>
      <c r="B86" s="236">
        <v>2</v>
      </c>
      <c r="C86" s="236">
        <v>1.23</v>
      </c>
      <c r="D86" s="236"/>
      <c r="H86" s="241"/>
      <c r="I86" s="236" t="s">
        <v>64</v>
      </c>
      <c r="J86" s="236">
        <v>2</v>
      </c>
      <c r="K86" s="236">
        <v>1.18</v>
      </c>
      <c r="L86" s="236"/>
    </row>
    <row r="87" spans="1:12" ht="15">
      <c r="A87" s="236" t="s">
        <v>709</v>
      </c>
      <c r="B87" s="236">
        <v>5</v>
      </c>
      <c r="C87" s="236">
        <v>3.09</v>
      </c>
      <c r="D87" s="236"/>
      <c r="H87" s="241"/>
      <c r="I87" s="236" t="s">
        <v>35</v>
      </c>
      <c r="J87" s="236">
        <v>2</v>
      </c>
      <c r="K87" s="236">
        <v>1.18</v>
      </c>
      <c r="L87" s="236"/>
    </row>
    <row r="88" spans="1:12" ht="15">
      <c r="A88" s="236" t="s">
        <v>710</v>
      </c>
      <c r="B88" s="236">
        <v>8</v>
      </c>
      <c r="C88" s="236">
        <v>4.9400000000000004</v>
      </c>
      <c r="D88" s="236"/>
      <c r="H88" s="241"/>
      <c r="I88" s="236" t="s">
        <v>748</v>
      </c>
      <c r="J88" s="236">
        <v>4</v>
      </c>
      <c r="K88" s="236">
        <v>2.35</v>
      </c>
      <c r="L88" s="236"/>
    </row>
    <row r="89" spans="1:12" ht="15">
      <c r="A89" s="236" t="s">
        <v>711</v>
      </c>
      <c r="B89" s="236">
        <v>20</v>
      </c>
      <c r="C89" s="236">
        <v>12.35</v>
      </c>
      <c r="D89" s="236"/>
      <c r="H89" s="241"/>
      <c r="I89" s="236" t="s">
        <v>101</v>
      </c>
      <c r="J89" s="236">
        <v>7</v>
      </c>
      <c r="K89" s="236">
        <v>4.12</v>
      </c>
      <c r="L89" s="236"/>
    </row>
    <row r="90" spans="1:12" ht="15">
      <c r="A90" s="236" t="s">
        <v>201</v>
      </c>
      <c r="B90" s="236">
        <v>8</v>
      </c>
      <c r="C90" s="236">
        <v>4.9400000000000004</v>
      </c>
      <c r="D90" s="236"/>
      <c r="H90" s="241"/>
      <c r="I90" s="236" t="s">
        <v>264</v>
      </c>
      <c r="J90" s="236">
        <v>8</v>
      </c>
      <c r="K90" s="236">
        <v>4.71</v>
      </c>
      <c r="L90" s="236"/>
    </row>
    <row r="91" spans="1:12" ht="15">
      <c r="A91" s="236" t="s">
        <v>264</v>
      </c>
      <c r="B91" s="236">
        <v>12</v>
      </c>
      <c r="C91" s="236">
        <v>7.41</v>
      </c>
      <c r="D91" s="236"/>
      <c r="H91" s="241"/>
      <c r="I91" s="236" t="s">
        <v>749</v>
      </c>
      <c r="J91" s="236">
        <v>73</v>
      </c>
      <c r="K91" s="236">
        <v>42.94</v>
      </c>
      <c r="L91" s="236"/>
    </row>
    <row r="92" spans="1:12" ht="15">
      <c r="A92" s="236" t="s">
        <v>112</v>
      </c>
      <c r="B92" s="236">
        <v>17</v>
      </c>
      <c r="C92" s="236">
        <v>10.49</v>
      </c>
      <c r="D92" s="236"/>
      <c r="H92" s="241"/>
      <c r="I92" s="236" t="s">
        <v>67</v>
      </c>
      <c r="J92" s="236">
        <v>3</v>
      </c>
      <c r="K92" s="236">
        <v>1.76</v>
      </c>
      <c r="L92" s="236"/>
    </row>
    <row r="93" spans="1:12" ht="15">
      <c r="A93" s="236" t="s">
        <v>143</v>
      </c>
      <c r="B93" s="236">
        <v>162</v>
      </c>
      <c r="C93" s="236">
        <v>100</v>
      </c>
      <c r="D93" s="237"/>
      <c r="H93" s="241"/>
      <c r="I93" s="236" t="s">
        <v>750</v>
      </c>
      <c r="J93" s="236">
        <v>1</v>
      </c>
      <c r="K93" s="236">
        <v>0.59</v>
      </c>
      <c r="L93" s="236"/>
    </row>
    <row r="94" spans="1:12" ht="15">
      <c r="H94" s="241"/>
      <c r="I94" s="236" t="s">
        <v>112</v>
      </c>
      <c r="J94" s="236">
        <v>7</v>
      </c>
      <c r="K94" s="236">
        <v>4.12</v>
      </c>
      <c r="L94" s="236"/>
    </row>
    <row r="95" spans="1:12" ht="15">
      <c r="A95" s="235"/>
      <c r="B95" s="235"/>
      <c r="C95" s="235"/>
      <c r="D95" s="235"/>
      <c r="E95" s="235"/>
      <c r="F95" s="235"/>
      <c r="H95" s="241"/>
      <c r="I95" s="236" t="s">
        <v>751</v>
      </c>
      <c r="J95" s="236">
        <v>3</v>
      </c>
      <c r="K95" s="236">
        <v>1.76</v>
      </c>
      <c r="L95" s="236"/>
    </row>
    <row r="96" spans="1:12" ht="15">
      <c r="A96" s="229" t="s">
        <v>606</v>
      </c>
      <c r="B96" s="229" t="s">
        <v>712</v>
      </c>
      <c r="H96" s="241"/>
      <c r="I96" s="236" t="s">
        <v>143</v>
      </c>
      <c r="J96" s="236">
        <v>170</v>
      </c>
      <c r="K96" s="236">
        <v>100</v>
      </c>
      <c r="L96" s="237"/>
    </row>
    <row r="97" spans="1:15" ht="15">
      <c r="A97" s="229" t="s">
        <v>608</v>
      </c>
      <c r="B97" s="229">
        <v>2019</v>
      </c>
      <c r="H97" s="241"/>
    </row>
    <row r="98" spans="1:15" ht="15">
      <c r="A98" s="229" t="s">
        <v>609</v>
      </c>
      <c r="B98" s="229">
        <v>4</v>
      </c>
      <c r="H98" s="241"/>
      <c r="I98" s="245"/>
      <c r="J98" s="235"/>
      <c r="K98" s="235"/>
      <c r="L98" s="235"/>
      <c r="M98" s="235"/>
      <c r="N98" s="235"/>
      <c r="O98" s="235"/>
    </row>
    <row r="99" spans="1:15" ht="15">
      <c r="A99" s="229" t="s">
        <v>610</v>
      </c>
      <c r="B99" s="229">
        <v>4</v>
      </c>
      <c r="H99" s="241"/>
    </row>
    <row r="100" spans="1:15" ht="15">
      <c r="A100" s="229" t="s">
        <v>611</v>
      </c>
      <c r="B100" s="229">
        <v>9</v>
      </c>
      <c r="H100" s="241"/>
    </row>
    <row r="101" spans="1:15" ht="15">
      <c r="A101" s="229" t="s">
        <v>612</v>
      </c>
      <c r="B101" s="229" t="s">
        <v>713</v>
      </c>
      <c r="H101" s="241"/>
    </row>
    <row r="102" spans="1:15" ht="15">
      <c r="A102" s="229" t="s">
        <v>615</v>
      </c>
      <c r="B102" s="229" t="s">
        <v>715</v>
      </c>
      <c r="H102" s="241"/>
    </row>
    <row r="103" spans="1:15" ht="15">
      <c r="A103" s="229" t="s">
        <v>618</v>
      </c>
      <c r="B103" s="229" t="s">
        <v>714</v>
      </c>
      <c r="H103" s="241"/>
    </row>
    <row r="104" spans="1:15" ht="15">
      <c r="A104" s="229" t="s">
        <v>620</v>
      </c>
      <c r="B104" s="229" t="s">
        <v>530</v>
      </c>
      <c r="H104" s="241"/>
    </row>
    <row r="105" spans="1:15" ht="15">
      <c r="A105" s="229" t="s">
        <v>625</v>
      </c>
      <c r="B105" s="229">
        <v>10</v>
      </c>
      <c r="H105" s="241"/>
    </row>
    <row r="106" spans="1:15" ht="15">
      <c r="A106" s="229" t="s">
        <v>627</v>
      </c>
      <c r="B106" s="229">
        <v>36.665698999999996</v>
      </c>
      <c r="H106" s="241"/>
    </row>
    <row r="107" spans="1:15" ht="15">
      <c r="A107" s="229" t="s">
        <v>628</v>
      </c>
      <c r="B107" s="229">
        <v>-121.81689</v>
      </c>
      <c r="H107" s="241"/>
    </row>
    <row r="108" spans="1:15">
      <c r="H108" s="241"/>
    </row>
    <row r="109" spans="1:15" ht="15">
      <c r="A109" s="246" t="s">
        <v>56</v>
      </c>
      <c r="B109" s="246" t="s">
        <v>57</v>
      </c>
      <c r="C109" s="246" t="s">
        <v>58</v>
      </c>
      <c r="D109" s="246" t="s">
        <v>59</v>
      </c>
      <c r="H109" s="241"/>
    </row>
    <row r="110" spans="1:15" ht="15">
      <c r="A110" s="236" t="s">
        <v>201</v>
      </c>
      <c r="B110" s="236">
        <v>24</v>
      </c>
      <c r="C110" s="236">
        <v>20.69</v>
      </c>
      <c r="D110" s="236" t="s">
        <v>61</v>
      </c>
      <c r="H110" s="241"/>
    </row>
    <row r="111" spans="1:15" ht="15">
      <c r="A111" s="236" t="s">
        <v>421</v>
      </c>
      <c r="B111" s="236">
        <v>10</v>
      </c>
      <c r="C111" s="236">
        <v>8.6199999999999992</v>
      </c>
      <c r="D111" s="236" t="s">
        <v>111</v>
      </c>
      <c r="H111" s="241"/>
    </row>
    <row r="112" spans="1:15" ht="15">
      <c r="A112" s="236" t="s">
        <v>62</v>
      </c>
      <c r="B112" s="236">
        <v>19</v>
      </c>
      <c r="C112" s="236">
        <v>16.38</v>
      </c>
      <c r="D112" s="236" t="s">
        <v>63</v>
      </c>
      <c r="H112" s="241"/>
    </row>
    <row r="113" spans="1:8" ht="15">
      <c r="A113" s="236" t="s">
        <v>204</v>
      </c>
      <c r="B113" s="236">
        <v>7</v>
      </c>
      <c r="C113" s="236">
        <v>6.03</v>
      </c>
      <c r="D113" s="236" t="s">
        <v>86</v>
      </c>
      <c r="H113" s="241"/>
    </row>
    <row r="114" spans="1:8" ht="15">
      <c r="A114" s="236" t="s">
        <v>203</v>
      </c>
      <c r="B114" s="236">
        <v>5</v>
      </c>
      <c r="C114" s="236">
        <v>4.3099999999999996</v>
      </c>
      <c r="D114" s="236"/>
      <c r="H114" s="241"/>
    </row>
    <row r="115" spans="1:8" ht="15">
      <c r="A115" s="236" t="s">
        <v>420</v>
      </c>
      <c r="B115" s="236">
        <v>1</v>
      </c>
      <c r="C115" s="236">
        <v>0.86</v>
      </c>
      <c r="D115" s="236"/>
      <c r="H115" s="241"/>
    </row>
    <row r="116" spans="1:8" ht="15">
      <c r="A116" s="236" t="s">
        <v>318</v>
      </c>
      <c r="B116" s="236">
        <v>12</v>
      </c>
      <c r="C116" s="236">
        <v>10.34</v>
      </c>
      <c r="D116" s="236"/>
      <c r="H116" s="241"/>
    </row>
    <row r="117" spans="1:8" ht="15">
      <c r="A117" s="236" t="s">
        <v>87</v>
      </c>
      <c r="B117" s="236">
        <v>35</v>
      </c>
      <c r="C117" s="236">
        <v>30.17</v>
      </c>
      <c r="D117" s="236"/>
      <c r="H117" s="241"/>
    </row>
    <row r="118" spans="1:8" ht="15">
      <c r="A118" s="236" t="s">
        <v>716</v>
      </c>
      <c r="B118" s="236">
        <v>1</v>
      </c>
      <c r="C118" s="236">
        <v>0.86</v>
      </c>
      <c r="D118" s="236"/>
      <c r="H118" s="241"/>
    </row>
    <row r="119" spans="1:8" ht="15">
      <c r="A119" s="236" t="s">
        <v>101</v>
      </c>
      <c r="B119" s="236">
        <v>1</v>
      </c>
      <c r="C119" s="236">
        <v>0.86</v>
      </c>
      <c r="D119" s="236"/>
      <c r="H119" s="241"/>
    </row>
    <row r="120" spans="1:8" ht="15">
      <c r="A120" s="236" t="s">
        <v>65</v>
      </c>
      <c r="B120" s="236">
        <v>1</v>
      </c>
      <c r="C120" s="236">
        <v>0.86</v>
      </c>
      <c r="D120" s="236"/>
      <c r="H120" s="241"/>
    </row>
    <row r="121" spans="1:8" ht="15">
      <c r="A121" s="236" t="s">
        <v>143</v>
      </c>
      <c r="B121" s="236">
        <v>116</v>
      </c>
      <c r="C121" s="236">
        <v>100</v>
      </c>
      <c r="D121" s="237"/>
      <c r="H121" s="241"/>
    </row>
    <row r="122" spans="1:8">
      <c r="H122" s="241"/>
    </row>
    <row r="123" spans="1:8">
      <c r="A123" s="235"/>
      <c r="B123" s="235"/>
      <c r="C123" s="235"/>
      <c r="D123" s="235"/>
      <c r="E123" s="235"/>
      <c r="F123" s="235"/>
      <c r="H123" s="241"/>
    </row>
    <row r="124" spans="1:8" ht="15">
      <c r="A124" s="229" t="s">
        <v>606</v>
      </c>
      <c r="B124" s="229" t="s">
        <v>439</v>
      </c>
      <c r="H124" s="241"/>
    </row>
    <row r="125" spans="1:8" ht="15">
      <c r="A125" s="229" t="s">
        <v>608</v>
      </c>
      <c r="B125" s="229">
        <v>2019</v>
      </c>
      <c r="H125" s="241"/>
    </row>
    <row r="126" spans="1:8" ht="15">
      <c r="A126" s="229" t="s">
        <v>609</v>
      </c>
      <c r="B126" s="229">
        <v>4</v>
      </c>
      <c r="H126" s="241"/>
    </row>
    <row r="127" spans="1:8" ht="15">
      <c r="A127" s="229" t="s">
        <v>610</v>
      </c>
      <c r="B127" s="229">
        <v>4</v>
      </c>
      <c r="H127" s="241"/>
    </row>
    <row r="128" spans="1:8" ht="15">
      <c r="A128" s="229" t="s">
        <v>611</v>
      </c>
      <c r="B128" s="229">
        <v>9</v>
      </c>
      <c r="H128" s="241"/>
    </row>
    <row r="129" spans="1:8" ht="15">
      <c r="A129" s="229" t="s">
        <v>612</v>
      </c>
      <c r="B129" s="229" t="s">
        <v>717</v>
      </c>
      <c r="H129" s="241"/>
    </row>
    <row r="130" spans="1:8" ht="15">
      <c r="A130" s="229" t="s">
        <v>615</v>
      </c>
      <c r="B130" s="229" t="s">
        <v>719</v>
      </c>
      <c r="H130" s="241"/>
    </row>
    <row r="131" spans="1:8" ht="15">
      <c r="A131" s="229" t="s">
        <v>618</v>
      </c>
      <c r="B131" s="229" t="s">
        <v>718</v>
      </c>
      <c r="H131" s="241"/>
    </row>
    <row r="132" spans="1:8" ht="15">
      <c r="A132" s="229" t="s">
        <v>620</v>
      </c>
      <c r="B132" s="229"/>
      <c r="H132" s="241"/>
    </row>
    <row r="133" spans="1:8" ht="15">
      <c r="A133" s="229" t="s">
        <v>625</v>
      </c>
      <c r="B133" s="229">
        <v>5</v>
      </c>
      <c r="H133" s="241"/>
    </row>
    <row r="134" spans="1:8" ht="15">
      <c r="A134" s="229" t="s">
        <v>627</v>
      </c>
      <c r="B134" s="229">
        <v>36.665897999999999</v>
      </c>
      <c r="H134" s="241"/>
    </row>
    <row r="135" spans="1:8" ht="15">
      <c r="A135" s="229" t="s">
        <v>628</v>
      </c>
      <c r="B135" s="229">
        <v>-121.817279</v>
      </c>
      <c r="H135" s="241"/>
    </row>
    <row r="136" spans="1:8">
      <c r="H136" s="241"/>
    </row>
    <row r="137" spans="1:8" ht="15">
      <c r="A137" s="246" t="s">
        <v>56</v>
      </c>
      <c r="B137" s="246" t="s">
        <v>57</v>
      </c>
      <c r="C137" s="246" t="s">
        <v>58</v>
      </c>
      <c r="D137" s="246" t="s">
        <v>59</v>
      </c>
      <c r="H137" s="241"/>
    </row>
    <row r="138" spans="1:8" ht="15">
      <c r="A138" s="236" t="s">
        <v>307</v>
      </c>
      <c r="B138" s="236">
        <v>32</v>
      </c>
      <c r="C138" s="236">
        <v>17.489999999999998</v>
      </c>
      <c r="D138" s="236" t="s">
        <v>716</v>
      </c>
      <c r="H138" s="241"/>
    </row>
    <row r="139" spans="1:8" ht="15">
      <c r="A139" s="236" t="s">
        <v>87</v>
      </c>
      <c r="B139" s="236">
        <v>12</v>
      </c>
      <c r="C139" s="236">
        <v>6.56</v>
      </c>
      <c r="D139" s="236" t="s">
        <v>225</v>
      </c>
      <c r="H139" s="241"/>
    </row>
    <row r="140" spans="1:8" ht="15">
      <c r="A140" s="236" t="s">
        <v>244</v>
      </c>
      <c r="B140" s="236">
        <v>3</v>
      </c>
      <c r="C140" s="236">
        <v>1.64</v>
      </c>
      <c r="D140" s="236" t="s">
        <v>114</v>
      </c>
      <c r="H140" s="241"/>
    </row>
    <row r="141" spans="1:8" ht="15">
      <c r="A141" s="236" t="s">
        <v>201</v>
      </c>
      <c r="B141" s="236">
        <v>20</v>
      </c>
      <c r="C141" s="236">
        <v>10.93</v>
      </c>
      <c r="D141" s="236" t="s">
        <v>103</v>
      </c>
      <c r="H141" s="241"/>
    </row>
    <row r="142" spans="1:8" ht="15">
      <c r="A142" s="236" t="s">
        <v>111</v>
      </c>
      <c r="B142" s="236">
        <v>24</v>
      </c>
      <c r="C142" s="236">
        <v>13.11</v>
      </c>
      <c r="D142" s="236" t="s">
        <v>360</v>
      </c>
      <c r="H142" s="241"/>
    </row>
    <row r="143" spans="1:8" ht="15">
      <c r="A143" s="236" t="s">
        <v>535</v>
      </c>
      <c r="B143" s="236">
        <v>17</v>
      </c>
      <c r="C143" s="236">
        <v>9.2899999999999991</v>
      </c>
      <c r="D143" s="236" t="s">
        <v>68</v>
      </c>
      <c r="H143" s="241"/>
    </row>
    <row r="144" spans="1:8" ht="15">
      <c r="A144" s="236" t="s">
        <v>62</v>
      </c>
      <c r="B144" s="236">
        <v>32</v>
      </c>
      <c r="C144" s="236">
        <v>17.489999999999998</v>
      </c>
      <c r="D144" s="236" t="s">
        <v>144</v>
      </c>
      <c r="H144" s="241"/>
    </row>
    <row r="145" spans="1:10" ht="15">
      <c r="A145" s="236" t="s">
        <v>720</v>
      </c>
      <c r="B145" s="236">
        <v>1</v>
      </c>
      <c r="C145" s="236">
        <v>0.55000000000000004</v>
      </c>
      <c r="D145" s="236"/>
      <c r="H145" s="241"/>
    </row>
    <row r="146" spans="1:10" ht="15">
      <c r="A146" s="236" t="s">
        <v>64</v>
      </c>
      <c r="B146" s="236">
        <v>12</v>
      </c>
      <c r="C146" s="236">
        <v>6.56</v>
      </c>
      <c r="D146" s="236"/>
      <c r="H146" s="241"/>
    </row>
    <row r="147" spans="1:10" ht="15">
      <c r="A147" s="236" t="s">
        <v>721</v>
      </c>
      <c r="B147" s="236">
        <v>5</v>
      </c>
      <c r="C147" s="236">
        <v>2.73</v>
      </c>
      <c r="D147" s="236"/>
      <c r="H147" s="241"/>
    </row>
    <row r="148" spans="1:10" ht="15">
      <c r="A148" s="236" t="s">
        <v>391</v>
      </c>
      <c r="B148" s="236">
        <v>1</v>
      </c>
      <c r="C148" s="236">
        <v>0.55000000000000004</v>
      </c>
      <c r="D148" s="236"/>
      <c r="H148" s="241"/>
    </row>
    <row r="149" spans="1:10" ht="15">
      <c r="A149" s="236" t="s">
        <v>203</v>
      </c>
      <c r="B149" s="236">
        <v>1</v>
      </c>
      <c r="C149" s="236">
        <v>0.55000000000000004</v>
      </c>
      <c r="D149" s="236"/>
      <c r="H149" s="241"/>
    </row>
    <row r="150" spans="1:10" ht="15">
      <c r="A150" s="236" t="s">
        <v>361</v>
      </c>
      <c r="B150" s="236">
        <v>2</v>
      </c>
      <c r="C150" s="236">
        <v>1.0900000000000001</v>
      </c>
      <c r="D150" s="236"/>
      <c r="H150" s="241"/>
    </row>
    <row r="151" spans="1:10" ht="15">
      <c r="A151" s="236" t="s">
        <v>722</v>
      </c>
      <c r="B151" s="236">
        <v>1</v>
      </c>
      <c r="C151" s="236">
        <v>0.55000000000000004</v>
      </c>
      <c r="D151" s="236"/>
      <c r="H151" s="241"/>
    </row>
    <row r="152" spans="1:10" ht="15">
      <c r="A152" s="236" t="s">
        <v>69</v>
      </c>
      <c r="B152" s="236">
        <v>1</v>
      </c>
      <c r="C152" s="236">
        <v>0.55000000000000004</v>
      </c>
      <c r="D152" s="236"/>
      <c r="H152" s="241"/>
    </row>
    <row r="153" spans="1:10" ht="15">
      <c r="A153" s="236" t="s">
        <v>86</v>
      </c>
      <c r="B153" s="236">
        <v>1</v>
      </c>
      <c r="C153" s="236">
        <v>0.55000000000000004</v>
      </c>
      <c r="D153" s="236"/>
      <c r="H153" s="241"/>
      <c r="J153" s="231" t="s">
        <v>753</v>
      </c>
    </row>
    <row r="154" spans="1:10" ht="15">
      <c r="A154" s="236" t="s">
        <v>138</v>
      </c>
      <c r="B154" s="236">
        <v>6</v>
      </c>
      <c r="C154" s="236">
        <v>3.28</v>
      </c>
      <c r="D154" s="236"/>
      <c r="H154" s="241"/>
    </row>
    <row r="155" spans="1:10" ht="15">
      <c r="A155" s="236" t="s">
        <v>723</v>
      </c>
      <c r="B155" s="236">
        <v>4</v>
      </c>
      <c r="C155" s="236">
        <v>2.19</v>
      </c>
      <c r="D155" s="236"/>
      <c r="H155" s="241"/>
    </row>
    <row r="156" spans="1:10" ht="15">
      <c r="A156" s="236" t="s">
        <v>63</v>
      </c>
      <c r="B156" s="236">
        <v>7</v>
      </c>
      <c r="C156" s="236">
        <v>3.83</v>
      </c>
      <c r="D156" s="236"/>
      <c r="H156" s="241"/>
    </row>
    <row r="157" spans="1:10" ht="15">
      <c r="A157" s="236" t="s">
        <v>204</v>
      </c>
      <c r="B157" s="236">
        <v>1</v>
      </c>
      <c r="C157" s="236">
        <v>0.55000000000000004</v>
      </c>
      <c r="D157" s="236"/>
      <c r="H157" s="241"/>
    </row>
    <row r="158" spans="1:10" ht="15">
      <c r="A158" s="236" t="s">
        <v>143</v>
      </c>
      <c r="B158" s="236">
        <v>183</v>
      </c>
      <c r="C158" s="236">
        <v>100</v>
      </c>
      <c r="D158" s="237"/>
      <c r="H158" s="241"/>
    </row>
    <row r="159" spans="1:10">
      <c r="H159" s="241"/>
    </row>
    <row r="160" spans="1:10">
      <c r="A160" s="235"/>
      <c r="B160" s="235"/>
      <c r="C160" s="235"/>
      <c r="D160" s="235"/>
      <c r="E160" s="235"/>
      <c r="F160" s="235"/>
      <c r="H160" s="241"/>
    </row>
    <row r="161" spans="1:8" ht="15">
      <c r="A161" s="229" t="s">
        <v>606</v>
      </c>
      <c r="B161" s="229" t="s">
        <v>633</v>
      </c>
      <c r="H161" s="241"/>
    </row>
    <row r="162" spans="1:8" ht="15">
      <c r="A162" s="229" t="s">
        <v>608</v>
      </c>
      <c r="B162" s="229">
        <v>2019</v>
      </c>
      <c r="H162" s="241"/>
    </row>
    <row r="163" spans="1:8" ht="15">
      <c r="A163" s="229" t="s">
        <v>609</v>
      </c>
      <c r="B163" s="229">
        <v>4</v>
      </c>
      <c r="H163" s="241"/>
    </row>
    <row r="164" spans="1:8" ht="15">
      <c r="A164" s="229" t="s">
        <v>610</v>
      </c>
      <c r="B164" s="229">
        <v>4</v>
      </c>
      <c r="H164" s="241"/>
    </row>
    <row r="165" spans="1:8" ht="15">
      <c r="A165" s="229" t="s">
        <v>611</v>
      </c>
      <c r="B165" s="229">
        <v>9</v>
      </c>
      <c r="H165" s="241"/>
    </row>
    <row r="166" spans="1:8" ht="15">
      <c r="A166" s="229" t="s">
        <v>612</v>
      </c>
      <c r="B166" s="229" t="s">
        <v>724</v>
      </c>
      <c r="H166" s="241"/>
    </row>
    <row r="167" spans="1:8" ht="15">
      <c r="A167" s="229" t="s">
        <v>615</v>
      </c>
      <c r="B167" s="229" t="s">
        <v>725</v>
      </c>
      <c r="H167" s="241"/>
    </row>
    <row r="168" spans="1:8" ht="15">
      <c r="A168" s="229" t="s">
        <v>618</v>
      </c>
      <c r="B168" s="229" t="s">
        <v>726</v>
      </c>
      <c r="H168" s="241"/>
    </row>
    <row r="169" spans="1:8" ht="15">
      <c r="A169" s="229" t="s">
        <v>620</v>
      </c>
      <c r="B169" s="229" t="s">
        <v>530</v>
      </c>
      <c r="H169" s="241"/>
    </row>
    <row r="170" spans="1:8" ht="15">
      <c r="A170" s="229" t="s">
        <v>625</v>
      </c>
      <c r="B170" s="229">
        <v>13</v>
      </c>
      <c r="H170" s="241"/>
    </row>
    <row r="171" spans="1:8" ht="15">
      <c r="A171" s="229" t="s">
        <v>627</v>
      </c>
      <c r="B171" s="229" t="s">
        <v>727</v>
      </c>
      <c r="H171" s="241"/>
    </row>
    <row r="172" spans="1:8" ht="15">
      <c r="A172" s="229" t="s">
        <v>628</v>
      </c>
      <c r="B172" s="229" t="s">
        <v>728</v>
      </c>
      <c r="H172" s="241"/>
    </row>
    <row r="173" spans="1:8">
      <c r="H173" s="241"/>
    </row>
    <row r="174" spans="1:8" ht="15">
      <c r="A174" s="246" t="s">
        <v>56</v>
      </c>
      <c r="B174" s="246" t="s">
        <v>57</v>
      </c>
      <c r="C174" s="246" t="s">
        <v>58</v>
      </c>
      <c r="D174" s="246" t="s">
        <v>59</v>
      </c>
      <c r="H174" s="241"/>
    </row>
    <row r="175" spans="1:8" ht="15">
      <c r="A175" s="236" t="s">
        <v>111</v>
      </c>
      <c r="B175" s="236">
        <v>38</v>
      </c>
      <c r="C175" s="236">
        <v>27.14</v>
      </c>
      <c r="D175" s="236" t="s">
        <v>183</v>
      </c>
      <c r="H175" s="241"/>
    </row>
    <row r="176" spans="1:8" ht="15">
      <c r="A176" s="236" t="s">
        <v>318</v>
      </c>
      <c r="B176" s="236">
        <v>49</v>
      </c>
      <c r="C176" s="236">
        <v>35</v>
      </c>
      <c r="D176" s="236" t="s">
        <v>690</v>
      </c>
      <c r="H176" s="241"/>
    </row>
    <row r="177" spans="1:8" ht="15">
      <c r="A177" s="236" t="s">
        <v>62</v>
      </c>
      <c r="B177" s="236">
        <v>29</v>
      </c>
      <c r="C177" s="236">
        <v>20.71</v>
      </c>
      <c r="D177" s="236" t="s">
        <v>729</v>
      </c>
      <c r="H177" s="241"/>
    </row>
    <row r="178" spans="1:8" ht="15">
      <c r="A178" s="236" t="s">
        <v>730</v>
      </c>
      <c r="B178" s="236">
        <v>1</v>
      </c>
      <c r="C178" s="236">
        <v>0.71</v>
      </c>
      <c r="D178" s="236" t="s">
        <v>731</v>
      </c>
      <c r="H178" s="241"/>
    </row>
    <row r="179" spans="1:8" ht="15">
      <c r="A179" s="236" t="s">
        <v>64</v>
      </c>
      <c r="B179" s="236">
        <v>18</v>
      </c>
      <c r="C179" s="236">
        <v>12.86</v>
      </c>
      <c r="D179" s="236" t="s">
        <v>187</v>
      </c>
      <c r="H179" s="241"/>
    </row>
    <row r="180" spans="1:8" ht="15">
      <c r="A180" s="236" t="s">
        <v>732</v>
      </c>
      <c r="B180" s="236">
        <v>2</v>
      </c>
      <c r="C180" s="236">
        <v>1.43</v>
      </c>
      <c r="D180" s="236" t="s">
        <v>85</v>
      </c>
      <c r="H180" s="241"/>
    </row>
    <row r="181" spans="1:8" ht="15">
      <c r="A181" s="236" t="s">
        <v>101</v>
      </c>
      <c r="B181" s="236">
        <v>2</v>
      </c>
      <c r="C181" s="236">
        <v>1.43</v>
      </c>
      <c r="D181" s="236" t="s">
        <v>167</v>
      </c>
      <c r="H181" s="241"/>
    </row>
    <row r="182" spans="1:8" ht="15">
      <c r="A182" s="236" t="s">
        <v>382</v>
      </c>
      <c r="B182" s="236">
        <v>1</v>
      </c>
      <c r="C182" s="236">
        <v>0.71</v>
      </c>
      <c r="D182" s="236" t="s">
        <v>63</v>
      </c>
      <c r="H182" s="241"/>
    </row>
    <row r="183" spans="1:8" ht="15">
      <c r="A183" s="236" t="s">
        <v>143</v>
      </c>
      <c r="B183" s="236">
        <v>140</v>
      </c>
      <c r="C183" s="236">
        <v>100</v>
      </c>
      <c r="D183" s="237"/>
      <c r="H183" s="241"/>
    </row>
    <row r="184" spans="1:8">
      <c r="H184" s="241"/>
    </row>
    <row r="185" spans="1:8">
      <c r="A185" s="235"/>
      <c r="B185" s="235"/>
      <c r="C185" s="235"/>
      <c r="D185" s="235"/>
      <c r="E185" s="235"/>
      <c r="F185" s="235"/>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E2AEDC-66F6-4B2D-96C9-9D4898C13E49}">
  <dimension ref="A1:N153"/>
  <sheetViews>
    <sheetView workbookViewId="0">
      <selection activeCell="C34" sqref="C34"/>
    </sheetView>
  </sheetViews>
  <sheetFormatPr baseColWidth="10" defaultColWidth="8.83203125" defaultRowHeight="13"/>
  <sheetData>
    <row r="1" spans="1:12">
      <c r="A1" t="s">
        <v>602</v>
      </c>
    </row>
    <row r="2" spans="1:12">
      <c r="A2" t="s">
        <v>603</v>
      </c>
    </row>
    <row r="4" spans="1:12">
      <c r="A4" t="s">
        <v>530</v>
      </c>
      <c r="K4" t="s">
        <v>604</v>
      </c>
    </row>
    <row r="6" spans="1:12">
      <c r="A6" t="s">
        <v>605</v>
      </c>
    </row>
    <row r="8" spans="1:12" ht="15">
      <c r="A8" s="218" t="s">
        <v>606</v>
      </c>
      <c r="B8" t="s">
        <v>290</v>
      </c>
      <c r="K8" s="218" t="s">
        <v>606</v>
      </c>
      <c r="L8" t="s">
        <v>607</v>
      </c>
    </row>
    <row r="9" spans="1:12">
      <c r="A9" t="s">
        <v>608</v>
      </c>
      <c r="B9">
        <v>2018</v>
      </c>
      <c r="K9" t="s">
        <v>608</v>
      </c>
      <c r="L9">
        <v>2018</v>
      </c>
    </row>
    <row r="10" spans="1:12">
      <c r="A10" t="s">
        <v>609</v>
      </c>
      <c r="B10">
        <v>11</v>
      </c>
      <c r="K10" t="s">
        <v>609</v>
      </c>
      <c r="L10">
        <v>11</v>
      </c>
    </row>
    <row r="11" spans="1:12">
      <c r="A11" t="s">
        <v>610</v>
      </c>
      <c r="B11">
        <v>1</v>
      </c>
      <c r="K11" t="s">
        <v>610</v>
      </c>
      <c r="L11">
        <v>1</v>
      </c>
    </row>
    <row r="12" spans="1:12">
      <c r="A12" t="s">
        <v>611</v>
      </c>
      <c r="B12">
        <v>9</v>
      </c>
      <c r="K12" t="s">
        <v>611</v>
      </c>
      <c r="L12">
        <v>9</v>
      </c>
    </row>
    <row r="13" spans="1:12">
      <c r="A13" t="s">
        <v>612</v>
      </c>
      <c r="B13" t="s">
        <v>613</v>
      </c>
      <c r="K13" t="s">
        <v>612</v>
      </c>
      <c r="L13" t="s">
        <v>614</v>
      </c>
    </row>
    <row r="14" spans="1:12">
      <c r="A14" t="s">
        <v>615</v>
      </c>
      <c r="B14" t="s">
        <v>616</v>
      </c>
      <c r="K14" t="s">
        <v>615</v>
      </c>
      <c r="L14" t="s">
        <v>617</v>
      </c>
    </row>
    <row r="15" spans="1:12">
      <c r="A15" t="s">
        <v>618</v>
      </c>
      <c r="B15" t="s">
        <v>619</v>
      </c>
      <c r="K15" t="s">
        <v>618</v>
      </c>
    </row>
    <row r="16" spans="1:12" ht="15">
      <c r="A16" t="s">
        <v>620</v>
      </c>
      <c r="B16" t="s">
        <v>621</v>
      </c>
      <c r="C16" t="s">
        <v>622</v>
      </c>
      <c r="K16" t="s">
        <v>623</v>
      </c>
      <c r="L16" t="s">
        <v>624</v>
      </c>
    </row>
    <row r="17" spans="1:14">
      <c r="A17" t="s">
        <v>625</v>
      </c>
      <c r="B17" t="s">
        <v>626</v>
      </c>
      <c r="K17" t="s">
        <v>625</v>
      </c>
      <c r="L17">
        <v>29</v>
      </c>
    </row>
    <row r="18" spans="1:14">
      <c r="A18" t="s">
        <v>627</v>
      </c>
      <c r="B18">
        <v>36.665689999999998</v>
      </c>
      <c r="K18" t="s">
        <v>627</v>
      </c>
      <c r="L18">
        <v>36.665999999999997</v>
      </c>
    </row>
    <row r="19" spans="1:14">
      <c r="A19" t="s">
        <v>628</v>
      </c>
      <c r="B19">
        <v>121.81703</v>
      </c>
      <c r="K19" t="s">
        <v>628</v>
      </c>
      <c r="L19">
        <v>121.81699999999999</v>
      </c>
    </row>
    <row r="21" spans="1:14">
      <c r="A21" t="s">
        <v>56</v>
      </c>
      <c r="B21" t="s">
        <v>57</v>
      </c>
      <c r="C21" t="s">
        <v>58</v>
      </c>
      <c r="D21" t="s">
        <v>59</v>
      </c>
      <c r="K21" t="s">
        <v>56</v>
      </c>
      <c r="L21" t="s">
        <v>57</v>
      </c>
      <c r="M21" t="s">
        <v>58</v>
      </c>
      <c r="N21" t="s">
        <v>59</v>
      </c>
    </row>
    <row r="22" spans="1:14">
      <c r="A22" t="s">
        <v>318</v>
      </c>
      <c r="B22">
        <v>26</v>
      </c>
      <c r="C22">
        <v>25.242718446601941</v>
      </c>
      <c r="D22" t="s">
        <v>63</v>
      </c>
      <c r="K22" t="s">
        <v>63</v>
      </c>
      <c r="L22">
        <v>63</v>
      </c>
      <c r="M22">
        <v>52.5</v>
      </c>
      <c r="N22" t="s">
        <v>318</v>
      </c>
    </row>
    <row r="23" spans="1:14">
      <c r="A23" t="s">
        <v>111</v>
      </c>
      <c r="B23">
        <v>7</v>
      </c>
      <c r="C23">
        <v>6.7961165048543686</v>
      </c>
      <c r="D23" t="s">
        <v>460</v>
      </c>
      <c r="K23" t="s">
        <v>629</v>
      </c>
      <c r="L23">
        <v>32</v>
      </c>
      <c r="M23">
        <v>26.666666666666668</v>
      </c>
    </row>
    <row r="24" spans="1:14">
      <c r="A24" t="s">
        <v>69</v>
      </c>
      <c r="B24">
        <v>8</v>
      </c>
      <c r="C24">
        <v>7.7669902912621351</v>
      </c>
      <c r="D24" t="s">
        <v>630</v>
      </c>
      <c r="K24" t="s">
        <v>101</v>
      </c>
      <c r="L24">
        <v>2</v>
      </c>
      <c r="M24">
        <v>1.6666666666666667</v>
      </c>
    </row>
    <row r="25" spans="1:14">
      <c r="A25" t="s">
        <v>190</v>
      </c>
      <c r="B25">
        <v>14</v>
      </c>
      <c r="C25">
        <v>13.592233009708737</v>
      </c>
      <c r="D25" t="s">
        <v>61</v>
      </c>
      <c r="K25" t="s">
        <v>631</v>
      </c>
      <c r="L25">
        <v>7</v>
      </c>
      <c r="M25">
        <v>5.833333333333333</v>
      </c>
    </row>
    <row r="26" spans="1:14">
      <c r="A26" t="s">
        <v>398</v>
      </c>
      <c r="B26">
        <v>1</v>
      </c>
      <c r="C26">
        <v>0.97087378640776689</v>
      </c>
      <c r="D26" t="s">
        <v>203</v>
      </c>
      <c r="K26" t="s">
        <v>67</v>
      </c>
      <c r="L26">
        <v>13</v>
      </c>
      <c r="M26">
        <v>10.833333333333334</v>
      </c>
    </row>
    <row r="27" spans="1:14">
      <c r="A27" t="s">
        <v>87</v>
      </c>
      <c r="B27">
        <v>47</v>
      </c>
      <c r="C27">
        <v>45.631067961165051</v>
      </c>
      <c r="K27" t="s">
        <v>190</v>
      </c>
      <c r="L27">
        <v>1</v>
      </c>
      <c r="M27">
        <v>0.83333333333333337</v>
      </c>
    </row>
    <row r="28" spans="1:14">
      <c r="A28" t="s">
        <v>169</v>
      </c>
      <c r="B28">
        <v>103</v>
      </c>
      <c r="K28" t="s">
        <v>632</v>
      </c>
      <c r="L28">
        <v>1</v>
      </c>
      <c r="M28">
        <v>0.83333333333333337</v>
      </c>
    </row>
    <row r="29" spans="1:14">
      <c r="K29" t="s">
        <v>398</v>
      </c>
      <c r="L29">
        <v>1</v>
      </c>
      <c r="M29">
        <v>0.83333333333333337</v>
      </c>
    </row>
    <row r="31" spans="1:14" ht="15">
      <c r="A31" s="218" t="s">
        <v>606</v>
      </c>
      <c r="B31" t="s">
        <v>633</v>
      </c>
      <c r="K31" t="s">
        <v>143</v>
      </c>
      <c r="L31">
        <v>120</v>
      </c>
      <c r="M31">
        <v>99.999999999999986</v>
      </c>
    </row>
    <row r="32" spans="1:14">
      <c r="A32" t="s">
        <v>608</v>
      </c>
      <c r="B32">
        <v>2018</v>
      </c>
    </row>
    <row r="33" spans="1:14">
      <c r="A33" t="s">
        <v>609</v>
      </c>
      <c r="B33">
        <v>11</v>
      </c>
    </row>
    <row r="34" spans="1:14" ht="15">
      <c r="A34" t="s">
        <v>610</v>
      </c>
      <c r="B34">
        <v>1</v>
      </c>
      <c r="K34" s="218" t="s">
        <v>606</v>
      </c>
      <c r="L34" t="s">
        <v>634</v>
      </c>
    </row>
    <row r="35" spans="1:14">
      <c r="A35" t="s">
        <v>611</v>
      </c>
      <c r="B35">
        <v>9</v>
      </c>
      <c r="K35" t="s">
        <v>608</v>
      </c>
      <c r="L35">
        <v>2018</v>
      </c>
    </row>
    <row r="36" spans="1:14">
      <c r="A36" t="s">
        <v>612</v>
      </c>
      <c r="B36" t="s">
        <v>635</v>
      </c>
      <c r="K36" t="s">
        <v>609</v>
      </c>
      <c r="L36">
        <v>11</v>
      </c>
    </row>
    <row r="37" spans="1:14">
      <c r="A37" t="s">
        <v>615</v>
      </c>
      <c r="B37" t="s">
        <v>636</v>
      </c>
      <c r="K37" t="s">
        <v>610</v>
      </c>
      <c r="L37">
        <v>1</v>
      </c>
    </row>
    <row r="38" spans="1:14">
      <c r="A38" t="s">
        <v>618</v>
      </c>
      <c r="K38" t="s">
        <v>611</v>
      </c>
      <c r="L38">
        <v>9</v>
      </c>
    </row>
    <row r="39" spans="1:14" ht="15">
      <c r="A39" t="s">
        <v>637</v>
      </c>
      <c r="C39" t="s">
        <v>622</v>
      </c>
      <c r="K39" t="s">
        <v>612</v>
      </c>
      <c r="L39" t="s">
        <v>638</v>
      </c>
    </row>
    <row r="40" spans="1:14">
      <c r="A40" t="s">
        <v>625</v>
      </c>
      <c r="B40">
        <v>39</v>
      </c>
      <c r="K40" t="s">
        <v>615</v>
      </c>
      <c r="L40" t="s">
        <v>639</v>
      </c>
    </row>
    <row r="41" spans="1:14">
      <c r="A41" t="s">
        <v>627</v>
      </c>
      <c r="B41">
        <v>36.666069999999998</v>
      </c>
      <c r="K41" t="s">
        <v>618</v>
      </c>
      <c r="L41" t="s">
        <v>640</v>
      </c>
    </row>
    <row r="42" spans="1:14">
      <c r="A42" t="s">
        <v>628</v>
      </c>
      <c r="B42">
        <v>121.81675</v>
      </c>
      <c r="K42" t="s">
        <v>620</v>
      </c>
      <c r="L42" t="s">
        <v>624</v>
      </c>
      <c r="M42" t="s">
        <v>622</v>
      </c>
    </row>
    <row r="43" spans="1:14">
      <c r="K43" t="s">
        <v>625</v>
      </c>
      <c r="L43">
        <v>60</v>
      </c>
    </row>
    <row r="44" spans="1:14">
      <c r="A44" t="s">
        <v>56</v>
      </c>
      <c r="B44" t="s">
        <v>57</v>
      </c>
      <c r="C44" t="s">
        <v>58</v>
      </c>
      <c r="D44" t="s">
        <v>59</v>
      </c>
      <c r="K44" t="s">
        <v>627</v>
      </c>
      <c r="L44">
        <v>36.666249999999998</v>
      </c>
    </row>
    <row r="45" spans="1:14">
      <c r="A45" t="s">
        <v>641</v>
      </c>
      <c r="B45">
        <v>74</v>
      </c>
      <c r="C45">
        <v>66.071428571428569</v>
      </c>
      <c r="D45" t="s">
        <v>102</v>
      </c>
      <c r="K45" t="s">
        <v>628</v>
      </c>
      <c r="L45">
        <v>-121.81743</v>
      </c>
    </row>
    <row r="46" spans="1:14">
      <c r="A46" t="s">
        <v>62</v>
      </c>
      <c r="B46">
        <v>17</v>
      </c>
      <c r="C46">
        <v>15.178571428571427</v>
      </c>
      <c r="D46" t="s">
        <v>63</v>
      </c>
    </row>
    <row r="47" spans="1:14">
      <c r="A47" t="s">
        <v>61</v>
      </c>
      <c r="B47">
        <v>12</v>
      </c>
      <c r="C47">
        <v>10.714285714285714</v>
      </c>
      <c r="D47" t="s">
        <v>103</v>
      </c>
      <c r="K47" t="s">
        <v>56</v>
      </c>
      <c r="L47" t="s">
        <v>57</v>
      </c>
      <c r="M47" t="s">
        <v>58</v>
      </c>
      <c r="N47" t="s">
        <v>59</v>
      </c>
    </row>
    <row r="48" spans="1:14">
      <c r="A48" t="s">
        <v>69</v>
      </c>
      <c r="B48">
        <v>1</v>
      </c>
      <c r="C48">
        <v>0.89285714285714279</v>
      </c>
      <c r="K48" t="s">
        <v>642</v>
      </c>
      <c r="L48">
        <v>72</v>
      </c>
      <c r="M48">
        <v>44.444444444444443</v>
      </c>
      <c r="N48" t="s">
        <v>64</v>
      </c>
    </row>
    <row r="49" spans="1:13">
      <c r="A49" t="s">
        <v>111</v>
      </c>
      <c r="B49">
        <v>4</v>
      </c>
      <c r="C49">
        <v>3.5714285714285712</v>
      </c>
      <c r="K49" t="s">
        <v>35</v>
      </c>
      <c r="L49">
        <v>4</v>
      </c>
      <c r="M49">
        <v>2.4691358024691357</v>
      </c>
    </row>
    <row r="50" spans="1:13">
      <c r="A50" t="s">
        <v>307</v>
      </c>
      <c r="B50">
        <v>4</v>
      </c>
      <c r="C50">
        <v>3.5714285714285712</v>
      </c>
      <c r="K50" t="s">
        <v>111</v>
      </c>
      <c r="L50">
        <v>11</v>
      </c>
      <c r="M50">
        <v>6.7901234567901234</v>
      </c>
    </row>
    <row r="51" spans="1:13">
      <c r="B51">
        <v>112</v>
      </c>
      <c r="C51">
        <v>99.999999999999986</v>
      </c>
      <c r="K51" t="s">
        <v>63</v>
      </c>
      <c r="L51">
        <v>62</v>
      </c>
      <c r="M51">
        <v>38.271604938271601</v>
      </c>
    </row>
    <row r="52" spans="1:13">
      <c r="K52" t="s">
        <v>67</v>
      </c>
      <c r="L52">
        <v>5</v>
      </c>
      <c r="M52">
        <v>3.0864197530864197</v>
      </c>
    </row>
    <row r="53" spans="1:13">
      <c r="K53" t="s">
        <v>69</v>
      </c>
      <c r="L53">
        <v>8</v>
      </c>
      <c r="M53">
        <v>4.9382716049382713</v>
      </c>
    </row>
    <row r="54" spans="1:13" ht="15">
      <c r="A54" s="218" t="s">
        <v>606</v>
      </c>
      <c r="B54" t="s">
        <v>643</v>
      </c>
      <c r="K54" t="s">
        <v>171</v>
      </c>
      <c r="L54">
        <v>162</v>
      </c>
      <c r="M54">
        <v>99.999999999999972</v>
      </c>
    </row>
    <row r="55" spans="1:13">
      <c r="A55" t="s">
        <v>608</v>
      </c>
      <c r="B55">
        <v>2018</v>
      </c>
    </row>
    <row r="56" spans="1:13">
      <c r="A56" t="s">
        <v>609</v>
      </c>
      <c r="B56">
        <v>11</v>
      </c>
    </row>
    <row r="57" spans="1:13" ht="15">
      <c r="A57" t="s">
        <v>610</v>
      </c>
      <c r="B57">
        <v>1</v>
      </c>
      <c r="K57" s="218" t="s">
        <v>606</v>
      </c>
      <c r="L57" t="s">
        <v>290</v>
      </c>
    </row>
    <row r="58" spans="1:13">
      <c r="A58" t="s">
        <v>611</v>
      </c>
      <c r="B58">
        <v>10</v>
      </c>
      <c r="K58" t="s">
        <v>608</v>
      </c>
      <c r="L58">
        <v>2018</v>
      </c>
    </row>
    <row r="59" spans="1:13">
      <c r="A59" t="s">
        <v>612</v>
      </c>
      <c r="B59" t="s">
        <v>644</v>
      </c>
      <c r="K59" t="s">
        <v>609</v>
      </c>
      <c r="L59">
        <v>11</v>
      </c>
    </row>
    <row r="60" spans="1:13">
      <c r="A60" t="s">
        <v>615</v>
      </c>
      <c r="B60" t="s">
        <v>368</v>
      </c>
      <c r="K60" t="s">
        <v>610</v>
      </c>
      <c r="L60">
        <v>1</v>
      </c>
    </row>
    <row r="61" spans="1:13">
      <c r="A61" t="s">
        <v>618</v>
      </c>
      <c r="B61" t="s">
        <v>645</v>
      </c>
      <c r="K61" t="s">
        <v>611</v>
      </c>
      <c r="L61">
        <v>9</v>
      </c>
    </row>
    <row r="62" spans="1:13">
      <c r="A62" t="s">
        <v>620</v>
      </c>
      <c r="B62" t="s">
        <v>621</v>
      </c>
      <c r="C62" t="s">
        <v>622</v>
      </c>
      <c r="K62" t="s">
        <v>612</v>
      </c>
      <c r="L62" t="s">
        <v>646</v>
      </c>
    </row>
    <row r="63" spans="1:13">
      <c r="A63" t="s">
        <v>625</v>
      </c>
      <c r="B63">
        <v>21</v>
      </c>
      <c r="K63" t="s">
        <v>615</v>
      </c>
      <c r="L63" t="s">
        <v>647</v>
      </c>
    </row>
    <row r="64" spans="1:13">
      <c r="A64" t="s">
        <v>627</v>
      </c>
      <c r="B64">
        <v>36.666919999999998</v>
      </c>
      <c r="K64" t="s">
        <v>618</v>
      </c>
      <c r="L64" t="s">
        <v>648</v>
      </c>
    </row>
    <row r="65" spans="1:14">
      <c r="A65" t="s">
        <v>628</v>
      </c>
      <c r="B65">
        <v>121.31661</v>
      </c>
      <c r="K65" t="s">
        <v>620</v>
      </c>
      <c r="L65" t="s">
        <v>604</v>
      </c>
      <c r="M65" t="s">
        <v>622</v>
      </c>
    </row>
    <row r="66" spans="1:14">
      <c r="K66" t="s">
        <v>625</v>
      </c>
      <c r="L66">
        <v>306</v>
      </c>
    </row>
    <row r="67" spans="1:14">
      <c r="A67" t="s">
        <v>649</v>
      </c>
      <c r="B67" t="s">
        <v>57</v>
      </c>
      <c r="C67" t="s">
        <v>58</v>
      </c>
      <c r="D67" t="s">
        <v>59</v>
      </c>
      <c r="K67" t="s">
        <v>627</v>
      </c>
      <c r="L67">
        <v>36.666960000000003</v>
      </c>
    </row>
    <row r="68" spans="1:14">
      <c r="A68" t="s">
        <v>111</v>
      </c>
      <c r="B68">
        <v>33</v>
      </c>
      <c r="C68">
        <v>31.132075471698112</v>
      </c>
      <c r="D68" t="s">
        <v>190</v>
      </c>
      <c r="K68" t="s">
        <v>628</v>
      </c>
      <c r="L68">
        <v>121.81776000000001</v>
      </c>
    </row>
    <row r="69" spans="1:14">
      <c r="A69" t="s">
        <v>318</v>
      </c>
      <c r="B69">
        <v>5</v>
      </c>
      <c r="C69">
        <v>4.716981132075472</v>
      </c>
      <c r="D69" t="s">
        <v>124</v>
      </c>
    </row>
    <row r="70" spans="1:14">
      <c r="A70" t="s">
        <v>86</v>
      </c>
      <c r="B70">
        <v>1</v>
      </c>
      <c r="C70">
        <v>0.94339622641509435</v>
      </c>
      <c r="D70" t="s">
        <v>579</v>
      </c>
      <c r="K70" t="s">
        <v>56</v>
      </c>
      <c r="L70" t="s">
        <v>57</v>
      </c>
      <c r="M70" t="s">
        <v>58</v>
      </c>
      <c r="N70" t="s">
        <v>59</v>
      </c>
    </row>
    <row r="71" spans="1:14">
      <c r="A71" t="s">
        <v>63</v>
      </c>
      <c r="B71">
        <v>4</v>
      </c>
      <c r="C71">
        <v>3.7735849056603774</v>
      </c>
      <c r="D71" t="s">
        <v>650</v>
      </c>
      <c r="K71" t="s">
        <v>651</v>
      </c>
      <c r="L71">
        <v>99</v>
      </c>
      <c r="M71">
        <v>55.932203389830505</v>
      </c>
      <c r="N71" t="s">
        <v>652</v>
      </c>
    </row>
    <row r="72" spans="1:14">
      <c r="A72" t="s">
        <v>102</v>
      </c>
      <c r="B72">
        <v>8</v>
      </c>
      <c r="C72">
        <v>7.5471698113207548</v>
      </c>
      <c r="K72" t="s">
        <v>63</v>
      </c>
      <c r="L72">
        <v>60</v>
      </c>
      <c r="M72">
        <v>33.898305084745758</v>
      </c>
    </row>
    <row r="73" spans="1:14">
      <c r="A73" t="s">
        <v>62</v>
      </c>
      <c r="B73">
        <v>27</v>
      </c>
      <c r="C73">
        <v>25.471698113207548</v>
      </c>
      <c r="K73" t="s">
        <v>190</v>
      </c>
      <c r="L73">
        <v>3</v>
      </c>
      <c r="M73">
        <v>1.6949152542372881</v>
      </c>
    </row>
    <row r="74" spans="1:14">
      <c r="A74" t="s">
        <v>245</v>
      </c>
      <c r="B74">
        <v>16</v>
      </c>
      <c r="C74">
        <v>15.09433962264151</v>
      </c>
      <c r="K74" t="s">
        <v>69</v>
      </c>
      <c r="L74">
        <v>10</v>
      </c>
      <c r="M74">
        <v>5.6497175141242941</v>
      </c>
    </row>
    <row r="75" spans="1:14">
      <c r="A75" t="s">
        <v>67</v>
      </c>
      <c r="B75">
        <v>12</v>
      </c>
      <c r="C75">
        <v>11.320754716981133</v>
      </c>
      <c r="K75" t="s">
        <v>67</v>
      </c>
      <c r="L75">
        <v>4</v>
      </c>
      <c r="M75">
        <v>2.2598870056497176</v>
      </c>
    </row>
    <row r="76" spans="1:14">
      <c r="A76" t="s">
        <v>143</v>
      </c>
      <c r="B76">
        <v>106</v>
      </c>
      <c r="C76">
        <v>100</v>
      </c>
      <c r="K76" t="s">
        <v>62</v>
      </c>
      <c r="L76">
        <v>1</v>
      </c>
      <c r="M76">
        <v>0.56497175141242939</v>
      </c>
    </row>
    <row r="77" spans="1:14">
      <c r="K77" t="s">
        <v>143</v>
      </c>
      <c r="L77">
        <v>177</v>
      </c>
    </row>
    <row r="79" spans="1:14">
      <c r="A79" t="s">
        <v>653</v>
      </c>
    </row>
    <row r="81" spans="1:4" ht="15">
      <c r="A81" s="218" t="s">
        <v>606</v>
      </c>
    </row>
    <row r="82" spans="1:4">
      <c r="A82" t="s">
        <v>608</v>
      </c>
      <c r="B82">
        <v>2018</v>
      </c>
    </row>
    <row r="83" spans="1:4">
      <c r="A83" t="s">
        <v>609</v>
      </c>
      <c r="B83">
        <v>11</v>
      </c>
    </row>
    <row r="84" spans="1:4">
      <c r="A84" t="s">
        <v>610</v>
      </c>
      <c r="B84">
        <v>1</v>
      </c>
    </row>
    <row r="85" spans="1:4">
      <c r="A85" t="s">
        <v>611</v>
      </c>
      <c r="B85">
        <v>9</v>
      </c>
    </row>
    <row r="86" spans="1:4">
      <c r="A86" t="s">
        <v>612</v>
      </c>
      <c r="B86" t="s">
        <v>654</v>
      </c>
    </row>
    <row r="87" spans="1:4">
      <c r="A87" t="s">
        <v>615</v>
      </c>
      <c r="B87" t="s">
        <v>655</v>
      </c>
    </row>
    <row r="88" spans="1:4">
      <c r="A88" t="s">
        <v>618</v>
      </c>
      <c r="B88" t="s">
        <v>656</v>
      </c>
    </row>
    <row r="89" spans="1:4">
      <c r="A89" t="s">
        <v>620</v>
      </c>
      <c r="B89" t="s">
        <v>621</v>
      </c>
      <c r="C89" t="s">
        <v>622</v>
      </c>
    </row>
    <row r="90" spans="1:4">
      <c r="A90" t="s">
        <v>625</v>
      </c>
      <c r="B90">
        <v>20</v>
      </c>
    </row>
    <row r="91" spans="1:4">
      <c r="A91" t="s">
        <v>627</v>
      </c>
      <c r="B91">
        <v>36.665869999999998</v>
      </c>
    </row>
    <row r="92" spans="1:4">
      <c r="A92" t="s">
        <v>628</v>
      </c>
      <c r="B92">
        <v>121.81728</v>
      </c>
    </row>
    <row r="94" spans="1:4">
      <c r="A94" t="s">
        <v>56</v>
      </c>
      <c r="B94" t="s">
        <v>57</v>
      </c>
      <c r="C94" t="s">
        <v>58</v>
      </c>
      <c r="D94" t="s">
        <v>59</v>
      </c>
    </row>
    <row r="95" spans="1:4">
      <c r="A95" t="s">
        <v>111</v>
      </c>
      <c r="B95">
        <v>63</v>
      </c>
      <c r="C95">
        <v>48.091603053435115</v>
      </c>
    </row>
    <row r="96" spans="1:4">
      <c r="A96" t="s">
        <v>62</v>
      </c>
      <c r="B96">
        <v>3</v>
      </c>
      <c r="C96">
        <v>2.2900763358778624</v>
      </c>
    </row>
    <row r="97" spans="1:3">
      <c r="A97" t="s">
        <v>307</v>
      </c>
      <c r="B97">
        <v>35</v>
      </c>
      <c r="C97">
        <v>26.717557251908396</v>
      </c>
    </row>
    <row r="98" spans="1:3">
      <c r="A98" t="s">
        <v>69</v>
      </c>
      <c r="B98">
        <v>5</v>
      </c>
      <c r="C98">
        <v>3.8167938931297711</v>
      </c>
    </row>
    <row r="99" spans="1:3">
      <c r="A99" t="s">
        <v>87</v>
      </c>
      <c r="B99">
        <v>9</v>
      </c>
      <c r="C99">
        <v>6.8702290076335881</v>
      </c>
    </row>
    <row r="100" spans="1:3">
      <c r="A100" t="s">
        <v>86</v>
      </c>
      <c r="B100">
        <v>4</v>
      </c>
      <c r="C100">
        <v>3.0534351145038165</v>
      </c>
    </row>
    <row r="101" spans="1:3">
      <c r="A101" t="s">
        <v>85</v>
      </c>
      <c r="B101">
        <v>6</v>
      </c>
      <c r="C101">
        <v>4.5801526717557248</v>
      </c>
    </row>
    <row r="102" spans="1:3">
      <c r="A102" t="s">
        <v>657</v>
      </c>
      <c r="B102">
        <v>6</v>
      </c>
      <c r="C102">
        <v>4.5801526717557248</v>
      </c>
    </row>
    <row r="103" spans="1:3">
      <c r="B103">
        <v>131</v>
      </c>
      <c r="C103">
        <v>100</v>
      </c>
    </row>
    <row r="105" spans="1:3" ht="15">
      <c r="A105" s="218" t="s">
        <v>606</v>
      </c>
      <c r="B105" t="s">
        <v>658</v>
      </c>
    </row>
    <row r="106" spans="1:3">
      <c r="A106" t="s">
        <v>608</v>
      </c>
      <c r="B106">
        <v>2018</v>
      </c>
    </row>
    <row r="107" spans="1:3">
      <c r="A107" t="s">
        <v>609</v>
      </c>
      <c r="B107">
        <v>11</v>
      </c>
    </row>
    <row r="108" spans="1:3">
      <c r="A108" t="s">
        <v>610</v>
      </c>
      <c r="B108">
        <v>1</v>
      </c>
    </row>
    <row r="109" spans="1:3">
      <c r="A109" t="s">
        <v>611</v>
      </c>
      <c r="B109">
        <v>9</v>
      </c>
    </row>
    <row r="110" spans="1:3">
      <c r="A110" t="s">
        <v>612</v>
      </c>
      <c r="B110" t="s">
        <v>659</v>
      </c>
    </row>
    <row r="111" spans="1:3">
      <c r="A111" t="s">
        <v>615</v>
      </c>
      <c r="B111" t="s">
        <v>660</v>
      </c>
    </row>
    <row r="112" spans="1:3">
      <c r="A112" t="s">
        <v>618</v>
      </c>
      <c r="B112" t="s">
        <v>661</v>
      </c>
    </row>
    <row r="113" spans="1:4">
      <c r="A113" t="s">
        <v>620</v>
      </c>
      <c r="B113" t="s">
        <v>624</v>
      </c>
      <c r="C113" t="s">
        <v>622</v>
      </c>
    </row>
    <row r="114" spans="1:4">
      <c r="A114" t="s">
        <v>625</v>
      </c>
      <c r="B114">
        <v>34</v>
      </c>
    </row>
    <row r="115" spans="1:4">
      <c r="A115" t="s">
        <v>627</v>
      </c>
      <c r="B115">
        <v>36.666289999999996</v>
      </c>
    </row>
    <row r="116" spans="1:4">
      <c r="A116" t="s">
        <v>628</v>
      </c>
      <c r="B116">
        <v>121.81692</v>
      </c>
    </row>
    <row r="118" spans="1:4">
      <c r="A118" t="s">
        <v>56</v>
      </c>
      <c r="B118" t="s">
        <v>57</v>
      </c>
      <c r="C118" t="s">
        <v>58</v>
      </c>
      <c r="D118" t="s">
        <v>59</v>
      </c>
    </row>
    <row r="119" spans="1:4">
      <c r="A119" t="s">
        <v>62</v>
      </c>
      <c r="B119">
        <v>59</v>
      </c>
      <c r="C119">
        <v>48.760330578512395</v>
      </c>
      <c r="D119" t="s">
        <v>63</v>
      </c>
    </row>
    <row r="120" spans="1:4">
      <c r="A120" t="s">
        <v>111</v>
      </c>
      <c r="B120">
        <v>1</v>
      </c>
      <c r="C120">
        <v>0.82644628099173556</v>
      </c>
      <c r="D120" t="s">
        <v>29</v>
      </c>
    </row>
    <row r="121" spans="1:4">
      <c r="A121" t="s">
        <v>307</v>
      </c>
      <c r="B121">
        <v>45</v>
      </c>
      <c r="C121">
        <v>37.190082644628099</v>
      </c>
      <c r="D121" t="s">
        <v>69</v>
      </c>
    </row>
    <row r="122" spans="1:4">
      <c r="A122" t="s">
        <v>190</v>
      </c>
      <c r="B122">
        <v>3</v>
      </c>
      <c r="C122">
        <v>2.4793388429752068</v>
      </c>
    </row>
    <row r="123" spans="1:4">
      <c r="A123" t="s">
        <v>87</v>
      </c>
      <c r="B123">
        <v>4</v>
      </c>
      <c r="C123">
        <v>3.3057851239669422</v>
      </c>
    </row>
    <row r="124" spans="1:4">
      <c r="A124" t="s">
        <v>85</v>
      </c>
      <c r="B124">
        <v>4</v>
      </c>
      <c r="C124">
        <v>3.3057851239669422</v>
      </c>
    </row>
    <row r="125" spans="1:4">
      <c r="A125" t="s">
        <v>67</v>
      </c>
      <c r="B125">
        <v>5</v>
      </c>
      <c r="C125">
        <v>4.1322314049586781</v>
      </c>
    </row>
    <row r="126" spans="1:4">
      <c r="A126" t="s">
        <v>321</v>
      </c>
      <c r="B126">
        <v>121</v>
      </c>
    </row>
    <row r="128" spans="1:4" ht="15">
      <c r="A128" s="218" t="s">
        <v>606</v>
      </c>
      <c r="B128" t="s">
        <v>345</v>
      </c>
    </row>
    <row r="129" spans="1:7">
      <c r="A129" t="s">
        <v>608</v>
      </c>
      <c r="B129">
        <v>2018</v>
      </c>
    </row>
    <row r="130" spans="1:7">
      <c r="A130" t="s">
        <v>609</v>
      </c>
      <c r="B130">
        <v>11</v>
      </c>
    </row>
    <row r="131" spans="1:7">
      <c r="A131" t="s">
        <v>610</v>
      </c>
      <c r="B131">
        <v>1</v>
      </c>
    </row>
    <row r="132" spans="1:7">
      <c r="A132" t="s">
        <v>611</v>
      </c>
      <c r="B132">
        <v>9</v>
      </c>
    </row>
    <row r="133" spans="1:7">
      <c r="A133" t="s">
        <v>612</v>
      </c>
      <c r="B133" t="s">
        <v>662</v>
      </c>
    </row>
    <row r="134" spans="1:7">
      <c r="A134" t="s">
        <v>615</v>
      </c>
      <c r="B134" t="s">
        <v>663</v>
      </c>
    </row>
    <row r="135" spans="1:7">
      <c r="A135" t="s">
        <v>618</v>
      </c>
      <c r="B135" t="s">
        <v>664</v>
      </c>
    </row>
    <row r="136" spans="1:7">
      <c r="A136" t="s">
        <v>620</v>
      </c>
      <c r="B136" t="s">
        <v>665</v>
      </c>
      <c r="C136" t="s">
        <v>622</v>
      </c>
    </row>
    <row r="137" spans="1:7">
      <c r="A137" t="s">
        <v>625</v>
      </c>
      <c r="B137" t="s">
        <v>666</v>
      </c>
    </row>
    <row r="138" spans="1:7">
      <c r="A138" t="s">
        <v>627</v>
      </c>
      <c r="B138">
        <v>36.666899999999998</v>
      </c>
    </row>
    <row r="139" spans="1:7">
      <c r="A139" t="s">
        <v>628</v>
      </c>
      <c r="B139">
        <v>121.81679</v>
      </c>
    </row>
    <row r="141" spans="1:7">
      <c r="A141" s="219" t="s">
        <v>56</v>
      </c>
      <c r="B141" s="219" t="s">
        <v>57</v>
      </c>
      <c r="C141" s="219" t="s">
        <v>58</v>
      </c>
      <c r="D141" s="219" t="s">
        <v>59</v>
      </c>
      <c r="E141" s="220"/>
      <c r="F141" s="220"/>
      <c r="G141" s="220"/>
    </row>
    <row r="142" spans="1:7">
      <c r="A142" t="s">
        <v>111</v>
      </c>
      <c r="B142">
        <v>27</v>
      </c>
      <c r="C142">
        <v>24.324324324324326</v>
      </c>
      <c r="D142" t="s">
        <v>579</v>
      </c>
    </row>
    <row r="143" spans="1:7">
      <c r="A143" t="s">
        <v>535</v>
      </c>
      <c r="B143">
        <v>17</v>
      </c>
      <c r="C143">
        <v>15.315315315315313</v>
      </c>
      <c r="D143" t="s">
        <v>667</v>
      </c>
    </row>
    <row r="144" spans="1:7">
      <c r="A144" s="221" t="s">
        <v>307</v>
      </c>
      <c r="B144">
        <v>12</v>
      </c>
      <c r="C144">
        <v>10.810810810810811</v>
      </c>
      <c r="D144" t="s">
        <v>67</v>
      </c>
    </row>
    <row r="145" spans="1:4">
      <c r="A145" t="s">
        <v>668</v>
      </c>
      <c r="B145" s="221">
        <v>4</v>
      </c>
      <c r="C145">
        <v>3.6036036036036037</v>
      </c>
      <c r="D145" t="s">
        <v>669</v>
      </c>
    </row>
    <row r="146" spans="1:4">
      <c r="A146" s="221" t="s">
        <v>670</v>
      </c>
      <c r="B146">
        <v>1</v>
      </c>
      <c r="C146">
        <v>0.90090090090090091</v>
      </c>
    </row>
    <row r="147" spans="1:4">
      <c r="A147" s="221" t="s">
        <v>136</v>
      </c>
      <c r="B147">
        <v>1</v>
      </c>
      <c r="C147">
        <v>0.90090090090090091</v>
      </c>
    </row>
    <row r="148" spans="1:4">
      <c r="A148" t="s">
        <v>671</v>
      </c>
      <c r="B148">
        <v>3</v>
      </c>
      <c r="C148">
        <v>2.7027027027027026</v>
      </c>
    </row>
    <row r="149" spans="1:4">
      <c r="A149" t="s">
        <v>672</v>
      </c>
      <c r="B149">
        <v>1</v>
      </c>
      <c r="C149">
        <v>0.90090090090090091</v>
      </c>
    </row>
    <row r="150" spans="1:4">
      <c r="A150" t="s">
        <v>673</v>
      </c>
      <c r="B150">
        <v>7</v>
      </c>
      <c r="C150">
        <v>6.3063063063063058</v>
      </c>
    </row>
    <row r="151" spans="1:4">
      <c r="A151" t="s">
        <v>674</v>
      </c>
      <c r="B151">
        <v>27</v>
      </c>
      <c r="C151">
        <v>24.324324324324326</v>
      </c>
    </row>
    <row r="152" spans="1:4">
      <c r="A152" t="s">
        <v>87</v>
      </c>
      <c r="B152">
        <v>11</v>
      </c>
      <c r="C152">
        <v>9.9099099099099099</v>
      </c>
    </row>
    <row r="153" spans="1:4">
      <c r="A153" t="s">
        <v>143</v>
      </c>
      <c r="B153">
        <v>111</v>
      </c>
      <c r="C153">
        <v>100</v>
      </c>
    </row>
  </sheetData>
  <dataValidations count="15">
    <dataValidation type="list" allowBlank="1" showInputMessage="1" showErrorMessage="1" sqref="A143:A153 B145 D142:G153" xr:uid="{CE14097A-FA1C-4077-8621-B4AD5CB8F1D2}">
      <formula1>Specs</formula1>
    </dataValidation>
    <dataValidation type="whole" allowBlank="1" showInputMessage="1" showErrorMessage="1" sqref="B142:B144 B146:B153 C153" xr:uid="{067FE230-7DBB-4AD5-A95A-6A4B086F29D2}">
      <formula1>0</formula1>
      <formula2>1234567890</formula2>
    </dataValidation>
    <dataValidation type="list" allowBlank="1" showInputMessage="1" showErrorMessage="1" sqref="B32 B9 B55 B82 B106 B129 L9 L35 L58" xr:uid="{81F4BE56-1EA1-4892-8922-9B795C131CBA}">
      <formula1>Years</formula1>
    </dataValidation>
    <dataValidation type="list" allowBlank="1" showInputMessage="1" showErrorMessage="1" sqref="B33 B10 B56 B83 B107 B130 L10 L36 L59" xr:uid="{972FE108-7463-4042-9A68-BB70A4D0064A}">
      <formula1>Months</formula1>
    </dataValidation>
    <dataValidation type="list" allowBlank="1" showInputMessage="1" showErrorMessage="1" sqref="B34 B11 B57 B84 B108 B131 L11 L37 L60" xr:uid="{7E176F29-D6CA-47B0-8DBB-05013484EE59}">
      <formula1>Days</formula1>
    </dataValidation>
    <dataValidation type="list" allowBlank="1" showInputMessage="1" showErrorMessage="1" sqref="B35 B12 B58 B85 B109 B132 L12 L38 L61" xr:uid="{577A8E01-4B83-4E6B-8905-EDD51FE0C73B}">
      <formula1>Ranges</formula1>
    </dataValidation>
    <dataValidation type="list" allowBlank="1" showDropDown="1" showInputMessage="1" showErrorMessage="1" sqref="B39 B16 B62 B89 B113 B136 L16 L42 L65" xr:uid="{212BAFE5-2657-454B-85EA-BDB2101F74E8}">
      <formula1>Restore</formula1>
    </dataValidation>
    <dataValidation errorStyle="warning" allowBlank="1" showInputMessage="1" showErrorMessage="1" prompt="Separate names by commas" sqref="B36 B13 B59 B86 B110 B133 L13 L39 L62" xr:uid="{7E607D81-EBBA-49D9-B1F5-844D852C0A80}"/>
    <dataValidation type="decimal" errorStyle="warning" allowBlank="1" showInputMessage="1" showErrorMessage="1" error="You can only enter numbers, no letters or special characters" prompt="Only enter the numeric compass bearing" sqref="B40 B17 B63 B90 B114 B137 L17 L43 L66" xr:uid="{29DB2042-550E-48FB-88CC-FCAD830917D7}">
      <formula1>0</formula1>
      <formula2>360</formula2>
    </dataValidation>
    <dataValidation type="decimal" errorStyle="warning" allowBlank="1" showInputMessage="1" showErrorMessage="1" error="You can only enter numbers, no letters or special characters" prompt="Please include a minimum of 6 digits after the decimal. Negative indicates South, Positive indicates North" sqref="B41 B18 B64 B91 B115 B138 L18 L44 L67" xr:uid="{A18B149A-78C8-4B8B-9AB8-6E48ACA5C805}">
      <formula1>-90</formula1>
      <formula2>90</formula2>
    </dataValidation>
    <dataValidation type="decimal" errorStyle="warning" allowBlank="1" showInputMessage="1" showErrorMessage="1" error="You can only enter numbers, no letters or special characters" prompt="Please enter a minimum of 6 digits after the decimal. Negative indicates West, positive indicates East" sqref="B42 B19 B65 B92 B116 B139 L19 L45 L68" xr:uid="{500321B2-32C8-46FA-8237-2C32F46A1F14}">
      <formula1>-180</formula1>
      <formula2>180</formula2>
    </dataValidation>
    <dataValidation allowBlank="1" showInputMessage="1" showErrorMessage="1" prompt="DO NOT use ~!@#$%^&amp;*() in Name" sqref="B37 B14 B60 B87 B111 B134 L14 L40 L63" xr:uid="{E552C639-62CC-4EEB-9212-D1A7B68598AB}"/>
    <dataValidation allowBlank="1" showInputMessage="1" showErrorMessage="1" prompt="DO NOT use ~!@#$%^&amp;*() in Description" sqref="B38 B15 B61 B88 B112 B135 L15 L41 L64" xr:uid="{2729C9EF-1997-45C4-A880-8645C99B7D92}"/>
    <dataValidation type="list" allowBlank="1" showInputMessage="1" showErrorMessage="1" sqref="B31 B8 B54 B81 B105 B128 L8 L34 L57" xr:uid="{FFF84004-0896-4159-8CA1-8BB3CECEA07B}">
      <formula1>Site_Names</formula1>
    </dataValidation>
    <dataValidation type="whole" allowBlank="1" showInputMessage="1" showErrorMessage="1" errorTitle="Do not enter data here" error="Enter all names in the same cell" sqref="C31:C42 C8:C19 C54:C65 C81:C92 C105:C116 C128:C139 M8:M19 M34:M45 M57:M68" xr:uid="{7DECE961-591A-403E-8FE6-D79142248013}">
      <formula1>-20</formula1>
      <formula2>-20</formula2>
    </dataValidation>
  </dataValidations>
  <pageMargins left="0.7" right="0.7" top="0.75" bottom="0.75" header="0.3" footer="0.3"/>
  <drawing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19"/>
  <sheetViews>
    <sheetView workbookViewId="0">
      <selection activeCell="E77" sqref="E77"/>
    </sheetView>
  </sheetViews>
  <sheetFormatPr baseColWidth="10" defaultColWidth="10.83203125" defaultRowHeight="16"/>
  <cols>
    <col min="1" max="1" width="33" style="161" customWidth="1"/>
    <col min="2" max="2" width="16.83203125" style="161" customWidth="1"/>
    <col min="3" max="3" width="16.6640625" style="161" customWidth="1"/>
    <col min="4" max="4" width="18.83203125" style="161" customWidth="1"/>
    <col min="5" max="5" width="10.83203125" style="161"/>
    <col min="6" max="6" width="10.83203125" style="161" hidden="1" customWidth="1"/>
    <col min="7" max="8" width="10.83203125" style="161" customWidth="1"/>
    <col min="9" max="9" width="10.83203125" style="161"/>
    <col min="10" max="10" width="37.83203125" style="163" customWidth="1"/>
    <col min="11" max="11" width="15.83203125" style="161" customWidth="1"/>
    <col min="12" max="12" width="18.1640625" style="161" customWidth="1"/>
    <col min="13" max="14" width="22.33203125" style="161" customWidth="1"/>
    <col min="15" max="16384" width="10.83203125" style="161"/>
  </cols>
  <sheetData>
    <row r="1" spans="1:15">
      <c r="A1" s="161" t="s">
        <v>283</v>
      </c>
      <c r="B1" s="162">
        <v>41564</v>
      </c>
      <c r="D1" s="161" t="s">
        <v>284</v>
      </c>
      <c r="E1" s="161" t="s">
        <v>516</v>
      </c>
    </row>
    <row r="2" spans="1:15">
      <c r="A2" s="161" t="s">
        <v>515</v>
      </c>
    </row>
    <row r="4" spans="1:15">
      <c r="A4" s="164" t="s">
        <v>288</v>
      </c>
      <c r="B4" s="164"/>
      <c r="C4" s="164"/>
      <c r="D4" s="164"/>
      <c r="E4" s="164"/>
      <c r="F4" s="164"/>
      <c r="G4" s="164"/>
      <c r="H4" s="164"/>
      <c r="I4" s="164"/>
      <c r="J4" s="165" t="s">
        <v>285</v>
      </c>
      <c r="K4" s="164"/>
      <c r="L4" s="164"/>
      <c r="M4" s="164"/>
      <c r="N4" s="164"/>
      <c r="O4" s="164"/>
    </row>
    <row r="5" spans="1:15">
      <c r="A5" s="199" t="s">
        <v>289</v>
      </c>
      <c r="B5" s="161" t="s">
        <v>517</v>
      </c>
      <c r="J5" s="166" t="s">
        <v>560</v>
      </c>
      <c r="K5" s="161" t="s">
        <v>290</v>
      </c>
    </row>
    <row r="6" spans="1:15">
      <c r="A6" s="199" t="s">
        <v>213</v>
      </c>
      <c r="B6" s="167">
        <v>41564</v>
      </c>
      <c r="J6" s="166" t="s">
        <v>213</v>
      </c>
      <c r="K6" s="168">
        <v>41564</v>
      </c>
    </row>
    <row r="7" spans="1:15">
      <c r="A7" s="199" t="s">
        <v>294</v>
      </c>
      <c r="B7" s="161">
        <v>9</v>
      </c>
      <c r="J7" s="166" t="s">
        <v>561</v>
      </c>
      <c r="K7" s="161">
        <v>9</v>
      </c>
    </row>
    <row r="8" spans="1:15">
      <c r="A8" s="199" t="s">
        <v>47</v>
      </c>
      <c r="B8" s="161" t="s">
        <v>518</v>
      </c>
      <c r="C8" s="161" t="s">
        <v>519</v>
      </c>
      <c r="J8" s="166" t="s">
        <v>47</v>
      </c>
      <c r="K8" s="161" t="s">
        <v>562</v>
      </c>
    </row>
    <row r="9" spans="1:15">
      <c r="A9" s="199" t="s">
        <v>49</v>
      </c>
      <c r="B9" s="161" t="s">
        <v>520</v>
      </c>
      <c r="J9" s="166" t="s">
        <v>49</v>
      </c>
      <c r="K9" s="161" t="s">
        <v>563</v>
      </c>
    </row>
    <row r="10" spans="1:15">
      <c r="A10" s="199" t="s">
        <v>50</v>
      </c>
      <c r="B10" s="161" t="s">
        <v>545</v>
      </c>
      <c r="J10" s="166" t="s">
        <v>50</v>
      </c>
      <c r="K10" s="161" t="s">
        <v>564</v>
      </c>
    </row>
    <row r="11" spans="1:15">
      <c r="A11" s="199" t="s">
        <v>52</v>
      </c>
      <c r="B11" s="200" t="s">
        <v>521</v>
      </c>
      <c r="J11" s="166" t="s">
        <v>52</v>
      </c>
      <c r="K11" s="161" t="s">
        <v>601</v>
      </c>
    </row>
    <row r="12" spans="1:15">
      <c r="A12" s="199" t="s">
        <v>301</v>
      </c>
      <c r="C12" s="161" t="s">
        <v>522</v>
      </c>
      <c r="D12" s="161" t="s">
        <v>523</v>
      </c>
      <c r="J12" s="166" t="s">
        <v>301</v>
      </c>
      <c r="K12" s="161" t="s">
        <v>565</v>
      </c>
      <c r="L12" s="161" t="s">
        <v>566</v>
      </c>
    </row>
    <row r="14" spans="1:15">
      <c r="A14" s="169" t="s">
        <v>56</v>
      </c>
      <c r="B14" s="169" t="s">
        <v>57</v>
      </c>
      <c r="C14" s="169" t="s">
        <v>58</v>
      </c>
      <c r="D14" s="201" t="s">
        <v>59</v>
      </c>
      <c r="J14" s="170" t="s">
        <v>56</v>
      </c>
      <c r="K14" s="169" t="s">
        <v>57</v>
      </c>
      <c r="L14" s="169" t="s">
        <v>58</v>
      </c>
      <c r="M14" s="169" t="s">
        <v>59</v>
      </c>
    </row>
    <row r="15" spans="1:15" ht="17">
      <c r="A15" s="161" t="s">
        <v>318</v>
      </c>
      <c r="B15" s="161">
        <v>16</v>
      </c>
      <c r="C15" s="171">
        <v>0.14799999999999999</v>
      </c>
      <c r="D15" s="202" t="s">
        <v>114</v>
      </c>
      <c r="J15" s="172" t="s">
        <v>112</v>
      </c>
      <c r="K15" s="161">
        <v>29</v>
      </c>
      <c r="L15" s="173">
        <f>(K15/K21)</f>
        <v>0.15846994535519127</v>
      </c>
      <c r="M15" s="161" t="s">
        <v>103</v>
      </c>
    </row>
    <row r="16" spans="1:15" ht="34">
      <c r="A16" s="161" t="s">
        <v>524</v>
      </c>
      <c r="B16" s="161">
        <v>3</v>
      </c>
      <c r="C16" s="171">
        <v>2.8000000000000001E-2</v>
      </c>
      <c r="J16" s="172" t="s">
        <v>63</v>
      </c>
      <c r="K16" s="161">
        <v>45</v>
      </c>
      <c r="L16" s="173">
        <f>K16/K21</f>
        <v>0.24590163934426229</v>
      </c>
      <c r="M16" s="202" t="s">
        <v>124</v>
      </c>
    </row>
    <row r="17" spans="1:13" ht="34">
      <c r="A17" s="161" t="s">
        <v>111</v>
      </c>
      <c r="B17" s="161">
        <v>40</v>
      </c>
      <c r="C17" s="171">
        <v>0.37</v>
      </c>
      <c r="J17" s="172" t="s">
        <v>136</v>
      </c>
      <c r="K17" s="161">
        <v>60</v>
      </c>
      <c r="L17" s="173">
        <f>K17/K21</f>
        <v>0.32786885245901637</v>
      </c>
      <c r="M17" s="202" t="s">
        <v>61</v>
      </c>
    </row>
    <row r="18" spans="1:13">
      <c r="A18" s="161" t="s">
        <v>424</v>
      </c>
      <c r="B18" s="161">
        <v>18</v>
      </c>
      <c r="C18" s="171">
        <v>0.16700000000000001</v>
      </c>
      <c r="J18" s="172" t="s">
        <v>567</v>
      </c>
      <c r="K18" s="161">
        <v>15</v>
      </c>
      <c r="L18" s="173">
        <f>K18/K21</f>
        <v>8.1967213114754092E-2</v>
      </c>
      <c r="M18" s="161" t="s">
        <v>307</v>
      </c>
    </row>
    <row r="19" spans="1:13" ht="34">
      <c r="A19" s="161" t="s">
        <v>63</v>
      </c>
      <c r="B19" s="161">
        <v>3</v>
      </c>
      <c r="C19" s="171">
        <v>2.8000000000000001E-2</v>
      </c>
      <c r="J19" s="172" t="s">
        <v>67</v>
      </c>
      <c r="K19" s="161">
        <v>25</v>
      </c>
      <c r="L19" s="173">
        <f>K19/K21</f>
        <v>0.13661202185792351</v>
      </c>
      <c r="M19" s="202" t="s">
        <v>111</v>
      </c>
    </row>
    <row r="20" spans="1:13">
      <c r="A20" s="161" t="s">
        <v>136</v>
      </c>
      <c r="B20" s="161">
        <v>2</v>
      </c>
      <c r="C20" s="171">
        <v>1.9E-2</v>
      </c>
      <c r="J20" s="174" t="s">
        <v>69</v>
      </c>
      <c r="K20" s="175">
        <v>9</v>
      </c>
      <c r="L20" s="176">
        <f>K20/K21</f>
        <v>4.9180327868852458E-2</v>
      </c>
      <c r="M20" s="175"/>
    </row>
    <row r="21" spans="1:13">
      <c r="A21" s="161" t="s">
        <v>68</v>
      </c>
      <c r="B21" s="161">
        <v>1</v>
      </c>
      <c r="C21" s="171">
        <v>8.9999999999999993E-3</v>
      </c>
      <c r="J21" s="163" t="s">
        <v>143</v>
      </c>
      <c r="K21" s="161">
        <f>SUM(K15:K20)</f>
        <v>183</v>
      </c>
      <c r="L21" s="177">
        <f>SUM(L15:L20)</f>
        <v>1</v>
      </c>
    </row>
    <row r="22" spans="1:13">
      <c r="A22" s="161" t="s">
        <v>69</v>
      </c>
      <c r="B22" s="161">
        <v>1</v>
      </c>
      <c r="C22" s="171">
        <v>8.9999999999999993E-3</v>
      </c>
    </row>
    <row r="23" spans="1:13">
      <c r="A23" s="161" t="s">
        <v>64</v>
      </c>
      <c r="B23" s="161">
        <v>2</v>
      </c>
      <c r="C23" s="171">
        <v>1.9E-2</v>
      </c>
    </row>
    <row r="24" spans="1:13">
      <c r="A24" s="161" t="s">
        <v>190</v>
      </c>
      <c r="B24" s="161">
        <v>1</v>
      </c>
      <c r="C24" s="171">
        <v>8.9999999999999993E-3</v>
      </c>
    </row>
    <row r="25" spans="1:13">
      <c r="A25" s="161" t="s">
        <v>264</v>
      </c>
      <c r="B25" s="161">
        <v>21</v>
      </c>
      <c r="C25" s="171">
        <v>0.19400000000000001</v>
      </c>
      <c r="J25" s="178" t="s">
        <v>289</v>
      </c>
      <c r="K25" s="179" t="s">
        <v>290</v>
      </c>
      <c r="L25" s="179"/>
    </row>
    <row r="26" spans="1:13">
      <c r="A26" s="175"/>
      <c r="B26" s="175"/>
      <c r="C26" s="180"/>
      <c r="D26" s="175"/>
      <c r="J26" s="178" t="s">
        <v>213</v>
      </c>
      <c r="K26" s="203">
        <v>41564</v>
      </c>
      <c r="L26" s="179"/>
    </row>
    <row r="27" spans="1:13">
      <c r="A27" s="161" t="s">
        <v>143</v>
      </c>
      <c r="B27" s="161">
        <v>108</v>
      </c>
      <c r="C27" s="171">
        <v>1</v>
      </c>
      <c r="J27" s="178" t="s">
        <v>294</v>
      </c>
      <c r="K27" s="179"/>
      <c r="L27" s="179"/>
    </row>
    <row r="28" spans="1:13">
      <c r="J28" s="178" t="s">
        <v>47</v>
      </c>
      <c r="K28" s="179" t="s">
        <v>568</v>
      </c>
      <c r="L28" s="179"/>
    </row>
    <row r="29" spans="1:13">
      <c r="J29" s="178" t="s">
        <v>49</v>
      </c>
      <c r="K29" s="179">
        <v>7</v>
      </c>
      <c r="L29" s="179"/>
    </row>
    <row r="30" spans="1:13">
      <c r="J30" s="178" t="s">
        <v>50</v>
      </c>
      <c r="K30" s="179" t="s">
        <v>572</v>
      </c>
      <c r="L30" s="179"/>
    </row>
    <row r="31" spans="1:13">
      <c r="A31" s="181" t="s">
        <v>537</v>
      </c>
      <c r="C31" s="161" t="s">
        <v>538</v>
      </c>
      <c r="J31" s="178" t="s">
        <v>52</v>
      </c>
      <c r="K31" s="179" t="s">
        <v>569</v>
      </c>
      <c r="L31" s="179"/>
    </row>
    <row r="32" spans="1:13">
      <c r="A32" s="181" t="s">
        <v>213</v>
      </c>
      <c r="C32" s="182">
        <v>41564</v>
      </c>
      <c r="J32" s="178" t="s">
        <v>301</v>
      </c>
      <c r="K32" s="179" t="s">
        <v>570</v>
      </c>
      <c r="L32" s="179" t="s">
        <v>571</v>
      </c>
    </row>
    <row r="33" spans="1:14">
      <c r="A33" s="181" t="s">
        <v>539</v>
      </c>
      <c r="C33" s="161">
        <v>9</v>
      </c>
      <c r="D33" s="161" t="s">
        <v>540</v>
      </c>
    </row>
    <row r="34" spans="1:14">
      <c r="A34" s="181" t="s">
        <v>47</v>
      </c>
      <c r="C34" s="161" t="s">
        <v>541</v>
      </c>
      <c r="J34" s="170" t="s">
        <v>56</v>
      </c>
      <c r="K34" s="169" t="s">
        <v>57</v>
      </c>
      <c r="L34" s="169" t="s">
        <v>58</v>
      </c>
      <c r="M34" s="169" t="s">
        <v>59</v>
      </c>
      <c r="N34" s="169"/>
    </row>
    <row r="35" spans="1:14">
      <c r="A35" s="181" t="s">
        <v>49</v>
      </c>
      <c r="C35" s="161" t="s">
        <v>542</v>
      </c>
      <c r="J35" s="163" t="s">
        <v>63</v>
      </c>
      <c r="K35" s="161">
        <v>96</v>
      </c>
      <c r="L35" s="183">
        <v>82.758620689655174</v>
      </c>
      <c r="M35" s="161" t="s">
        <v>63</v>
      </c>
    </row>
    <row r="36" spans="1:14">
      <c r="A36" s="181" t="s">
        <v>50</v>
      </c>
      <c r="C36" s="161" t="s">
        <v>543</v>
      </c>
      <c r="J36" s="163" t="s">
        <v>67</v>
      </c>
      <c r="K36" s="161">
        <v>9</v>
      </c>
      <c r="L36" s="183">
        <v>7.7586206896551726</v>
      </c>
      <c r="M36" s="161" t="s">
        <v>67</v>
      </c>
    </row>
    <row r="37" spans="1:14">
      <c r="A37" s="181" t="s">
        <v>52</v>
      </c>
      <c r="C37" s="161" t="s">
        <v>544</v>
      </c>
      <c r="J37" s="163" t="s">
        <v>69</v>
      </c>
      <c r="K37" s="161">
        <v>7</v>
      </c>
      <c r="L37" s="183">
        <v>6.0344827586206895</v>
      </c>
      <c r="M37" s="161" t="s">
        <v>64</v>
      </c>
    </row>
    <row r="38" spans="1:14">
      <c r="A38" s="181" t="s">
        <v>301</v>
      </c>
      <c r="C38" s="161" t="s">
        <v>449</v>
      </c>
      <c r="D38" s="161" t="s">
        <v>450</v>
      </c>
      <c r="J38" s="163" t="s">
        <v>136</v>
      </c>
      <c r="K38" s="161">
        <v>2</v>
      </c>
      <c r="L38" s="183">
        <v>1.7241379310344827</v>
      </c>
      <c r="M38" s="161" t="s">
        <v>69</v>
      </c>
    </row>
    <row r="39" spans="1:14">
      <c r="J39" s="163" t="s">
        <v>64</v>
      </c>
      <c r="K39" s="184">
        <v>2</v>
      </c>
      <c r="L39" s="185">
        <v>1.7241379310344827</v>
      </c>
      <c r="M39" s="184" t="s">
        <v>111</v>
      </c>
      <c r="N39" s="184"/>
    </row>
    <row r="40" spans="1:14">
      <c r="A40" s="169" t="s">
        <v>56</v>
      </c>
      <c r="B40" s="169" t="s">
        <v>57</v>
      </c>
      <c r="C40" s="169" t="s">
        <v>58</v>
      </c>
      <c r="D40" s="169" t="s">
        <v>59</v>
      </c>
      <c r="J40" s="186" t="s">
        <v>554</v>
      </c>
      <c r="K40" s="186">
        <f>SUM(K35:K39)</f>
        <v>116</v>
      </c>
      <c r="L40" s="186">
        <v>99.999999999999986</v>
      </c>
      <c r="M40" s="184" t="s">
        <v>125</v>
      </c>
      <c r="N40" s="175"/>
    </row>
    <row r="41" spans="1:14">
      <c r="A41" s="161" t="s">
        <v>111</v>
      </c>
      <c r="B41" s="161">
        <v>37</v>
      </c>
      <c r="C41" s="183">
        <v>31.092436974789916</v>
      </c>
      <c r="D41" s="161" t="s">
        <v>546</v>
      </c>
      <c r="L41" s="187"/>
      <c r="M41" s="161" t="s">
        <v>318</v>
      </c>
    </row>
    <row r="42" spans="1:14">
      <c r="A42" s="161" t="s">
        <v>318</v>
      </c>
      <c r="B42" s="161">
        <v>29</v>
      </c>
      <c r="C42" s="183">
        <v>24.369747899159663</v>
      </c>
      <c r="D42" s="161" t="s">
        <v>69</v>
      </c>
    </row>
    <row r="43" spans="1:14">
      <c r="A43" s="161" t="s">
        <v>64</v>
      </c>
      <c r="B43" s="161">
        <v>3</v>
      </c>
      <c r="C43" s="183">
        <v>2.5210084033613445</v>
      </c>
      <c r="D43" s="161" t="s">
        <v>61</v>
      </c>
    </row>
    <row r="44" spans="1:14">
      <c r="A44" s="161" t="s">
        <v>67</v>
      </c>
      <c r="B44" s="161">
        <v>1</v>
      </c>
      <c r="C44" s="183">
        <v>0.84033613445378152</v>
      </c>
      <c r="D44" s="161" t="s">
        <v>63</v>
      </c>
      <c r="J44" s="181" t="s">
        <v>588</v>
      </c>
      <c r="K44" s="161" t="s">
        <v>290</v>
      </c>
    </row>
    <row r="45" spans="1:14">
      <c r="A45" s="161" t="s">
        <v>264</v>
      </c>
      <c r="B45" s="161">
        <v>21</v>
      </c>
      <c r="C45" s="183">
        <v>17.647058823529413</v>
      </c>
      <c r="D45" s="161" t="s">
        <v>398</v>
      </c>
      <c r="J45" s="181" t="s">
        <v>213</v>
      </c>
      <c r="K45" s="182">
        <v>41564</v>
      </c>
    </row>
    <row r="46" spans="1:14">
      <c r="A46" s="175" t="s">
        <v>457</v>
      </c>
      <c r="B46" s="175">
        <v>28</v>
      </c>
      <c r="C46" s="188">
        <v>23.52941176470588</v>
      </c>
      <c r="D46" s="175"/>
      <c r="J46" s="181" t="s">
        <v>154</v>
      </c>
      <c r="K46" s="161">
        <v>9</v>
      </c>
    </row>
    <row r="47" spans="1:14">
      <c r="A47" s="161" t="s">
        <v>143</v>
      </c>
      <c r="B47" s="161">
        <v>119</v>
      </c>
      <c r="J47" s="181" t="s">
        <v>47</v>
      </c>
      <c r="K47" s="161" t="s">
        <v>589</v>
      </c>
    </row>
    <row r="48" spans="1:14">
      <c r="J48" s="181" t="s">
        <v>49</v>
      </c>
      <c r="K48" s="161">
        <v>9</v>
      </c>
    </row>
    <row r="49" spans="1:13">
      <c r="J49" s="181" t="s">
        <v>50</v>
      </c>
      <c r="K49" s="161" t="s">
        <v>590</v>
      </c>
    </row>
    <row r="50" spans="1:13">
      <c r="J50" s="181" t="s">
        <v>52</v>
      </c>
      <c r="K50" s="161" t="s">
        <v>591</v>
      </c>
    </row>
    <row r="51" spans="1:13">
      <c r="A51" s="179" t="s">
        <v>547</v>
      </c>
      <c r="B51" s="179"/>
      <c r="C51" s="179"/>
      <c r="J51" s="181" t="s">
        <v>301</v>
      </c>
      <c r="K51" s="161" t="s">
        <v>592</v>
      </c>
      <c r="L51" s="161" t="s">
        <v>593</v>
      </c>
    </row>
    <row r="52" spans="1:13">
      <c r="A52" s="179" t="s">
        <v>548</v>
      </c>
      <c r="B52" s="179"/>
      <c r="C52" s="179"/>
      <c r="J52" s="161"/>
    </row>
    <row r="53" spans="1:13">
      <c r="A53" s="179" t="s">
        <v>228</v>
      </c>
      <c r="B53" s="179"/>
      <c r="C53" s="179"/>
      <c r="J53" s="169" t="s">
        <v>56</v>
      </c>
      <c r="K53" s="169" t="s">
        <v>57</v>
      </c>
      <c r="L53" s="169" t="s">
        <v>58</v>
      </c>
      <c r="M53" s="169" t="s">
        <v>59</v>
      </c>
    </row>
    <row r="54" spans="1:13">
      <c r="A54" s="179" t="s">
        <v>549</v>
      </c>
      <c r="B54" s="179"/>
      <c r="C54" s="179"/>
      <c r="J54" s="161" t="s">
        <v>111</v>
      </c>
      <c r="K54" s="161">
        <v>3</v>
      </c>
      <c r="L54" s="183">
        <v>1.910828025477707</v>
      </c>
      <c r="M54" s="161" t="s">
        <v>318</v>
      </c>
    </row>
    <row r="55" spans="1:13">
      <c r="A55" s="179" t="s">
        <v>550</v>
      </c>
      <c r="B55" s="179"/>
      <c r="C55" s="179"/>
      <c r="J55" s="161" t="s">
        <v>594</v>
      </c>
      <c r="K55" s="161">
        <v>4</v>
      </c>
      <c r="L55" s="183">
        <v>2.547770700636943</v>
      </c>
      <c r="M55" s="161" t="s">
        <v>398</v>
      </c>
    </row>
    <row r="56" spans="1:13">
      <c r="A56" s="179" t="s">
        <v>553</v>
      </c>
      <c r="B56" s="179"/>
      <c r="C56" s="179"/>
      <c r="J56" s="161" t="s">
        <v>63</v>
      </c>
      <c r="K56" s="161">
        <v>70</v>
      </c>
      <c r="L56" s="183">
        <v>44.585987261146499</v>
      </c>
    </row>
    <row r="57" spans="1:13">
      <c r="A57" s="179" t="s">
        <v>551</v>
      </c>
      <c r="B57" s="179"/>
      <c r="C57" s="179"/>
      <c r="J57" s="161" t="s">
        <v>136</v>
      </c>
      <c r="K57" s="161">
        <v>26</v>
      </c>
      <c r="L57" s="183">
        <v>16.560509554140125</v>
      </c>
    </row>
    <row r="58" spans="1:13">
      <c r="A58" s="179" t="s">
        <v>552</v>
      </c>
      <c r="B58" s="179"/>
      <c r="C58" s="179"/>
      <c r="J58" s="161" t="s">
        <v>35</v>
      </c>
      <c r="K58" s="161">
        <v>1</v>
      </c>
      <c r="L58" s="183">
        <v>0.63694267515923575</v>
      </c>
    </row>
    <row r="59" spans="1:13">
      <c r="J59" s="161" t="s">
        <v>101</v>
      </c>
      <c r="K59" s="161">
        <v>8</v>
      </c>
      <c r="L59" s="183">
        <v>5.095541401273886</v>
      </c>
    </row>
    <row r="60" spans="1:13">
      <c r="A60" s="189" t="s">
        <v>56</v>
      </c>
      <c r="B60" s="189" t="s">
        <v>57</v>
      </c>
      <c r="C60" s="189" t="s">
        <v>58</v>
      </c>
      <c r="D60" s="224" t="s">
        <v>59</v>
      </c>
      <c r="E60" s="225"/>
      <c r="F60" s="225"/>
      <c r="G60" s="204"/>
      <c r="H60" s="204"/>
      <c r="J60" s="161" t="s">
        <v>595</v>
      </c>
      <c r="K60" s="161">
        <v>1</v>
      </c>
      <c r="L60" s="183">
        <v>0.63694267515923575</v>
      </c>
    </row>
    <row r="61" spans="1:13">
      <c r="A61" s="205" t="s">
        <v>307</v>
      </c>
      <c r="B61" s="190">
        <v>75</v>
      </c>
      <c r="C61" s="191">
        <v>53.956829999999997</v>
      </c>
      <c r="D61" s="226" t="s">
        <v>123</v>
      </c>
      <c r="E61" s="227"/>
      <c r="F61" s="227"/>
      <c r="G61" s="179"/>
      <c r="H61" s="179"/>
      <c r="J61" s="161" t="s">
        <v>69</v>
      </c>
      <c r="K61" s="161">
        <v>14</v>
      </c>
      <c r="L61" s="183">
        <v>8.9171974522292992</v>
      </c>
    </row>
    <row r="62" spans="1:13">
      <c r="A62" s="205" t="s">
        <v>111</v>
      </c>
      <c r="B62" s="190">
        <v>46</v>
      </c>
      <c r="C62" s="191">
        <v>33.093530000000001</v>
      </c>
      <c r="D62" s="226" t="s">
        <v>86</v>
      </c>
      <c r="E62" s="227"/>
      <c r="F62" s="206"/>
      <c r="G62" s="206"/>
      <c r="H62" s="206"/>
      <c r="J62" s="161" t="s">
        <v>67</v>
      </c>
      <c r="K62" s="161">
        <v>27</v>
      </c>
      <c r="L62" s="183">
        <v>17.197452229299362</v>
      </c>
    </row>
    <row r="63" spans="1:13">
      <c r="A63" s="205" t="s">
        <v>136</v>
      </c>
      <c r="B63" s="190">
        <v>2</v>
      </c>
      <c r="C63" s="191">
        <v>1.438849</v>
      </c>
      <c r="D63" s="226" t="s">
        <v>63</v>
      </c>
      <c r="E63" s="227"/>
      <c r="F63" s="206"/>
      <c r="G63" s="206"/>
      <c r="H63" s="206"/>
      <c r="J63" s="175" t="s">
        <v>64</v>
      </c>
      <c r="K63" s="175">
        <v>3</v>
      </c>
      <c r="L63" s="188">
        <v>1.910828025477707</v>
      </c>
      <c r="M63" s="175"/>
    </row>
    <row r="64" spans="1:13">
      <c r="A64" s="205" t="s">
        <v>69</v>
      </c>
      <c r="B64" s="190">
        <v>2</v>
      </c>
      <c r="C64" s="191">
        <v>1.438849</v>
      </c>
      <c r="D64" s="226" t="s">
        <v>114</v>
      </c>
      <c r="E64" s="227"/>
      <c r="F64" s="206"/>
      <c r="G64" s="206"/>
      <c r="H64" s="206"/>
      <c r="J64" s="161" t="s">
        <v>143</v>
      </c>
      <c r="K64" s="161">
        <v>157</v>
      </c>
      <c r="L64" s="161">
        <v>100.00000000000001</v>
      </c>
    </row>
    <row r="65" spans="1:13">
      <c r="A65" s="192" t="s">
        <v>112</v>
      </c>
      <c r="B65" s="193">
        <v>14</v>
      </c>
      <c r="C65" s="194">
        <v>10.07194</v>
      </c>
      <c r="D65" s="222" t="s">
        <v>138</v>
      </c>
      <c r="E65" s="223"/>
      <c r="F65" s="206"/>
      <c r="G65" s="206"/>
      <c r="H65" s="206"/>
    </row>
    <row r="66" spans="1:13">
      <c r="A66" s="195" t="s">
        <v>554</v>
      </c>
      <c r="B66" s="190">
        <v>139</v>
      </c>
      <c r="C66" s="190">
        <v>100</v>
      </c>
      <c r="D66" s="179"/>
      <c r="E66" s="179"/>
      <c r="F66" s="179"/>
      <c r="G66" s="179"/>
      <c r="H66" s="179"/>
    </row>
    <row r="68" spans="1:13">
      <c r="J68" s="181" t="s">
        <v>547</v>
      </c>
    </row>
    <row r="69" spans="1:13">
      <c r="J69" s="181" t="s">
        <v>213</v>
      </c>
      <c r="K69" s="167">
        <v>41564</v>
      </c>
    </row>
    <row r="70" spans="1:13">
      <c r="A70" s="181" t="s">
        <v>289</v>
      </c>
      <c r="B70" s="161" t="s">
        <v>290</v>
      </c>
      <c r="I70" s="163"/>
      <c r="J70" s="181" t="s">
        <v>581</v>
      </c>
    </row>
    <row r="71" spans="1:13">
      <c r="A71" s="181" t="s">
        <v>213</v>
      </c>
      <c r="B71" s="167">
        <v>41564</v>
      </c>
      <c r="I71" s="163"/>
      <c r="J71" s="181" t="s">
        <v>47</v>
      </c>
      <c r="K71" s="161" t="s">
        <v>596</v>
      </c>
    </row>
    <row r="72" spans="1:13">
      <c r="A72" s="181" t="s">
        <v>294</v>
      </c>
      <c r="B72" s="161">
        <v>3</v>
      </c>
      <c r="I72" s="163"/>
      <c r="J72" s="181" t="s">
        <v>49</v>
      </c>
      <c r="K72" s="161">
        <v>8</v>
      </c>
    </row>
    <row r="73" spans="1:13">
      <c r="A73" s="181" t="s">
        <v>47</v>
      </c>
      <c r="B73" s="161" t="s">
        <v>573</v>
      </c>
      <c r="I73" s="163"/>
      <c r="J73" s="181" t="s">
        <v>50</v>
      </c>
      <c r="K73" s="161" t="s">
        <v>597</v>
      </c>
    </row>
    <row r="74" spans="1:13">
      <c r="A74" s="181" t="s">
        <v>49</v>
      </c>
      <c r="B74" s="161" t="s">
        <v>574</v>
      </c>
      <c r="I74" s="163"/>
      <c r="J74" s="181" t="s">
        <v>52</v>
      </c>
      <c r="K74" s="161">
        <v>290</v>
      </c>
    </row>
    <row r="75" spans="1:13">
      <c r="A75" s="181" t="s">
        <v>50</v>
      </c>
      <c r="B75" s="161" t="s">
        <v>575</v>
      </c>
      <c r="I75" s="163"/>
      <c r="J75" s="181" t="s">
        <v>301</v>
      </c>
      <c r="K75" s="161" t="s">
        <v>598</v>
      </c>
      <c r="L75" s="161" t="s">
        <v>599</v>
      </c>
    </row>
    <row r="76" spans="1:13">
      <c r="A76" s="181" t="s">
        <v>52</v>
      </c>
      <c r="B76" s="161" t="s">
        <v>576</v>
      </c>
      <c r="I76" s="163"/>
      <c r="J76" s="161"/>
    </row>
    <row r="77" spans="1:13">
      <c r="A77" s="181" t="s">
        <v>301</v>
      </c>
      <c r="B77" s="161" t="s">
        <v>577</v>
      </c>
      <c r="C77" s="161" t="s">
        <v>578</v>
      </c>
      <c r="I77" s="163"/>
      <c r="J77" s="169" t="s">
        <v>56</v>
      </c>
      <c r="K77" s="169" t="s">
        <v>57</v>
      </c>
      <c r="L77" s="169" t="s">
        <v>58</v>
      </c>
      <c r="M77" s="169" t="s">
        <v>59</v>
      </c>
    </row>
    <row r="78" spans="1:13">
      <c r="J78" s="161" t="s">
        <v>318</v>
      </c>
      <c r="K78" s="161">
        <v>1</v>
      </c>
      <c r="L78" s="183">
        <v>0.75757575759999995</v>
      </c>
      <c r="M78" s="161" t="s">
        <v>600</v>
      </c>
    </row>
    <row r="79" spans="1:13">
      <c r="A79" s="169" t="s">
        <v>56</v>
      </c>
      <c r="B79" s="169" t="s">
        <v>57</v>
      </c>
      <c r="C79" s="169" t="s">
        <v>58</v>
      </c>
      <c r="D79" s="169" t="s">
        <v>59</v>
      </c>
      <c r="E79" s="169"/>
      <c r="J79" s="161" t="s">
        <v>111</v>
      </c>
      <c r="K79" s="161">
        <v>6</v>
      </c>
      <c r="L79" s="183">
        <v>4.5454545450000001</v>
      </c>
      <c r="M79" s="161" t="s">
        <v>64</v>
      </c>
    </row>
    <row r="80" spans="1:13">
      <c r="A80" s="196" t="s">
        <v>111</v>
      </c>
      <c r="B80" s="161">
        <v>32</v>
      </c>
      <c r="C80" s="183">
        <v>25.408999999999999</v>
      </c>
      <c r="D80" s="161" t="s">
        <v>138</v>
      </c>
      <c r="J80" s="161" t="s">
        <v>112</v>
      </c>
      <c r="K80" s="161">
        <v>3</v>
      </c>
      <c r="L80" s="183">
        <v>2.2727272730000001</v>
      </c>
    </row>
    <row r="81" spans="1:13">
      <c r="A81" s="196" t="s">
        <v>64</v>
      </c>
      <c r="B81" s="161">
        <v>4</v>
      </c>
      <c r="C81" s="183">
        <v>3.278</v>
      </c>
      <c r="D81" s="161" t="s">
        <v>579</v>
      </c>
      <c r="J81" s="161" t="s">
        <v>63</v>
      </c>
      <c r="K81" s="161">
        <v>73</v>
      </c>
      <c r="L81" s="183">
        <v>55.303030300000003</v>
      </c>
    </row>
    <row r="82" spans="1:13">
      <c r="A82" s="196" t="s">
        <v>403</v>
      </c>
      <c r="B82" s="161">
        <v>57</v>
      </c>
      <c r="C82" s="183">
        <v>46.720999999999997</v>
      </c>
      <c r="D82" s="161" t="s">
        <v>140</v>
      </c>
      <c r="J82" s="161" t="s">
        <v>136</v>
      </c>
      <c r="K82" s="161">
        <v>22</v>
      </c>
      <c r="L82" s="183">
        <v>16.666666670000001</v>
      </c>
    </row>
    <row r="83" spans="1:13">
      <c r="A83" s="196" t="s">
        <v>69</v>
      </c>
      <c r="B83" s="161">
        <v>2</v>
      </c>
      <c r="C83" s="183">
        <v>1.639</v>
      </c>
      <c r="D83" s="161" t="s">
        <v>86</v>
      </c>
      <c r="J83" s="161" t="s">
        <v>101</v>
      </c>
      <c r="K83" s="161">
        <v>1</v>
      </c>
      <c r="L83" s="183">
        <v>0.75757575759999995</v>
      </c>
    </row>
    <row r="84" spans="1:13">
      <c r="A84" s="196" t="s">
        <v>62</v>
      </c>
      <c r="B84" s="161">
        <v>2</v>
      </c>
      <c r="C84" s="183">
        <v>1.639</v>
      </c>
      <c r="J84" s="161" t="s">
        <v>69</v>
      </c>
      <c r="K84" s="161">
        <v>5</v>
      </c>
      <c r="L84" s="183">
        <v>3.787878788</v>
      </c>
    </row>
    <row r="85" spans="1:13">
      <c r="A85" s="197" t="s">
        <v>63</v>
      </c>
      <c r="B85" s="184">
        <v>4</v>
      </c>
      <c r="C85" s="185">
        <v>2.4590000000000001</v>
      </c>
      <c r="D85" s="184"/>
      <c r="E85" s="184"/>
      <c r="J85" s="175" t="s">
        <v>67</v>
      </c>
      <c r="K85" s="175">
        <v>21</v>
      </c>
      <c r="L85" s="188">
        <v>15.90909091</v>
      </c>
      <c r="M85" s="175"/>
    </row>
    <row r="86" spans="1:13">
      <c r="A86" s="198" t="s">
        <v>112</v>
      </c>
      <c r="B86" s="175">
        <v>23</v>
      </c>
      <c r="C86" s="188">
        <v>14.754</v>
      </c>
      <c r="D86" s="175"/>
      <c r="E86" s="175"/>
      <c r="J86" s="161" t="s">
        <v>143</v>
      </c>
      <c r="K86" s="161">
        <v>132</v>
      </c>
      <c r="L86" s="161">
        <v>100</v>
      </c>
    </row>
    <row r="87" spans="1:13">
      <c r="A87" s="161" t="s">
        <v>143</v>
      </c>
      <c r="B87" s="161">
        <f>SUM(B80:B86)</f>
        <v>124</v>
      </c>
      <c r="C87" s="183">
        <v>99.997</v>
      </c>
    </row>
    <row r="91" spans="1:13">
      <c r="A91" s="161" t="s">
        <v>547</v>
      </c>
    </row>
    <row r="92" spans="1:13">
      <c r="A92" s="161" t="s">
        <v>580</v>
      </c>
      <c r="C92" s="196"/>
    </row>
    <row r="93" spans="1:13">
      <c r="A93" s="161" t="s">
        <v>581</v>
      </c>
    </row>
    <row r="94" spans="1:13">
      <c r="A94" s="161" t="s">
        <v>582</v>
      </c>
    </row>
    <row r="95" spans="1:13">
      <c r="A95" s="161" t="s">
        <v>583</v>
      </c>
    </row>
    <row r="96" spans="1:13">
      <c r="A96" s="161" t="s">
        <v>584</v>
      </c>
    </row>
    <row r="97" spans="1:10">
      <c r="A97" s="161" t="s">
        <v>585</v>
      </c>
    </row>
    <row r="98" spans="1:10">
      <c r="A98" s="161" t="s">
        <v>301</v>
      </c>
      <c r="C98" s="161" t="s">
        <v>586</v>
      </c>
      <c r="D98" s="161" t="s">
        <v>587</v>
      </c>
    </row>
    <row r="100" spans="1:10">
      <c r="A100" s="169" t="s">
        <v>56</v>
      </c>
      <c r="B100" s="169" t="s">
        <v>57</v>
      </c>
      <c r="C100" s="169" t="s">
        <v>58</v>
      </c>
      <c r="D100" s="169" t="s">
        <v>59</v>
      </c>
      <c r="E100" s="169"/>
    </row>
    <row r="101" spans="1:10">
      <c r="A101" s="161" t="s">
        <v>307</v>
      </c>
      <c r="B101" s="161">
        <v>11</v>
      </c>
      <c r="C101" s="183">
        <v>10.0917431192661</v>
      </c>
      <c r="D101" s="161" t="s">
        <v>63</v>
      </c>
    </row>
    <row r="102" spans="1:10">
      <c r="A102" s="161" t="s">
        <v>64</v>
      </c>
      <c r="B102" s="161">
        <v>17</v>
      </c>
      <c r="C102" s="183">
        <v>15.596330275229359</v>
      </c>
      <c r="D102" s="161" t="s">
        <v>67</v>
      </c>
    </row>
    <row r="103" spans="1:10">
      <c r="A103" s="161" t="s">
        <v>103</v>
      </c>
      <c r="B103" s="161">
        <v>1</v>
      </c>
      <c r="C103" s="183">
        <v>0.91743119266055051</v>
      </c>
      <c r="D103" s="161" t="s">
        <v>460</v>
      </c>
    </row>
    <row r="104" spans="1:10">
      <c r="A104" s="161" t="s">
        <v>111</v>
      </c>
      <c r="B104" s="161">
        <v>4</v>
      </c>
      <c r="C104" s="183">
        <v>3.669724770642202</v>
      </c>
    </row>
    <row r="105" spans="1:10">
      <c r="A105" s="161" t="s">
        <v>69</v>
      </c>
      <c r="B105" s="161">
        <v>8</v>
      </c>
      <c r="C105" s="183">
        <v>7.3394495412844041</v>
      </c>
    </row>
    <row r="106" spans="1:10">
      <c r="A106" s="161" t="s">
        <v>457</v>
      </c>
      <c r="B106" s="161">
        <v>63</v>
      </c>
      <c r="C106" s="183">
        <v>57.798165137614674</v>
      </c>
    </row>
    <row r="107" spans="1:10">
      <c r="A107" s="175" t="s">
        <v>264</v>
      </c>
      <c r="B107" s="175">
        <v>5</v>
      </c>
      <c r="C107" s="188">
        <v>4.5871559633027523</v>
      </c>
      <c r="D107" s="175"/>
    </row>
    <row r="108" spans="1:10">
      <c r="A108" s="161" t="s">
        <v>143</v>
      </c>
      <c r="B108" s="161">
        <v>109</v>
      </c>
      <c r="C108" s="161">
        <v>99.999999999999986</v>
      </c>
    </row>
    <row r="112" spans="1:10">
      <c r="I112" s="163"/>
      <c r="J112" s="161"/>
    </row>
    <row r="113" spans="9:10">
      <c r="I113" s="163"/>
      <c r="J113" s="161"/>
    </row>
    <row r="114" spans="9:10">
      <c r="I114" s="163"/>
      <c r="J114" s="161"/>
    </row>
    <row r="115" spans="9:10">
      <c r="I115" s="163"/>
      <c r="J115" s="161"/>
    </row>
    <row r="116" spans="9:10">
      <c r="I116" s="163"/>
      <c r="J116" s="161"/>
    </row>
    <row r="117" spans="9:10">
      <c r="I117" s="163"/>
      <c r="J117" s="161"/>
    </row>
    <row r="118" spans="9:10">
      <c r="I118" s="163"/>
      <c r="J118" s="161"/>
    </row>
    <row r="119" spans="9:10">
      <c r="I119" s="163"/>
      <c r="J119" s="161"/>
    </row>
  </sheetData>
  <mergeCells count="6">
    <mergeCell ref="D65:E65"/>
    <mergeCell ref="D60:F60"/>
    <mergeCell ref="D61:F61"/>
    <mergeCell ref="D62:E62"/>
    <mergeCell ref="D63:E63"/>
    <mergeCell ref="D64:E64"/>
  </mergeCells>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44"/>
  <sheetViews>
    <sheetView topLeftCell="A4" workbookViewId="0">
      <selection activeCell="H18" sqref="H18"/>
    </sheetView>
  </sheetViews>
  <sheetFormatPr baseColWidth="10" defaultColWidth="10.83203125" defaultRowHeight="16"/>
  <cols>
    <col min="1" max="1" width="27.83203125" style="161" customWidth="1"/>
    <col min="2" max="2" width="18.1640625" style="161" customWidth="1"/>
    <col min="3" max="3" width="10.83203125" style="161"/>
    <col min="4" max="4" width="14.33203125" style="161" customWidth="1"/>
    <col min="5" max="16384" width="10.83203125" style="161"/>
  </cols>
  <sheetData>
    <row r="1" spans="1:13">
      <c r="A1" s="161" t="s">
        <v>283</v>
      </c>
      <c r="B1" s="162">
        <v>41564</v>
      </c>
      <c r="D1" s="161" t="s">
        <v>284</v>
      </c>
      <c r="E1" s="161" t="s">
        <v>516</v>
      </c>
      <c r="H1" s="163"/>
    </row>
    <row r="2" spans="1:13">
      <c r="A2" s="161" t="s">
        <v>515</v>
      </c>
      <c r="H2" s="163"/>
    </row>
    <row r="3" spans="1:13">
      <c r="H3" s="163"/>
    </row>
    <row r="4" spans="1:13">
      <c r="A4" s="164" t="s">
        <v>288</v>
      </c>
      <c r="B4" s="164"/>
      <c r="C4" s="164"/>
      <c r="D4" s="164"/>
      <c r="E4" s="164"/>
      <c r="F4" s="164"/>
      <c r="G4" s="164"/>
      <c r="H4" s="165" t="s">
        <v>285</v>
      </c>
      <c r="I4" s="164"/>
      <c r="J4" s="164"/>
      <c r="K4" s="164"/>
      <c r="L4" s="164"/>
      <c r="M4" s="164"/>
    </row>
    <row r="5" spans="1:13">
      <c r="A5" s="207" t="s">
        <v>525</v>
      </c>
      <c r="B5" s="208" t="s">
        <v>526</v>
      </c>
    </row>
    <row r="6" spans="1:13">
      <c r="A6" s="209" t="s">
        <v>213</v>
      </c>
      <c r="B6" s="210">
        <v>41564</v>
      </c>
    </row>
    <row r="7" spans="1:13">
      <c r="A7" s="209" t="s">
        <v>527</v>
      </c>
      <c r="B7" s="208">
        <v>10</v>
      </c>
    </row>
    <row r="8" spans="1:13">
      <c r="A8" s="209" t="s">
        <v>47</v>
      </c>
      <c r="B8" s="208" t="s">
        <v>528</v>
      </c>
    </row>
    <row r="9" spans="1:13">
      <c r="A9" s="209" t="s">
        <v>49</v>
      </c>
      <c r="B9" s="208">
        <v>11</v>
      </c>
    </row>
    <row r="10" spans="1:13">
      <c r="A10" s="209" t="s">
        <v>529</v>
      </c>
      <c r="B10" s="208" t="s">
        <v>530</v>
      </c>
    </row>
    <row r="11" spans="1:13">
      <c r="A11" s="209" t="s">
        <v>531</v>
      </c>
      <c r="B11" s="208" t="s">
        <v>532</v>
      </c>
    </row>
    <row r="12" spans="1:13">
      <c r="A12" s="211" t="s">
        <v>301</v>
      </c>
      <c r="B12" s="208" t="s">
        <v>533</v>
      </c>
    </row>
    <row r="14" spans="1:13">
      <c r="A14" s="212" t="s">
        <v>56</v>
      </c>
      <c r="B14" s="212" t="s">
        <v>57</v>
      </c>
      <c r="C14" s="212" t="s">
        <v>534</v>
      </c>
      <c r="D14" s="212" t="s">
        <v>59</v>
      </c>
    </row>
    <row r="15" spans="1:13" ht="34">
      <c r="A15" s="200" t="s">
        <v>318</v>
      </c>
      <c r="B15" s="200">
        <v>7</v>
      </c>
      <c r="C15" s="200">
        <v>5.83</v>
      </c>
      <c r="D15" s="202" t="s">
        <v>86</v>
      </c>
    </row>
    <row r="16" spans="1:13">
      <c r="A16" s="200" t="s">
        <v>111</v>
      </c>
      <c r="B16" s="200">
        <v>39</v>
      </c>
      <c r="C16" s="200">
        <v>32.5</v>
      </c>
      <c r="D16" s="200"/>
    </row>
    <row r="17" spans="1:4">
      <c r="A17" s="200" t="s">
        <v>535</v>
      </c>
      <c r="B17" s="200">
        <v>22</v>
      </c>
      <c r="C17" s="213">
        <v>18.3</v>
      </c>
      <c r="D17" s="200"/>
    </row>
    <row r="18" spans="1:4">
      <c r="A18" s="200" t="s">
        <v>87</v>
      </c>
      <c r="B18" s="200">
        <v>10</v>
      </c>
      <c r="C18" s="213">
        <v>8.33</v>
      </c>
      <c r="D18" s="200"/>
    </row>
    <row r="19" spans="1:4">
      <c r="A19" s="200" t="s">
        <v>63</v>
      </c>
      <c r="B19" s="200">
        <v>28</v>
      </c>
      <c r="C19" s="200">
        <v>23.3</v>
      </c>
      <c r="D19" s="200"/>
    </row>
    <row r="20" spans="1:4">
      <c r="A20" s="200" t="s">
        <v>136</v>
      </c>
      <c r="B20" s="200">
        <v>8</v>
      </c>
      <c r="C20" s="200">
        <v>6.66</v>
      </c>
      <c r="D20" s="200"/>
    </row>
    <row r="21" spans="1:4">
      <c r="A21" s="200" t="s">
        <v>85</v>
      </c>
      <c r="B21" s="200">
        <v>2</v>
      </c>
      <c r="C21" s="200">
        <v>1.66</v>
      </c>
      <c r="D21" s="200"/>
    </row>
    <row r="22" spans="1:4">
      <c r="A22" s="214" t="s">
        <v>11</v>
      </c>
      <c r="B22" s="214">
        <v>4</v>
      </c>
      <c r="C22" s="214">
        <v>3.33</v>
      </c>
      <c r="D22" s="214"/>
    </row>
    <row r="23" spans="1:4">
      <c r="A23" s="215" t="s">
        <v>536</v>
      </c>
      <c r="B23" s="200">
        <v>120</v>
      </c>
      <c r="C23" s="200">
        <f>SUM(C15:C22)</f>
        <v>99.909999999999982</v>
      </c>
      <c r="D23" s="200"/>
    </row>
    <row r="27" spans="1:4">
      <c r="A27" s="216" t="s">
        <v>289</v>
      </c>
      <c r="B27" s="179" t="s">
        <v>290</v>
      </c>
      <c r="C27" s="179"/>
    </row>
    <row r="28" spans="1:4">
      <c r="A28" s="216" t="s">
        <v>213</v>
      </c>
      <c r="B28" s="217">
        <v>41564</v>
      </c>
      <c r="C28" s="179"/>
    </row>
    <row r="29" spans="1:4">
      <c r="A29" s="216" t="s">
        <v>294</v>
      </c>
      <c r="B29" s="179">
        <v>10</v>
      </c>
      <c r="C29" s="179"/>
    </row>
    <row r="30" spans="1:4">
      <c r="A30" s="216" t="s">
        <v>47</v>
      </c>
      <c r="B30" s="179" t="s">
        <v>555</v>
      </c>
      <c r="C30" s="179"/>
    </row>
    <row r="31" spans="1:4">
      <c r="A31" s="216" t="s">
        <v>49</v>
      </c>
      <c r="B31" s="179">
        <v>10</v>
      </c>
      <c r="C31" s="179"/>
    </row>
    <row r="32" spans="1:4">
      <c r="A32" s="216" t="s">
        <v>50</v>
      </c>
      <c r="B32" s="179" t="s">
        <v>530</v>
      </c>
      <c r="C32" s="179"/>
    </row>
    <row r="33" spans="1:5">
      <c r="A33" s="216" t="s">
        <v>52</v>
      </c>
      <c r="B33" s="179" t="s">
        <v>556</v>
      </c>
      <c r="C33" s="179"/>
    </row>
    <row r="34" spans="1:5">
      <c r="A34" s="216" t="s">
        <v>301</v>
      </c>
      <c r="B34" s="179" t="s">
        <v>557</v>
      </c>
      <c r="C34" s="179" t="s">
        <v>558</v>
      </c>
    </row>
    <row r="36" spans="1:5">
      <c r="A36" s="169" t="s">
        <v>56</v>
      </c>
      <c r="B36" s="169" t="s">
        <v>57</v>
      </c>
      <c r="C36" s="169" t="s">
        <v>58</v>
      </c>
      <c r="D36" s="169" t="s">
        <v>59</v>
      </c>
      <c r="E36" s="169"/>
    </row>
    <row r="37" spans="1:5">
      <c r="A37" s="161" t="s">
        <v>85</v>
      </c>
      <c r="B37" s="161">
        <v>29</v>
      </c>
      <c r="C37" s="161">
        <v>15.9</v>
      </c>
      <c r="D37" s="161" t="s">
        <v>69</v>
      </c>
    </row>
    <row r="38" spans="1:5">
      <c r="A38" s="161" t="s">
        <v>111</v>
      </c>
      <c r="B38" s="161">
        <v>76</v>
      </c>
      <c r="C38" s="161">
        <v>41.7</v>
      </c>
      <c r="D38" s="161" t="s">
        <v>124</v>
      </c>
    </row>
    <row r="39" spans="1:5">
      <c r="A39" s="161" t="s">
        <v>358</v>
      </c>
      <c r="B39" s="161">
        <v>1</v>
      </c>
      <c r="C39" s="161">
        <v>0.5</v>
      </c>
      <c r="D39" s="161" t="s">
        <v>63</v>
      </c>
    </row>
    <row r="40" spans="1:5">
      <c r="A40" s="161" t="s">
        <v>64</v>
      </c>
      <c r="B40" s="161">
        <v>1</v>
      </c>
      <c r="C40" s="161">
        <v>0.5</v>
      </c>
    </row>
    <row r="41" spans="1:5">
      <c r="A41" s="161" t="s">
        <v>307</v>
      </c>
      <c r="B41" s="161">
        <v>3</v>
      </c>
      <c r="C41" s="161">
        <v>1.6</v>
      </c>
    </row>
    <row r="42" spans="1:5">
      <c r="A42" s="161" t="s">
        <v>62</v>
      </c>
      <c r="B42" s="161">
        <v>25</v>
      </c>
      <c r="C42" s="161">
        <v>13.7</v>
      </c>
    </row>
    <row r="43" spans="1:5">
      <c r="A43" s="175" t="s">
        <v>559</v>
      </c>
      <c r="B43" s="175">
        <v>47</v>
      </c>
      <c r="C43" s="175">
        <v>25.8</v>
      </c>
      <c r="D43" s="175"/>
      <c r="E43" s="175"/>
    </row>
    <row r="44" spans="1:5">
      <c r="A44" s="161" t="s">
        <v>536</v>
      </c>
      <c r="B44" s="161">
        <v>182</v>
      </c>
      <c r="C44" s="161">
        <v>100</v>
      </c>
    </row>
  </sheetData>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88"/>
  <sheetViews>
    <sheetView topLeftCell="A15" workbookViewId="0">
      <selection sqref="A1:O4"/>
    </sheetView>
  </sheetViews>
  <sheetFormatPr baseColWidth="10" defaultColWidth="9.5" defaultRowHeight="13"/>
  <cols>
    <col min="1" max="1" width="23.33203125" customWidth="1"/>
    <col min="2" max="2" width="9.5" customWidth="1"/>
    <col min="6" max="6" width="9.5" customWidth="1"/>
    <col min="7" max="7" width="22.5" customWidth="1"/>
    <col min="8" max="8" width="24" style="61" customWidth="1"/>
    <col min="9" max="9" width="9" customWidth="1"/>
  </cols>
  <sheetData>
    <row r="1" spans="1:13">
      <c r="A1" t="s">
        <v>283</v>
      </c>
      <c r="B1" s="37">
        <v>41376</v>
      </c>
      <c r="D1" t="s">
        <v>284</v>
      </c>
      <c r="E1" t="s">
        <v>393</v>
      </c>
    </row>
    <row r="2" spans="1:13">
      <c r="A2" t="s">
        <v>419</v>
      </c>
    </row>
    <row r="4" spans="1:13">
      <c r="A4" s="35" t="s">
        <v>288</v>
      </c>
      <c r="B4" s="35"/>
      <c r="C4" s="35"/>
      <c r="D4" s="35"/>
      <c r="E4" s="35"/>
      <c r="F4" s="35"/>
      <c r="G4" s="35"/>
      <c r="H4" s="60" t="s">
        <v>285</v>
      </c>
      <c r="I4" s="35"/>
      <c r="J4" s="35"/>
      <c r="K4" s="35"/>
      <c r="L4" s="35"/>
      <c r="M4" s="35"/>
    </row>
    <row r="5" spans="1:13">
      <c r="A5" t="s">
        <v>289</v>
      </c>
      <c r="B5" t="s">
        <v>290</v>
      </c>
      <c r="H5" s="61" t="s">
        <v>335</v>
      </c>
      <c r="I5" t="s">
        <v>287</v>
      </c>
    </row>
    <row r="6" spans="1:13">
      <c r="A6" t="s">
        <v>213</v>
      </c>
      <c r="B6" s="37">
        <v>41376</v>
      </c>
      <c r="H6" s="61" t="s">
        <v>213</v>
      </c>
      <c r="I6" s="37">
        <v>41019</v>
      </c>
    </row>
    <row r="7" spans="1:13">
      <c r="A7" t="s">
        <v>294</v>
      </c>
      <c r="B7">
        <v>9</v>
      </c>
      <c r="H7" s="61" t="s">
        <v>291</v>
      </c>
      <c r="I7" t="s">
        <v>292</v>
      </c>
    </row>
    <row r="8" spans="1:13">
      <c r="A8" t="s">
        <v>47</v>
      </c>
      <c r="B8" t="s">
        <v>482</v>
      </c>
      <c r="H8" s="61" t="s">
        <v>47</v>
      </c>
      <c r="I8" t="s">
        <v>487</v>
      </c>
    </row>
    <row r="9" spans="1:13">
      <c r="A9" t="s">
        <v>49</v>
      </c>
      <c r="B9" t="s">
        <v>483</v>
      </c>
      <c r="H9" s="61" t="s">
        <v>49</v>
      </c>
      <c r="I9" t="s">
        <v>507</v>
      </c>
    </row>
    <row r="10" spans="1:13">
      <c r="A10" t="s">
        <v>50</v>
      </c>
      <c r="B10" t="s">
        <v>400</v>
      </c>
      <c r="H10" s="61" t="s">
        <v>50</v>
      </c>
      <c r="I10" t="s">
        <v>297</v>
      </c>
    </row>
    <row r="11" spans="1:13">
      <c r="A11" t="s">
        <v>52</v>
      </c>
      <c r="B11" t="s">
        <v>485</v>
      </c>
      <c r="H11" s="61" t="s">
        <v>52</v>
      </c>
      <c r="I11" t="s">
        <v>488</v>
      </c>
    </row>
    <row r="12" spans="1:13">
      <c r="A12" t="s">
        <v>301</v>
      </c>
      <c r="B12" t="s">
        <v>484</v>
      </c>
      <c r="H12" s="61" t="s">
        <v>301</v>
      </c>
      <c r="I12" t="s">
        <v>396</v>
      </c>
    </row>
    <row r="14" spans="1:13" ht="14">
      <c r="A14" s="110" t="s">
        <v>56</v>
      </c>
      <c r="B14" s="110" t="s">
        <v>57</v>
      </c>
      <c r="C14" s="110" t="s">
        <v>58</v>
      </c>
      <c r="D14" s="110" t="s">
        <v>59</v>
      </c>
      <c r="E14" s="73"/>
      <c r="F14" s="8"/>
      <c r="H14" s="74" t="s">
        <v>56</v>
      </c>
      <c r="I14" s="73" t="s">
        <v>57</v>
      </c>
      <c r="J14" s="73" t="s">
        <v>58</v>
      </c>
      <c r="K14" s="81" t="s">
        <v>306</v>
      </c>
    </row>
    <row r="15" spans="1:13" ht="16">
      <c r="A15" s="41" t="s">
        <v>318</v>
      </c>
      <c r="B15" s="41">
        <v>56</v>
      </c>
      <c r="C15" s="41">
        <v>44.800000000000004</v>
      </c>
      <c r="D15" s="41" t="s">
        <v>64</v>
      </c>
      <c r="E15" s="8"/>
      <c r="F15" s="8"/>
      <c r="H15" s="61" t="s">
        <v>63</v>
      </c>
      <c r="I15">
        <v>58</v>
      </c>
      <c r="J15" s="4">
        <v>50.9</v>
      </c>
      <c r="K15" s="115" t="s">
        <v>101</v>
      </c>
      <c r="L15" s="109"/>
    </row>
    <row r="16" spans="1:13" ht="16">
      <c r="A16" s="41" t="s">
        <v>111</v>
      </c>
      <c r="B16" s="41">
        <v>22</v>
      </c>
      <c r="C16" s="41">
        <v>17.599999999999998</v>
      </c>
      <c r="D16" s="41" t="s">
        <v>69</v>
      </c>
      <c r="E16" s="8"/>
      <c r="F16" s="8"/>
      <c r="H16" s="61" t="s">
        <v>69</v>
      </c>
      <c r="I16">
        <v>8</v>
      </c>
      <c r="J16" s="4">
        <v>7</v>
      </c>
      <c r="K16" s="115"/>
      <c r="L16" s="109"/>
    </row>
    <row r="17" spans="1:12">
      <c r="A17" s="41" t="s">
        <v>64</v>
      </c>
      <c r="B17" s="41">
        <v>1</v>
      </c>
      <c r="C17" s="41">
        <v>0.8</v>
      </c>
      <c r="D17" s="41" t="s">
        <v>111</v>
      </c>
      <c r="E17" s="8"/>
      <c r="F17" s="8"/>
      <c r="H17" s="61" t="s">
        <v>318</v>
      </c>
      <c r="I17">
        <v>5</v>
      </c>
      <c r="J17" s="4">
        <v>4.4000000000000004</v>
      </c>
    </row>
    <row r="18" spans="1:12" ht="16">
      <c r="A18" s="41" t="s">
        <v>69</v>
      </c>
      <c r="B18" s="41">
        <v>1</v>
      </c>
      <c r="C18" s="41">
        <v>0.8</v>
      </c>
      <c r="D18" s="41" t="s">
        <v>460</v>
      </c>
      <c r="E18" s="8"/>
      <c r="F18" s="8"/>
      <c r="H18" s="61" t="s">
        <v>67</v>
      </c>
      <c r="I18">
        <v>9</v>
      </c>
      <c r="J18" s="4">
        <v>7.9</v>
      </c>
      <c r="K18" s="109"/>
      <c r="L18" s="109"/>
    </row>
    <row r="19" spans="1:12" ht="16">
      <c r="A19" s="41" t="s">
        <v>112</v>
      </c>
      <c r="B19" s="41">
        <v>34</v>
      </c>
      <c r="C19" s="41">
        <v>27.200000000000003</v>
      </c>
      <c r="D19" s="41" t="s">
        <v>63</v>
      </c>
      <c r="E19" s="8"/>
      <c r="F19" s="8"/>
      <c r="H19" s="61" t="s">
        <v>136</v>
      </c>
      <c r="I19">
        <v>29</v>
      </c>
      <c r="J19" s="4">
        <v>25.4</v>
      </c>
      <c r="K19" s="109"/>
      <c r="L19" s="109"/>
    </row>
    <row r="20" spans="1:12">
      <c r="A20" s="41" t="s">
        <v>62</v>
      </c>
      <c r="B20" s="41">
        <v>11</v>
      </c>
      <c r="C20" s="41">
        <v>8.7999999999999989</v>
      </c>
      <c r="D20" s="41"/>
      <c r="E20" s="8"/>
      <c r="F20" s="8"/>
      <c r="H20" s="61" t="s">
        <v>87</v>
      </c>
      <c r="I20">
        <v>5</v>
      </c>
      <c r="J20" s="4">
        <v>4.4000000000000004</v>
      </c>
    </row>
    <row r="21" spans="1:12">
      <c r="A21" s="111" t="s">
        <v>143</v>
      </c>
      <c r="B21" s="111">
        <f>SUM(B15:B20)</f>
        <v>125</v>
      </c>
      <c r="C21" s="111">
        <f>SUM(C15:C20)</f>
        <v>100</v>
      </c>
      <c r="D21" s="41"/>
      <c r="E21" s="8"/>
      <c r="F21" s="8"/>
      <c r="H21" s="67" t="s">
        <v>143</v>
      </c>
      <c r="I21" s="68">
        <v>114</v>
      </c>
      <c r="J21" s="69">
        <v>100</v>
      </c>
    </row>
    <row r="22" spans="1:12">
      <c r="A22" s="41"/>
      <c r="B22" s="41"/>
      <c r="C22" s="41"/>
      <c r="D22" s="41"/>
      <c r="E22" s="8"/>
      <c r="F22" s="8"/>
    </row>
    <row r="23" spans="1:12">
      <c r="A23" s="41"/>
      <c r="B23" s="41"/>
      <c r="C23" s="41"/>
      <c r="D23" s="41"/>
      <c r="E23" s="8"/>
      <c r="F23" s="8"/>
    </row>
    <row r="24" spans="1:12">
      <c r="C24" s="82"/>
    </row>
    <row r="25" spans="1:12">
      <c r="A25" t="s">
        <v>336</v>
      </c>
      <c r="B25">
        <v>9</v>
      </c>
      <c r="H25" t="s">
        <v>336</v>
      </c>
      <c r="I25">
        <v>9</v>
      </c>
    </row>
    <row r="26" spans="1:12">
      <c r="A26" t="s">
        <v>47</v>
      </c>
      <c r="B26" s="112" t="s">
        <v>486</v>
      </c>
      <c r="H26" t="s">
        <v>47</v>
      </c>
      <c r="I26" s="112" t="s">
        <v>489</v>
      </c>
    </row>
    <row r="27" spans="1:12">
      <c r="A27" t="s">
        <v>49</v>
      </c>
      <c r="B27" s="112" t="s">
        <v>502</v>
      </c>
      <c r="H27" t="s">
        <v>49</v>
      </c>
      <c r="I27" s="112" t="s">
        <v>490</v>
      </c>
    </row>
    <row r="28" spans="1:12">
      <c r="A28" t="s">
        <v>50</v>
      </c>
      <c r="B28" t="s">
        <v>416</v>
      </c>
      <c r="H28" t="s">
        <v>50</v>
      </c>
      <c r="I28" t="s">
        <v>506</v>
      </c>
    </row>
    <row r="29" spans="1:12">
      <c r="A29" t="s">
        <v>52</v>
      </c>
      <c r="B29" t="s">
        <v>485</v>
      </c>
      <c r="H29" t="s">
        <v>52</v>
      </c>
      <c r="I29" t="s">
        <v>491</v>
      </c>
    </row>
    <row r="30" spans="1:12">
      <c r="A30" t="s">
        <v>301</v>
      </c>
      <c r="B30" t="s">
        <v>414</v>
      </c>
      <c r="H30" t="s">
        <v>301</v>
      </c>
      <c r="I30" t="s">
        <v>492</v>
      </c>
    </row>
    <row r="31" spans="1:12">
      <c r="H31"/>
    </row>
    <row r="32" spans="1:12">
      <c r="A32" s="73" t="s">
        <v>56</v>
      </c>
      <c r="B32" s="73" t="s">
        <v>57</v>
      </c>
      <c r="C32" s="73" t="s">
        <v>58</v>
      </c>
      <c r="D32" s="73" t="s">
        <v>59</v>
      </c>
      <c r="E32" s="73"/>
      <c r="F32" s="8"/>
      <c r="H32" s="73" t="s">
        <v>56</v>
      </c>
      <c r="I32" s="73" t="s">
        <v>57</v>
      </c>
      <c r="J32" s="73" t="s">
        <v>58</v>
      </c>
      <c r="K32" s="81" t="s">
        <v>306</v>
      </c>
    </row>
    <row r="33" spans="1:11" ht="16">
      <c r="A33" s="8" t="s">
        <v>111</v>
      </c>
      <c r="B33" s="113">
        <v>14</v>
      </c>
      <c r="C33" s="116">
        <v>11.7</v>
      </c>
      <c r="D33" t="s">
        <v>63</v>
      </c>
      <c r="H33" s="158" t="s">
        <v>111</v>
      </c>
      <c r="I33" s="158">
        <v>4</v>
      </c>
      <c r="J33" s="158">
        <v>3.36</v>
      </c>
      <c r="K33" s="158" t="s">
        <v>472</v>
      </c>
    </row>
    <row r="34" spans="1:11" ht="16">
      <c r="A34" s="8" t="s">
        <v>318</v>
      </c>
      <c r="B34" s="113">
        <v>42</v>
      </c>
      <c r="C34" s="116">
        <v>35</v>
      </c>
      <c r="H34" s="158" t="s">
        <v>87</v>
      </c>
      <c r="I34" s="158">
        <v>7</v>
      </c>
      <c r="J34" s="158">
        <v>5.88</v>
      </c>
      <c r="K34" s="158" t="s">
        <v>188</v>
      </c>
    </row>
    <row r="35" spans="1:11" ht="16">
      <c r="A35" s="8" t="s">
        <v>424</v>
      </c>
      <c r="B35" s="113">
        <v>25</v>
      </c>
      <c r="C35" s="116">
        <v>20.8</v>
      </c>
      <c r="H35" s="158" t="s">
        <v>498</v>
      </c>
      <c r="I35" s="158">
        <v>43</v>
      </c>
      <c r="J35" s="158">
        <v>36.130000000000003</v>
      </c>
      <c r="K35" s="158" t="s">
        <v>35</v>
      </c>
    </row>
    <row r="36" spans="1:11" ht="16">
      <c r="A36" s="8" t="s">
        <v>69</v>
      </c>
      <c r="B36" s="113">
        <v>11</v>
      </c>
      <c r="C36" s="116">
        <v>9.1999999999999993</v>
      </c>
      <c r="H36" s="158" t="s">
        <v>495</v>
      </c>
      <c r="I36" s="158">
        <v>30</v>
      </c>
      <c r="J36" s="158">
        <v>25.2</v>
      </c>
    </row>
    <row r="37" spans="1:11" ht="16">
      <c r="A37" s="8" t="s">
        <v>67</v>
      </c>
      <c r="B37" s="113">
        <v>1</v>
      </c>
      <c r="C37" s="116">
        <v>0.8</v>
      </c>
      <c r="H37" s="8" t="s">
        <v>499</v>
      </c>
      <c r="I37" s="158">
        <v>2</v>
      </c>
      <c r="J37" s="158">
        <v>1.68</v>
      </c>
    </row>
    <row r="38" spans="1:11" ht="16">
      <c r="A38" s="8" t="s">
        <v>64</v>
      </c>
      <c r="B38" s="113">
        <v>15</v>
      </c>
      <c r="C38" s="116">
        <v>12.5</v>
      </c>
      <c r="H38" s="158" t="s">
        <v>496</v>
      </c>
      <c r="I38" s="158">
        <v>1</v>
      </c>
      <c r="J38" s="158">
        <v>0.84</v>
      </c>
    </row>
    <row r="39" spans="1:11" ht="16">
      <c r="A39" s="8" t="s">
        <v>125</v>
      </c>
      <c r="B39" s="113">
        <v>2</v>
      </c>
      <c r="C39" s="116">
        <v>1.7</v>
      </c>
      <c r="H39" s="158" t="s">
        <v>408</v>
      </c>
      <c r="I39" s="158">
        <v>12</v>
      </c>
      <c r="J39" s="158">
        <v>10.08</v>
      </c>
    </row>
    <row r="40" spans="1:11" ht="16">
      <c r="A40" s="8" t="s">
        <v>203</v>
      </c>
      <c r="B40" s="113">
        <v>4</v>
      </c>
      <c r="C40" s="116">
        <v>3.3</v>
      </c>
      <c r="H40" s="158" t="s">
        <v>497</v>
      </c>
      <c r="I40" s="158">
        <v>11</v>
      </c>
      <c r="J40" s="158">
        <v>9.24</v>
      </c>
    </row>
    <row r="41" spans="1:11" ht="16">
      <c r="A41" s="8" t="s">
        <v>264</v>
      </c>
      <c r="B41" s="113">
        <v>6</v>
      </c>
      <c r="C41" s="116">
        <v>5</v>
      </c>
      <c r="H41" s="158" t="s">
        <v>494</v>
      </c>
      <c r="I41" s="158">
        <v>4</v>
      </c>
      <c r="J41" s="158">
        <v>3.36</v>
      </c>
    </row>
    <row r="42" spans="1:11" ht="16">
      <c r="A42" s="68" t="s">
        <v>143</v>
      </c>
      <c r="B42" s="68">
        <f>SUM(B33:B41)</f>
        <v>120</v>
      </c>
      <c r="C42" s="69">
        <f>SUM(C33:C41)</f>
        <v>100</v>
      </c>
      <c r="H42" s="158" t="s">
        <v>493</v>
      </c>
      <c r="I42" s="158">
        <v>3</v>
      </c>
      <c r="J42" s="158">
        <v>2.52</v>
      </c>
    </row>
    <row r="43" spans="1:11" ht="16">
      <c r="H43" s="159" t="s">
        <v>246</v>
      </c>
      <c r="I43" s="158">
        <v>2</v>
      </c>
      <c r="J43" s="158">
        <v>1.68</v>
      </c>
    </row>
    <row r="44" spans="1:11">
      <c r="A44" s="8"/>
      <c r="B44" s="8"/>
      <c r="C44" s="10"/>
      <c r="H44" s="68" t="s">
        <v>143</v>
      </c>
      <c r="I44" s="68">
        <f>SUM(I33:I43)</f>
        <v>119</v>
      </c>
      <c r="J44" s="69">
        <f>SUM(J33:J43)</f>
        <v>99.970000000000013</v>
      </c>
    </row>
    <row r="45" spans="1:11">
      <c r="A45" s="8"/>
      <c r="B45" s="8"/>
      <c r="C45" s="8"/>
      <c r="H45"/>
    </row>
    <row r="46" spans="1:11">
      <c r="H46"/>
    </row>
    <row r="47" spans="1:11">
      <c r="H47"/>
    </row>
    <row r="48" spans="1:11">
      <c r="H48"/>
    </row>
    <row r="49" spans="1:11">
      <c r="H49"/>
    </row>
    <row r="50" spans="1:11">
      <c r="H50"/>
    </row>
    <row r="51" spans="1:11">
      <c r="A51" t="s">
        <v>336</v>
      </c>
      <c r="B51">
        <v>9</v>
      </c>
      <c r="H51"/>
    </row>
    <row r="52" spans="1:11">
      <c r="A52" t="s">
        <v>47</v>
      </c>
      <c r="B52" s="112" t="s">
        <v>500</v>
      </c>
      <c r="H52" t="s">
        <v>336</v>
      </c>
      <c r="I52">
        <v>9</v>
      </c>
    </row>
    <row r="53" spans="1:11">
      <c r="A53" t="s">
        <v>49</v>
      </c>
      <c r="B53" s="112" t="s">
        <v>501</v>
      </c>
      <c r="H53" t="s">
        <v>47</v>
      </c>
      <c r="I53" s="112" t="s">
        <v>513</v>
      </c>
    </row>
    <row r="54" spans="1:11">
      <c r="A54" t="s">
        <v>50</v>
      </c>
      <c r="B54" t="s">
        <v>416</v>
      </c>
      <c r="H54" t="s">
        <v>49</v>
      </c>
      <c r="I54" s="112" t="s">
        <v>295</v>
      </c>
    </row>
    <row r="55" spans="1:11">
      <c r="A55" t="s">
        <v>52</v>
      </c>
      <c r="B55" t="s">
        <v>485</v>
      </c>
      <c r="H55" t="s">
        <v>50</v>
      </c>
      <c r="I55" t="s">
        <v>514</v>
      </c>
    </row>
    <row r="56" spans="1:11">
      <c r="A56" t="s">
        <v>301</v>
      </c>
      <c r="B56" t="s">
        <v>414</v>
      </c>
      <c r="H56" t="s">
        <v>52</v>
      </c>
      <c r="I56" t="s">
        <v>485</v>
      </c>
    </row>
    <row r="57" spans="1:11">
      <c r="H57" t="s">
        <v>301</v>
      </c>
      <c r="I57" t="s">
        <v>508</v>
      </c>
    </row>
    <row r="58" spans="1:11">
      <c r="A58" s="73" t="s">
        <v>56</v>
      </c>
      <c r="B58" s="73" t="s">
        <v>57</v>
      </c>
      <c r="C58" s="73" t="s">
        <v>58</v>
      </c>
      <c r="D58" s="73" t="s">
        <v>59</v>
      </c>
      <c r="E58" s="73"/>
      <c r="H58"/>
    </row>
    <row r="59" spans="1:11">
      <c r="A59" s="8" t="s">
        <v>307</v>
      </c>
      <c r="B59" s="113">
        <v>9</v>
      </c>
      <c r="C59" s="116">
        <v>9</v>
      </c>
      <c r="D59" t="s">
        <v>63</v>
      </c>
      <c r="H59" s="73" t="s">
        <v>56</v>
      </c>
      <c r="I59" s="73" t="s">
        <v>57</v>
      </c>
      <c r="J59" s="73" t="s">
        <v>58</v>
      </c>
      <c r="K59" s="81" t="s">
        <v>306</v>
      </c>
    </row>
    <row r="60" spans="1:11" ht="16">
      <c r="A60" s="8" t="s">
        <v>111</v>
      </c>
      <c r="B60" s="113">
        <v>2</v>
      </c>
      <c r="C60" s="116">
        <v>2</v>
      </c>
      <c r="H60" s="158" t="s">
        <v>63</v>
      </c>
      <c r="I60" s="158">
        <v>50</v>
      </c>
      <c r="J60" s="160">
        <v>52.083333333333336</v>
      </c>
    </row>
    <row r="61" spans="1:11" ht="16">
      <c r="A61" s="8" t="s">
        <v>503</v>
      </c>
      <c r="B61" s="113">
        <v>56</v>
      </c>
      <c r="C61" s="116">
        <v>56.000000000000007</v>
      </c>
      <c r="H61" s="158" t="s">
        <v>101</v>
      </c>
      <c r="I61" s="158">
        <v>20</v>
      </c>
      <c r="J61" s="160">
        <v>20.833333333333336</v>
      </c>
    </row>
    <row r="62" spans="1:11" ht="16">
      <c r="A62" s="8" t="s">
        <v>361</v>
      </c>
      <c r="B62" s="113">
        <v>2</v>
      </c>
      <c r="C62" s="116">
        <v>2</v>
      </c>
      <c r="H62" s="158" t="s">
        <v>69</v>
      </c>
      <c r="I62" s="158">
        <v>12</v>
      </c>
      <c r="J62" s="160">
        <v>12.5</v>
      </c>
    </row>
    <row r="63" spans="1:11" ht="16">
      <c r="A63" s="8" t="s">
        <v>63</v>
      </c>
      <c r="B63" s="113">
        <v>1</v>
      </c>
      <c r="C63" s="116">
        <v>1</v>
      </c>
      <c r="H63" s="158" t="s">
        <v>67</v>
      </c>
      <c r="I63" s="158">
        <v>13</v>
      </c>
      <c r="J63" s="160">
        <v>13.541666666666666</v>
      </c>
    </row>
    <row r="64" spans="1:11" ht="16">
      <c r="A64" s="8" t="s">
        <v>505</v>
      </c>
      <c r="B64" s="113">
        <v>7</v>
      </c>
      <c r="C64" s="116">
        <v>7</v>
      </c>
      <c r="H64" s="8" t="s">
        <v>64</v>
      </c>
      <c r="I64" s="158">
        <v>1</v>
      </c>
      <c r="J64" s="160">
        <v>1.0416666666666665</v>
      </c>
    </row>
    <row r="65" spans="1:10">
      <c r="A65" s="8" t="s">
        <v>64</v>
      </c>
      <c r="B65" s="113">
        <v>4</v>
      </c>
      <c r="C65" s="116">
        <v>4</v>
      </c>
      <c r="H65" s="68" t="s">
        <v>143</v>
      </c>
      <c r="I65" s="68">
        <f>SUM(I60:I64)</f>
        <v>96</v>
      </c>
      <c r="J65" s="69">
        <f>SUM(J60:J64)</f>
        <v>100.00000000000001</v>
      </c>
    </row>
    <row r="66" spans="1:10">
      <c r="A66" s="8" t="s">
        <v>203</v>
      </c>
      <c r="B66" s="113">
        <v>20</v>
      </c>
      <c r="C66" s="116">
        <v>20</v>
      </c>
    </row>
    <row r="67" spans="1:10">
      <c r="A67" s="8" t="s">
        <v>504</v>
      </c>
      <c r="B67" s="113">
        <v>2</v>
      </c>
      <c r="C67" s="116">
        <v>2</v>
      </c>
    </row>
    <row r="68" spans="1:10">
      <c r="A68" s="68" t="s">
        <v>143</v>
      </c>
      <c r="B68" s="68">
        <f>SUM(B59:B67)</f>
        <v>103</v>
      </c>
      <c r="C68" s="69">
        <f>SUM(C59:C67)</f>
        <v>103</v>
      </c>
    </row>
    <row r="76" spans="1:10">
      <c r="A76" t="s">
        <v>336</v>
      </c>
      <c r="B76">
        <v>9</v>
      </c>
    </row>
    <row r="77" spans="1:10">
      <c r="A77" t="s">
        <v>47</v>
      </c>
      <c r="B77" s="112" t="s">
        <v>509</v>
      </c>
    </row>
    <row r="78" spans="1:10">
      <c r="A78" t="s">
        <v>49</v>
      </c>
      <c r="B78" s="112" t="s">
        <v>510</v>
      </c>
    </row>
    <row r="79" spans="1:10">
      <c r="A79" t="s">
        <v>50</v>
      </c>
      <c r="B79" t="s">
        <v>511</v>
      </c>
    </row>
    <row r="80" spans="1:10">
      <c r="A80" t="s">
        <v>52</v>
      </c>
      <c r="B80" t="s">
        <v>512</v>
      </c>
    </row>
    <row r="81" spans="1:4">
      <c r="A81" t="s">
        <v>301</v>
      </c>
      <c r="B81" t="s">
        <v>414</v>
      </c>
    </row>
    <row r="83" spans="1:4">
      <c r="A83" s="73" t="s">
        <v>56</v>
      </c>
      <c r="B83" s="73" t="s">
        <v>57</v>
      </c>
      <c r="C83" s="73" t="s">
        <v>58</v>
      </c>
      <c r="D83" s="73" t="s">
        <v>59</v>
      </c>
    </row>
    <row r="84" spans="1:4">
      <c r="A84" s="8" t="s">
        <v>318</v>
      </c>
      <c r="B84" s="113">
        <v>63</v>
      </c>
      <c r="C84" s="116">
        <v>52.941176470588239</v>
      </c>
      <c r="D84" t="s">
        <v>86</v>
      </c>
    </row>
    <row r="85" spans="1:4">
      <c r="A85" s="8" t="s">
        <v>111</v>
      </c>
      <c r="B85" s="113">
        <v>40</v>
      </c>
      <c r="C85" s="116">
        <v>33.613445378151262</v>
      </c>
      <c r="D85" t="s">
        <v>358</v>
      </c>
    </row>
    <row r="86" spans="1:4">
      <c r="A86" s="8" t="s">
        <v>87</v>
      </c>
      <c r="B86" s="113">
        <v>9</v>
      </c>
      <c r="C86" s="116">
        <v>7.5630252100840334</v>
      </c>
    </row>
    <row r="87" spans="1:4">
      <c r="A87" s="8" t="s">
        <v>69</v>
      </c>
      <c r="B87" s="113">
        <v>7</v>
      </c>
      <c r="C87" s="116">
        <v>5.8823529411764701</v>
      </c>
    </row>
    <row r="88" spans="1:4">
      <c r="A88" s="68" t="s">
        <v>143</v>
      </c>
      <c r="B88" s="68">
        <f>SUM(B84:B87)</f>
        <v>119</v>
      </c>
      <c r="C88" s="69">
        <f>SUM(C84:C87)</f>
        <v>100</v>
      </c>
    </row>
  </sheetData>
  <sortState ref="A59:C67">
    <sortCondition ref="A59"/>
  </sortState>
  <pageMargins left="0.75" right="0.75" top="1" bottom="1" header="0.5" footer="0.5"/>
  <pageSetup orientation="portrait" horizontalDpi="4294967292" verticalDpi="4294967292"/>
  <drawing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71"/>
  <sheetViews>
    <sheetView workbookViewId="0">
      <selection activeCell="E71" sqref="E71"/>
    </sheetView>
  </sheetViews>
  <sheetFormatPr baseColWidth="10" defaultColWidth="10.83203125" defaultRowHeight="13"/>
  <cols>
    <col min="1" max="1" width="24" style="123" customWidth="1"/>
    <col min="2" max="2" width="9.5" style="123" bestFit="1" customWidth="1"/>
    <col min="3" max="3" width="10.33203125" style="123" bestFit="1" customWidth="1"/>
    <col min="4" max="4" width="20" style="123" customWidth="1"/>
    <col min="5" max="6" width="10.83203125" style="123"/>
    <col min="7" max="7" width="24.5" style="123" customWidth="1"/>
    <col min="8" max="9" width="9.5" style="123" bestFit="1" customWidth="1"/>
    <col min="10" max="10" width="28.1640625" style="123" customWidth="1"/>
    <col min="11" max="16384" width="10.83203125" style="123"/>
  </cols>
  <sheetData>
    <row r="1" spans="1:10" ht="14" thickBot="1">
      <c r="A1" s="123" t="s">
        <v>290</v>
      </c>
      <c r="C1" s="124">
        <v>41020</v>
      </c>
      <c r="D1" s="125" t="s">
        <v>436</v>
      </c>
      <c r="E1" s="125"/>
      <c r="G1" s="126" t="s">
        <v>437</v>
      </c>
      <c r="H1" s="126"/>
      <c r="I1" s="126"/>
    </row>
    <row r="2" spans="1:10" ht="14" thickBot="1">
      <c r="A2" s="123" t="s">
        <v>438</v>
      </c>
      <c r="G2" s="127" t="s">
        <v>344</v>
      </c>
      <c r="H2" s="127" t="s">
        <v>439</v>
      </c>
      <c r="J2" s="128"/>
    </row>
    <row r="3" spans="1:10" ht="14" thickBot="1">
      <c r="G3" s="127" t="s">
        <v>213</v>
      </c>
      <c r="H3" s="129">
        <v>41020</v>
      </c>
      <c r="J3" s="128"/>
    </row>
    <row r="4" spans="1:10" ht="14" thickBot="1">
      <c r="A4" s="126" t="s">
        <v>440</v>
      </c>
      <c r="B4" s="126"/>
      <c r="C4" s="126"/>
      <c r="G4" s="127" t="s">
        <v>294</v>
      </c>
      <c r="H4" s="127" t="s">
        <v>441</v>
      </c>
      <c r="J4" s="128"/>
    </row>
    <row r="5" spans="1:10" ht="14" thickBot="1">
      <c r="A5" s="127" t="s">
        <v>213</v>
      </c>
      <c r="B5" s="130">
        <v>41020</v>
      </c>
      <c r="D5" s="128"/>
      <c r="E5" s="131"/>
      <c r="G5" s="127" t="s">
        <v>47</v>
      </c>
      <c r="H5" s="127" t="s">
        <v>442</v>
      </c>
      <c r="J5" s="128"/>
    </row>
    <row r="6" spans="1:10" ht="14" thickBot="1">
      <c r="A6" s="127" t="s">
        <v>294</v>
      </c>
      <c r="B6" s="132">
        <v>10</v>
      </c>
      <c r="D6" s="128"/>
      <c r="E6" s="131"/>
      <c r="G6" s="127" t="s">
        <v>49</v>
      </c>
      <c r="H6" s="127" t="s">
        <v>443</v>
      </c>
      <c r="J6" s="128"/>
    </row>
    <row r="7" spans="1:10" ht="14" thickBot="1">
      <c r="A7" s="127" t="s">
        <v>47</v>
      </c>
      <c r="B7" s="127" t="s">
        <v>444</v>
      </c>
      <c r="D7" s="128"/>
      <c r="E7" s="131"/>
      <c r="G7" s="127" t="s">
        <v>50</v>
      </c>
      <c r="H7" s="127" t="s">
        <v>445</v>
      </c>
      <c r="J7" s="128"/>
    </row>
    <row r="8" spans="1:10" ht="14" thickBot="1">
      <c r="A8" s="127" t="s">
        <v>49</v>
      </c>
      <c r="B8" s="127" t="s">
        <v>446</v>
      </c>
      <c r="D8" s="128"/>
      <c r="E8" s="131"/>
      <c r="G8" s="127" t="s">
        <v>52</v>
      </c>
      <c r="H8" s="127" t="s">
        <v>447</v>
      </c>
      <c r="J8" s="128"/>
    </row>
    <row r="9" spans="1:10" ht="14" thickBot="1">
      <c r="A9" s="127" t="s">
        <v>50</v>
      </c>
      <c r="B9" s="127" t="s">
        <v>448</v>
      </c>
      <c r="D9" s="128"/>
      <c r="E9" s="131"/>
      <c r="G9" s="127" t="s">
        <v>301</v>
      </c>
      <c r="H9" s="128"/>
      <c r="I9" s="127" t="s">
        <v>449</v>
      </c>
      <c r="J9" s="127" t="s">
        <v>450</v>
      </c>
    </row>
    <row r="10" spans="1:10" ht="14" thickBot="1">
      <c r="A10" s="127" t="s">
        <v>52</v>
      </c>
      <c r="B10" s="127" t="s">
        <v>451</v>
      </c>
      <c r="D10" s="128"/>
      <c r="E10" s="131"/>
    </row>
    <row r="11" spans="1:10" ht="14" thickBot="1">
      <c r="A11" s="127" t="s">
        <v>301</v>
      </c>
      <c r="B11" s="127" t="s">
        <v>452</v>
      </c>
      <c r="D11" s="127" t="s">
        <v>453</v>
      </c>
      <c r="E11" s="133"/>
      <c r="G11" s="134" t="s">
        <v>56</v>
      </c>
      <c r="H11" s="134" t="s">
        <v>57</v>
      </c>
      <c r="I11" s="134" t="s">
        <v>58</v>
      </c>
      <c r="J11" s="134" t="s">
        <v>59</v>
      </c>
    </row>
    <row r="12" spans="1:10" ht="29" thickBot="1">
      <c r="G12" s="135" t="s">
        <v>318</v>
      </c>
      <c r="H12" s="132">
        <v>2</v>
      </c>
      <c r="I12" s="132">
        <v>1</v>
      </c>
      <c r="J12" s="127" t="s">
        <v>454</v>
      </c>
    </row>
    <row r="13" spans="1:10" ht="15" thickBot="1">
      <c r="A13" s="134" t="s">
        <v>56</v>
      </c>
      <c r="B13" s="134" t="s">
        <v>57</v>
      </c>
      <c r="C13" s="134" t="s">
        <v>58</v>
      </c>
      <c r="D13" s="134" t="s">
        <v>59</v>
      </c>
      <c r="G13" s="135" t="s">
        <v>430</v>
      </c>
      <c r="H13" s="132">
        <v>1</v>
      </c>
      <c r="I13" s="132">
        <v>0.5</v>
      </c>
      <c r="J13" s="135" t="s">
        <v>455</v>
      </c>
    </row>
    <row r="14" spans="1:10" ht="29" thickBot="1">
      <c r="A14" s="135" t="s">
        <v>318</v>
      </c>
      <c r="B14" s="132">
        <v>12</v>
      </c>
      <c r="C14" s="132">
        <v>8.8000000000000007</v>
      </c>
      <c r="D14" s="136" t="s">
        <v>35</v>
      </c>
      <c r="G14" s="127" t="s">
        <v>109</v>
      </c>
      <c r="H14" s="132">
        <v>7</v>
      </c>
      <c r="I14" s="132">
        <v>3.5</v>
      </c>
      <c r="J14" s="135" t="s">
        <v>456</v>
      </c>
    </row>
    <row r="15" spans="1:10" ht="15" thickBot="1">
      <c r="A15" s="135" t="s">
        <v>111</v>
      </c>
      <c r="B15" s="132">
        <v>55</v>
      </c>
      <c r="C15" s="132">
        <v>40.1</v>
      </c>
      <c r="D15" s="136" t="s">
        <v>137</v>
      </c>
      <c r="G15" s="135" t="s">
        <v>111</v>
      </c>
      <c r="H15" s="132">
        <v>2</v>
      </c>
      <c r="I15" s="132">
        <v>1</v>
      </c>
      <c r="J15" s="135" t="s">
        <v>69</v>
      </c>
    </row>
    <row r="16" spans="1:10" ht="15" thickBot="1">
      <c r="A16" s="135" t="s">
        <v>457</v>
      </c>
      <c r="B16" s="132">
        <v>7</v>
      </c>
      <c r="C16" s="132">
        <v>5.0999999999999996</v>
      </c>
      <c r="D16" s="136" t="s">
        <v>64</v>
      </c>
      <c r="G16" s="135" t="s">
        <v>63</v>
      </c>
      <c r="H16" s="132">
        <v>10</v>
      </c>
      <c r="I16" s="132">
        <v>5.0999999999999996</v>
      </c>
      <c r="J16" s="127" t="s">
        <v>458</v>
      </c>
    </row>
    <row r="17" spans="1:10" ht="57" thickBot="1">
      <c r="A17" s="135" t="s">
        <v>382</v>
      </c>
      <c r="B17" s="132">
        <v>3</v>
      </c>
      <c r="C17" s="132">
        <v>2.2000000000000002</v>
      </c>
      <c r="D17" s="136" t="s">
        <v>454</v>
      </c>
      <c r="G17" s="135" t="s">
        <v>136</v>
      </c>
      <c r="H17" s="132">
        <v>81</v>
      </c>
      <c r="I17" s="132">
        <v>40.9</v>
      </c>
      <c r="J17" s="135" t="s">
        <v>124</v>
      </c>
    </row>
    <row r="18" spans="1:10" ht="15" thickBot="1">
      <c r="A18" s="135" t="s">
        <v>63</v>
      </c>
      <c r="B18" s="132">
        <v>13</v>
      </c>
      <c r="C18" s="132">
        <v>9.5</v>
      </c>
      <c r="D18" s="128"/>
      <c r="G18" s="135" t="s">
        <v>101</v>
      </c>
      <c r="H18" s="132">
        <v>5</v>
      </c>
      <c r="I18" s="132">
        <v>2.5</v>
      </c>
      <c r="J18" s="135" t="s">
        <v>459</v>
      </c>
    </row>
    <row r="19" spans="1:10" ht="43" thickBot="1">
      <c r="A19" s="135" t="s">
        <v>136</v>
      </c>
      <c r="B19" s="132">
        <v>13</v>
      </c>
      <c r="C19" s="132">
        <v>9.5</v>
      </c>
      <c r="D19" s="128"/>
      <c r="G19" s="135" t="s">
        <v>67</v>
      </c>
      <c r="H19" s="132">
        <v>38</v>
      </c>
      <c r="I19" s="132">
        <v>19.2</v>
      </c>
      <c r="J19" s="135" t="s">
        <v>382</v>
      </c>
    </row>
    <row r="20" spans="1:10" ht="15" thickBot="1">
      <c r="A20" s="135" t="s">
        <v>69</v>
      </c>
      <c r="B20" s="132">
        <v>5</v>
      </c>
      <c r="C20" s="132">
        <v>3.6</v>
      </c>
      <c r="D20" s="128"/>
      <c r="G20" s="135" t="s">
        <v>64</v>
      </c>
      <c r="H20" s="132">
        <v>39</v>
      </c>
      <c r="I20" s="132">
        <v>19.7</v>
      </c>
    </row>
    <row r="21" spans="1:10" ht="43" thickBot="1">
      <c r="A21" s="135" t="s">
        <v>85</v>
      </c>
      <c r="B21" s="132">
        <v>3</v>
      </c>
      <c r="C21" s="132">
        <v>2.2000000000000002</v>
      </c>
      <c r="D21" s="128"/>
      <c r="G21" s="135" t="s">
        <v>460</v>
      </c>
      <c r="H21" s="132">
        <v>2</v>
      </c>
      <c r="I21" s="132">
        <v>1</v>
      </c>
      <c r="J21" s="128"/>
    </row>
    <row r="22" spans="1:10" ht="15" thickBot="1">
      <c r="A22" s="128" t="s">
        <v>461</v>
      </c>
      <c r="B22" s="137">
        <v>1</v>
      </c>
      <c r="C22" s="137">
        <v>0.7</v>
      </c>
      <c r="D22" s="128"/>
      <c r="G22" s="135" t="s">
        <v>462</v>
      </c>
      <c r="H22" s="132">
        <v>6</v>
      </c>
      <c r="I22" s="132">
        <v>3</v>
      </c>
      <c r="J22" s="128"/>
    </row>
    <row r="23" spans="1:10" ht="43" thickBot="1">
      <c r="A23" s="135" t="s">
        <v>460</v>
      </c>
      <c r="B23" s="132">
        <v>4</v>
      </c>
      <c r="C23" s="132">
        <v>2.9</v>
      </c>
      <c r="D23" s="128"/>
      <c r="G23" s="135" t="s">
        <v>463</v>
      </c>
      <c r="H23" s="132">
        <v>4</v>
      </c>
      <c r="I23" s="132">
        <v>2</v>
      </c>
      <c r="J23" s="128"/>
    </row>
    <row r="24" spans="1:10" ht="15" thickBot="1">
      <c r="A24" s="135" t="s">
        <v>264</v>
      </c>
      <c r="B24" s="132">
        <v>21</v>
      </c>
      <c r="C24" s="132">
        <v>15.3</v>
      </c>
      <c r="D24" s="128"/>
      <c r="G24" s="138" t="s">
        <v>425</v>
      </c>
      <c r="H24" s="139">
        <v>1</v>
      </c>
      <c r="I24" s="139">
        <v>0.5</v>
      </c>
      <c r="J24" s="128"/>
    </row>
    <row r="25" spans="1:10" ht="15" thickBot="1">
      <c r="A25" s="135" t="s">
        <v>392</v>
      </c>
      <c r="B25" s="132">
        <v>137</v>
      </c>
      <c r="C25" s="132">
        <v>100</v>
      </c>
      <c r="D25" s="128"/>
      <c r="G25" s="140" t="s">
        <v>464</v>
      </c>
      <c r="H25" s="141">
        <v>198</v>
      </c>
      <c r="I25" s="141">
        <v>100</v>
      </c>
      <c r="J25" s="128"/>
    </row>
    <row r="26" spans="1:10" ht="14" thickBot="1">
      <c r="G26" s="128"/>
      <c r="H26" s="128"/>
      <c r="I26" s="128"/>
      <c r="J26" s="128"/>
    </row>
    <row r="27" spans="1:10" ht="14" thickBot="1">
      <c r="J27" s="128"/>
    </row>
    <row r="28" spans="1:10" ht="18" thickBot="1">
      <c r="A28" s="142" t="s">
        <v>213</v>
      </c>
      <c r="B28" s="143">
        <v>41020</v>
      </c>
      <c r="C28" s="144"/>
    </row>
    <row r="29" spans="1:10" ht="18" thickBot="1">
      <c r="A29" s="142" t="s">
        <v>47</v>
      </c>
      <c r="B29" s="145" t="s">
        <v>465</v>
      </c>
      <c r="D29" s="145" t="s">
        <v>466</v>
      </c>
    </row>
    <row r="30" spans="1:10" ht="18" thickBot="1">
      <c r="A30" s="142" t="s">
        <v>49</v>
      </c>
      <c r="B30" s="145" t="s">
        <v>467</v>
      </c>
      <c r="C30" s="146"/>
    </row>
    <row r="31" spans="1:10" ht="19" thickBot="1">
      <c r="A31" s="147" t="s">
        <v>468</v>
      </c>
      <c r="B31" s="145" t="s">
        <v>469</v>
      </c>
      <c r="C31" s="146"/>
    </row>
    <row r="32" spans="1:10" ht="37" thickBot="1">
      <c r="A32" s="147" t="s">
        <v>470</v>
      </c>
      <c r="B32" s="144" t="s">
        <v>471</v>
      </c>
      <c r="C32" s="144"/>
    </row>
    <row r="33" spans="1:4" ht="14" thickBot="1"/>
    <row r="34" spans="1:4" ht="37" thickBot="1">
      <c r="A34" s="148" t="s">
        <v>56</v>
      </c>
      <c r="B34" s="148" t="s">
        <v>57</v>
      </c>
      <c r="C34" s="148" t="s">
        <v>58</v>
      </c>
      <c r="D34" s="134" t="s">
        <v>59</v>
      </c>
    </row>
    <row r="35" spans="1:4" ht="46" thickBot="1">
      <c r="A35" s="149" t="s">
        <v>318</v>
      </c>
      <c r="B35" s="150">
        <v>8</v>
      </c>
      <c r="C35" s="150">
        <v>4.3</v>
      </c>
      <c r="D35" s="151" t="s">
        <v>86</v>
      </c>
    </row>
    <row r="36" spans="1:4" ht="46" thickBot="1">
      <c r="A36" s="149" t="s">
        <v>420</v>
      </c>
      <c r="B36" s="150">
        <v>1</v>
      </c>
      <c r="C36" s="150">
        <v>0.5</v>
      </c>
      <c r="D36" s="151" t="s">
        <v>35</v>
      </c>
    </row>
    <row r="37" spans="1:4" ht="46" thickBot="1">
      <c r="A37" s="149" t="s">
        <v>421</v>
      </c>
      <c r="B37" s="150">
        <v>4</v>
      </c>
      <c r="C37" s="150">
        <v>2.1</v>
      </c>
      <c r="D37" s="152" t="s">
        <v>472</v>
      </c>
    </row>
    <row r="38" spans="1:4" ht="16" thickBot="1">
      <c r="A38" s="149" t="s">
        <v>194</v>
      </c>
      <c r="B38" s="150">
        <v>26</v>
      </c>
      <c r="C38" s="150">
        <v>13.8</v>
      </c>
      <c r="D38" s="152" t="s">
        <v>204</v>
      </c>
    </row>
    <row r="39" spans="1:4" ht="46" thickBot="1">
      <c r="A39" s="149" t="s">
        <v>473</v>
      </c>
      <c r="B39" s="150">
        <v>31</v>
      </c>
      <c r="C39" s="150">
        <v>16.5</v>
      </c>
      <c r="D39" s="152" t="s">
        <v>474</v>
      </c>
    </row>
    <row r="40" spans="1:4" ht="16" thickBot="1">
      <c r="A40" s="149" t="s">
        <v>112</v>
      </c>
      <c r="B40" s="150">
        <v>8</v>
      </c>
      <c r="C40" s="150">
        <v>4.3</v>
      </c>
      <c r="D40" s="151" t="s">
        <v>462</v>
      </c>
    </row>
    <row r="41" spans="1:4" ht="31" thickBot="1">
      <c r="A41" s="149" t="s">
        <v>136</v>
      </c>
      <c r="B41" s="150">
        <v>31</v>
      </c>
      <c r="C41" s="150">
        <v>16.5</v>
      </c>
      <c r="D41" s="153"/>
    </row>
    <row r="42" spans="1:4" ht="16" thickBot="1">
      <c r="A42" s="149" t="s">
        <v>68</v>
      </c>
      <c r="B42" s="150">
        <v>4</v>
      </c>
      <c r="C42" s="150">
        <v>2.1</v>
      </c>
      <c r="D42" s="153"/>
    </row>
    <row r="43" spans="1:4" ht="16" thickBot="1">
      <c r="A43" s="149" t="s">
        <v>69</v>
      </c>
      <c r="B43" s="150">
        <v>26</v>
      </c>
      <c r="C43" s="150">
        <v>13.8</v>
      </c>
      <c r="D43" s="153"/>
    </row>
    <row r="44" spans="1:4" ht="16" thickBot="1">
      <c r="A44" s="149" t="s">
        <v>67</v>
      </c>
      <c r="B44" s="150">
        <v>8</v>
      </c>
      <c r="C44" s="150">
        <v>4.3</v>
      </c>
      <c r="D44" s="153"/>
    </row>
    <row r="45" spans="1:4" ht="16" thickBot="1">
      <c r="A45" s="149" t="s">
        <v>64</v>
      </c>
      <c r="B45" s="150">
        <v>1</v>
      </c>
      <c r="C45" s="150">
        <v>0.5</v>
      </c>
      <c r="D45" s="153"/>
    </row>
    <row r="46" spans="1:4" ht="31" thickBot="1">
      <c r="A46" s="149" t="s">
        <v>125</v>
      </c>
      <c r="B46" s="150">
        <v>1</v>
      </c>
      <c r="C46" s="150">
        <v>0.5</v>
      </c>
      <c r="D46" s="153"/>
    </row>
    <row r="47" spans="1:4" ht="16" thickBot="1">
      <c r="A47" s="149" t="s">
        <v>203</v>
      </c>
      <c r="B47" s="150">
        <v>2</v>
      </c>
      <c r="C47" s="150">
        <v>1.1000000000000001</v>
      </c>
      <c r="D47" s="153"/>
    </row>
    <row r="48" spans="1:4" ht="16" thickBot="1">
      <c r="A48" s="149" t="s">
        <v>85</v>
      </c>
      <c r="B48" s="150">
        <v>2</v>
      </c>
      <c r="C48" s="150">
        <v>1.1000000000000001</v>
      </c>
      <c r="D48" s="153"/>
    </row>
    <row r="49" spans="1:5" ht="15">
      <c r="A49" s="154" t="s">
        <v>62</v>
      </c>
      <c r="B49" s="155">
        <v>35</v>
      </c>
      <c r="C49" s="155">
        <v>18.600000000000001</v>
      </c>
      <c r="D49" s="153"/>
    </row>
    <row r="50" spans="1:5" ht="15" thickBot="1">
      <c r="A50" s="156"/>
      <c r="B50" s="157">
        <v>188</v>
      </c>
      <c r="C50" s="157">
        <v>100</v>
      </c>
      <c r="D50" s="153"/>
    </row>
    <row r="53" spans="1:5">
      <c r="A53" t="s">
        <v>475</v>
      </c>
      <c r="B53"/>
      <c r="C53" s="16">
        <v>10</v>
      </c>
      <c r="D53"/>
    </row>
    <row r="54" spans="1:5">
      <c r="A54" t="s">
        <v>47</v>
      </c>
      <c r="B54" t="s">
        <v>476</v>
      </c>
      <c r="D54" t="s">
        <v>477</v>
      </c>
    </row>
    <row r="55" spans="1:5">
      <c r="A55" t="s">
        <v>49</v>
      </c>
      <c r="B55" t="s">
        <v>478</v>
      </c>
      <c r="D55"/>
    </row>
    <row r="56" spans="1:5">
      <c r="A56" t="s">
        <v>50</v>
      </c>
      <c r="B56" t="s">
        <v>479</v>
      </c>
      <c r="D56"/>
    </row>
    <row r="57" spans="1:5">
      <c r="A57" t="s">
        <v>52</v>
      </c>
      <c r="B57" t="s">
        <v>480</v>
      </c>
      <c r="D57"/>
    </row>
    <row r="58" spans="1:5">
      <c r="A58" t="s">
        <v>301</v>
      </c>
      <c r="B58" t="s">
        <v>449</v>
      </c>
      <c r="D58" t="s">
        <v>450</v>
      </c>
    </row>
    <row r="60" spans="1:5">
      <c r="A60" s="73" t="s">
        <v>56</v>
      </c>
      <c r="B60" s="73" t="s">
        <v>57</v>
      </c>
      <c r="C60" s="73" t="s">
        <v>58</v>
      </c>
      <c r="D60" s="73" t="s">
        <v>59</v>
      </c>
      <c r="E60"/>
    </row>
    <row r="61" spans="1:5">
      <c r="A61" t="s">
        <v>71</v>
      </c>
      <c r="B61">
        <v>32</v>
      </c>
      <c r="C61" s="4">
        <v>23.703703703703706</v>
      </c>
      <c r="D61" t="s">
        <v>481</v>
      </c>
      <c r="E61"/>
    </row>
    <row r="62" spans="1:5">
      <c r="A62" t="s">
        <v>112</v>
      </c>
      <c r="B62">
        <v>14</v>
      </c>
      <c r="C62" s="4">
        <v>10.37037037037037</v>
      </c>
      <c r="D62"/>
      <c r="E62"/>
    </row>
    <row r="63" spans="1:5">
      <c r="A63" t="s">
        <v>362</v>
      </c>
      <c r="B63">
        <v>12</v>
      </c>
      <c r="C63" s="4">
        <v>8.8888888888888893</v>
      </c>
      <c r="D63"/>
      <c r="E63"/>
    </row>
    <row r="64" spans="1:5">
      <c r="A64" t="s">
        <v>307</v>
      </c>
      <c r="B64">
        <v>64</v>
      </c>
      <c r="C64" s="4">
        <v>47.407407407407412</v>
      </c>
      <c r="D64"/>
      <c r="E64"/>
    </row>
    <row r="65" spans="1:5">
      <c r="A65" t="s">
        <v>136</v>
      </c>
      <c r="B65">
        <v>4</v>
      </c>
      <c r="C65" s="4">
        <v>2.9629629629629632</v>
      </c>
      <c r="D65"/>
      <c r="E65"/>
    </row>
    <row r="66" spans="1:5">
      <c r="A66" s="41" t="s">
        <v>68</v>
      </c>
      <c r="B66">
        <v>2</v>
      </c>
      <c r="C66" s="4">
        <v>1.4814814814814816</v>
      </c>
      <c r="D66"/>
      <c r="E66"/>
    </row>
    <row r="67" spans="1:5">
      <c r="A67" s="41" t="s">
        <v>64</v>
      </c>
      <c r="B67">
        <v>3</v>
      </c>
      <c r="C67" s="4">
        <v>2.2222222222222223</v>
      </c>
      <c r="D67"/>
      <c r="E67"/>
    </row>
    <row r="68" spans="1:5">
      <c r="A68" s="41" t="s">
        <v>361</v>
      </c>
      <c r="B68">
        <v>2</v>
      </c>
      <c r="C68" s="4">
        <v>1.4814814814814816</v>
      </c>
      <c r="D68"/>
      <c r="E68"/>
    </row>
    <row r="69" spans="1:5">
      <c r="A69" s="81" t="s">
        <v>69</v>
      </c>
      <c r="B69" s="73">
        <v>2</v>
      </c>
      <c r="C69" s="75">
        <v>1.4814814814814816</v>
      </c>
      <c r="D69"/>
      <c r="E69"/>
    </row>
    <row r="70" spans="1:5">
      <c r="A70"/>
      <c r="B70">
        <v>135</v>
      </c>
      <c r="C70">
        <v>100.00000000000001</v>
      </c>
      <c r="D70"/>
      <c r="E70"/>
    </row>
    <row r="71" spans="1:5">
      <c r="A71"/>
      <c r="D71"/>
      <c r="E71"/>
    </row>
  </sheetData>
  <pageMargins left="0.75" right="0.75" top="1" bottom="1" header="0.5" footer="0.5"/>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131"/>
  <sheetViews>
    <sheetView workbookViewId="0">
      <selection sqref="A1:XFD1048576"/>
    </sheetView>
  </sheetViews>
  <sheetFormatPr baseColWidth="10" defaultColWidth="9.5" defaultRowHeight="13"/>
  <cols>
    <col min="1" max="1" width="23.33203125" customWidth="1"/>
    <col min="2" max="2" width="9.5" customWidth="1"/>
    <col min="8" max="8" width="24" style="61" customWidth="1"/>
    <col min="9" max="9" width="9" customWidth="1"/>
  </cols>
  <sheetData>
    <row r="1" spans="1:13">
      <c r="A1" t="s">
        <v>283</v>
      </c>
      <c r="B1" s="37">
        <v>41019</v>
      </c>
      <c r="D1" t="s">
        <v>284</v>
      </c>
      <c r="E1" t="s">
        <v>393</v>
      </c>
    </row>
    <row r="2" spans="1:13">
      <c r="A2" t="s">
        <v>419</v>
      </c>
    </row>
    <row r="4" spans="1:13">
      <c r="A4" s="35" t="s">
        <v>288</v>
      </c>
      <c r="B4" s="35"/>
      <c r="C4" s="35"/>
      <c r="D4" s="35"/>
      <c r="E4" s="35"/>
      <c r="F4" s="35"/>
      <c r="G4" s="35"/>
      <c r="H4" s="60" t="s">
        <v>285</v>
      </c>
      <c r="I4" s="35"/>
      <c r="J4" s="35"/>
      <c r="K4" s="35"/>
      <c r="L4" s="35"/>
      <c r="M4" s="35"/>
    </row>
    <row r="5" spans="1:13">
      <c r="A5" t="s">
        <v>289</v>
      </c>
      <c r="B5" t="s">
        <v>290</v>
      </c>
      <c r="H5" s="61" t="s">
        <v>335</v>
      </c>
      <c r="I5" t="s">
        <v>287</v>
      </c>
    </row>
    <row r="6" spans="1:13">
      <c r="A6" t="s">
        <v>213</v>
      </c>
      <c r="B6" s="37">
        <v>41019</v>
      </c>
      <c r="H6" s="61" t="s">
        <v>213</v>
      </c>
      <c r="I6" s="37">
        <v>41019</v>
      </c>
    </row>
    <row r="7" spans="1:13">
      <c r="A7" t="s">
        <v>294</v>
      </c>
      <c r="B7">
        <v>9</v>
      </c>
      <c r="H7" s="61" t="s">
        <v>291</v>
      </c>
      <c r="I7" t="s">
        <v>292</v>
      </c>
    </row>
    <row r="8" spans="1:13">
      <c r="A8" t="s">
        <v>47</v>
      </c>
      <c r="B8" t="s">
        <v>399</v>
      </c>
      <c r="H8" s="61" t="s">
        <v>47</v>
      </c>
      <c r="I8" t="s">
        <v>394</v>
      </c>
    </row>
    <row r="9" spans="1:13">
      <c r="A9" t="s">
        <v>49</v>
      </c>
      <c r="B9" t="s">
        <v>401</v>
      </c>
      <c r="H9" s="61" t="s">
        <v>49</v>
      </c>
      <c r="I9" t="s">
        <v>295</v>
      </c>
    </row>
    <row r="10" spans="1:13">
      <c r="A10" t="s">
        <v>50</v>
      </c>
      <c r="B10" t="s">
        <v>400</v>
      </c>
      <c r="H10" s="61" t="s">
        <v>50</v>
      </c>
      <c r="I10" t="s">
        <v>297</v>
      </c>
    </row>
    <row r="11" spans="1:13">
      <c r="A11" t="s">
        <v>52</v>
      </c>
      <c r="B11" t="s">
        <v>402</v>
      </c>
      <c r="H11" s="61" t="s">
        <v>52</v>
      </c>
      <c r="I11" t="s">
        <v>395</v>
      </c>
    </row>
    <row r="12" spans="1:13">
      <c r="A12" t="s">
        <v>301</v>
      </c>
      <c r="B12" t="s">
        <v>396</v>
      </c>
      <c r="H12" s="61" t="s">
        <v>301</v>
      </c>
      <c r="I12" t="s">
        <v>396</v>
      </c>
    </row>
    <row r="14" spans="1:13" ht="14">
      <c r="A14" s="110" t="s">
        <v>56</v>
      </c>
      <c r="B14" s="110" t="s">
        <v>57</v>
      </c>
      <c r="C14" s="110" t="s">
        <v>58</v>
      </c>
      <c r="D14" s="110" t="s">
        <v>59</v>
      </c>
      <c r="E14" s="73"/>
      <c r="F14" s="8"/>
      <c r="H14" s="74" t="s">
        <v>56</v>
      </c>
      <c r="I14" s="73" t="s">
        <v>57</v>
      </c>
      <c r="J14" s="73" t="s">
        <v>58</v>
      </c>
      <c r="K14" s="81" t="s">
        <v>306</v>
      </c>
    </row>
    <row r="15" spans="1:13" ht="16">
      <c r="A15" s="41" t="s">
        <v>403</v>
      </c>
      <c r="B15" s="41">
        <v>64</v>
      </c>
      <c r="C15" s="41">
        <v>44.1</v>
      </c>
      <c r="D15" s="41" t="s">
        <v>67</v>
      </c>
      <c r="E15" s="8"/>
      <c r="F15" s="8"/>
      <c r="H15" s="61" t="s">
        <v>112</v>
      </c>
      <c r="I15">
        <v>19</v>
      </c>
      <c r="J15" s="4">
        <v>16.666666666666664</v>
      </c>
      <c r="K15" s="115" t="s">
        <v>318</v>
      </c>
      <c r="L15" s="109"/>
    </row>
    <row r="16" spans="1:13" ht="16">
      <c r="A16" s="41" t="s">
        <v>111</v>
      </c>
      <c r="B16" s="41">
        <v>24</v>
      </c>
      <c r="C16" s="41">
        <v>16.600000000000001</v>
      </c>
      <c r="D16" s="41"/>
      <c r="E16" s="8"/>
      <c r="F16" s="8"/>
      <c r="H16" s="61" t="s">
        <v>63</v>
      </c>
      <c r="I16">
        <v>69</v>
      </c>
      <c r="J16" s="4">
        <v>60.526315789473685</v>
      </c>
      <c r="K16" s="115" t="s">
        <v>398</v>
      </c>
      <c r="L16" s="109"/>
    </row>
    <row r="17" spans="1:12">
      <c r="A17" s="41" t="s">
        <v>112</v>
      </c>
      <c r="B17" s="41">
        <v>15</v>
      </c>
      <c r="C17" s="41">
        <v>10.4</v>
      </c>
      <c r="D17" s="41"/>
      <c r="E17" s="8"/>
      <c r="F17" s="8"/>
      <c r="H17" s="61" t="s">
        <v>136</v>
      </c>
      <c r="I17">
        <v>5</v>
      </c>
      <c r="J17" s="4">
        <v>4.3859649122807012</v>
      </c>
    </row>
    <row r="18" spans="1:12" ht="16">
      <c r="A18" s="41" t="s">
        <v>405</v>
      </c>
      <c r="B18" s="41">
        <v>1</v>
      </c>
      <c r="C18" s="41">
        <v>0.7</v>
      </c>
      <c r="D18" s="41"/>
      <c r="E18" s="8"/>
      <c r="F18" s="8"/>
      <c r="H18" s="61" t="s">
        <v>101</v>
      </c>
      <c r="I18">
        <v>4</v>
      </c>
      <c r="J18" s="4">
        <v>3.5087719298245612</v>
      </c>
      <c r="K18" s="109"/>
      <c r="L18" s="109"/>
    </row>
    <row r="19" spans="1:12" ht="16">
      <c r="A19" s="41" t="s">
        <v>61</v>
      </c>
      <c r="B19" s="41">
        <v>2</v>
      </c>
      <c r="C19" s="41">
        <v>1.4</v>
      </c>
      <c r="D19" s="41"/>
      <c r="E19" s="8"/>
      <c r="F19" s="8"/>
      <c r="H19" s="61" t="s">
        <v>69</v>
      </c>
      <c r="I19">
        <v>4</v>
      </c>
      <c r="J19" s="4">
        <v>3.5087719298245612</v>
      </c>
      <c r="K19" s="109"/>
      <c r="L19" s="109"/>
    </row>
    <row r="20" spans="1:12">
      <c r="A20" s="41" t="s">
        <v>404</v>
      </c>
      <c r="B20" s="41">
        <v>1</v>
      </c>
      <c r="C20" s="41">
        <v>0.7</v>
      </c>
      <c r="D20" s="41"/>
      <c r="E20" s="8"/>
      <c r="F20" s="8"/>
      <c r="H20" s="61" t="s">
        <v>67</v>
      </c>
      <c r="I20">
        <v>10</v>
      </c>
      <c r="J20" s="4">
        <v>8.7719298245614024</v>
      </c>
    </row>
    <row r="21" spans="1:12">
      <c r="A21" s="41" t="s">
        <v>69</v>
      </c>
      <c r="B21" s="41">
        <v>2</v>
      </c>
      <c r="C21" s="41">
        <v>1.4</v>
      </c>
      <c r="D21" s="41"/>
      <c r="E21" s="8"/>
      <c r="F21" s="8"/>
      <c r="H21" s="61" t="s">
        <v>397</v>
      </c>
      <c r="I21">
        <v>2</v>
      </c>
      <c r="J21" s="4">
        <v>1.7543859649122806</v>
      </c>
    </row>
    <row r="22" spans="1:12">
      <c r="A22" s="41" t="s">
        <v>64</v>
      </c>
      <c r="B22" s="41">
        <v>4</v>
      </c>
      <c r="C22" s="41">
        <v>2.8</v>
      </c>
      <c r="D22" s="41"/>
      <c r="E22" s="8"/>
      <c r="F22" s="8"/>
      <c r="H22" s="61" t="s">
        <v>64</v>
      </c>
      <c r="I22">
        <v>1</v>
      </c>
      <c r="J22" s="4">
        <v>0.8771929824561403</v>
      </c>
    </row>
    <row r="23" spans="1:12">
      <c r="A23" s="41" t="s">
        <v>203</v>
      </c>
      <c r="B23" s="41">
        <v>5</v>
      </c>
      <c r="C23" s="41">
        <v>3.5</v>
      </c>
      <c r="D23" s="41"/>
      <c r="E23" s="8"/>
      <c r="F23" s="8"/>
      <c r="H23" s="67" t="s">
        <v>143</v>
      </c>
      <c r="I23" s="68">
        <v>138</v>
      </c>
      <c r="J23" s="69">
        <v>100</v>
      </c>
    </row>
    <row r="24" spans="1:12">
      <c r="A24" s="41" t="s">
        <v>92</v>
      </c>
      <c r="B24" s="41">
        <v>8</v>
      </c>
      <c r="C24" s="41">
        <v>5.5</v>
      </c>
      <c r="D24" s="41"/>
      <c r="E24" s="8"/>
      <c r="F24" s="8"/>
    </row>
    <row r="25" spans="1:12">
      <c r="A25" s="81" t="s">
        <v>62</v>
      </c>
      <c r="B25" s="81">
        <v>19</v>
      </c>
      <c r="C25" s="81">
        <v>13.1</v>
      </c>
      <c r="D25" s="41"/>
      <c r="E25" s="8"/>
      <c r="F25" s="8"/>
    </row>
    <row r="26" spans="1:12">
      <c r="A26" s="111" t="s">
        <v>143</v>
      </c>
      <c r="B26" s="111">
        <v>107</v>
      </c>
      <c r="C26" s="111">
        <v>100</v>
      </c>
      <c r="D26" s="41"/>
      <c r="E26" s="8"/>
      <c r="F26" s="8"/>
    </row>
    <row r="27" spans="1:12">
      <c r="A27" s="41"/>
      <c r="B27" s="41"/>
      <c r="C27" s="41"/>
      <c r="D27" s="41"/>
      <c r="E27" s="8"/>
      <c r="F27" s="8"/>
    </row>
    <row r="28" spans="1:12">
      <c r="A28" s="41"/>
      <c r="B28" s="41"/>
      <c r="C28" s="41"/>
      <c r="D28" s="41"/>
      <c r="E28" s="8"/>
      <c r="F28" s="8"/>
    </row>
    <row r="29" spans="1:12">
      <c r="A29" s="41"/>
      <c r="B29" s="41"/>
      <c r="C29" s="41"/>
      <c r="D29" s="41"/>
      <c r="E29" s="8"/>
      <c r="F29" s="8"/>
    </row>
    <row r="30" spans="1:12">
      <c r="A30" s="41"/>
      <c r="B30" s="41"/>
      <c r="C30" s="41"/>
      <c r="D30" s="41"/>
      <c r="E30" s="8"/>
      <c r="F30" s="8"/>
    </row>
    <row r="31" spans="1:12">
      <c r="A31" s="41"/>
      <c r="B31" s="41"/>
      <c r="C31" s="41"/>
      <c r="D31" s="41"/>
      <c r="E31" s="8"/>
      <c r="F31" s="8"/>
    </row>
    <row r="32" spans="1:12">
      <c r="A32" s="41"/>
      <c r="B32" s="41"/>
      <c r="C32" s="41"/>
      <c r="D32" s="41"/>
      <c r="E32" s="8"/>
      <c r="F32" s="8"/>
    </row>
    <row r="33" spans="1:13">
      <c r="C33" s="82"/>
    </row>
    <row r="34" spans="1:13">
      <c r="C34" s="82"/>
    </row>
    <row r="35" spans="1:13">
      <c r="A35" t="s">
        <v>336</v>
      </c>
      <c r="B35">
        <v>9</v>
      </c>
      <c r="H35" s="61" t="s">
        <v>291</v>
      </c>
      <c r="J35">
        <v>9</v>
      </c>
    </row>
    <row r="36" spans="1:13">
      <c r="A36" t="s">
        <v>47</v>
      </c>
      <c r="B36" s="112" t="s">
        <v>415</v>
      </c>
      <c r="H36" s="61" t="s">
        <v>47</v>
      </c>
      <c r="I36" t="s">
        <v>406</v>
      </c>
    </row>
    <row r="37" spans="1:13">
      <c r="A37" t="s">
        <v>49</v>
      </c>
      <c r="B37" s="112" t="s">
        <v>431</v>
      </c>
      <c r="H37" s="61" t="s">
        <v>49</v>
      </c>
      <c r="I37" t="s">
        <v>434</v>
      </c>
    </row>
    <row r="38" spans="1:13">
      <c r="A38" t="s">
        <v>50</v>
      </c>
      <c r="B38" t="s">
        <v>416</v>
      </c>
      <c r="H38" s="61" t="s">
        <v>50</v>
      </c>
      <c r="I38" t="s">
        <v>433</v>
      </c>
    </row>
    <row r="39" spans="1:13">
      <c r="A39" t="s">
        <v>52</v>
      </c>
      <c r="B39" t="s">
        <v>417</v>
      </c>
      <c r="H39" s="61" t="s">
        <v>52</v>
      </c>
      <c r="I39" t="s">
        <v>407</v>
      </c>
    </row>
    <row r="40" spans="1:13">
      <c r="A40" t="s">
        <v>301</v>
      </c>
      <c r="B40" t="s">
        <v>414</v>
      </c>
      <c r="H40" s="71" t="s">
        <v>301</v>
      </c>
      <c r="I40" t="s">
        <v>396</v>
      </c>
      <c r="J40" s="72"/>
      <c r="K40" s="72"/>
    </row>
    <row r="41" spans="1:13">
      <c r="M41" s="73"/>
    </row>
    <row r="42" spans="1:13">
      <c r="A42" s="73" t="s">
        <v>56</v>
      </c>
      <c r="B42" s="73" t="s">
        <v>57</v>
      </c>
      <c r="C42" s="73" t="s">
        <v>58</v>
      </c>
      <c r="D42" s="73" t="s">
        <v>59</v>
      </c>
      <c r="E42" s="73"/>
      <c r="F42" s="8"/>
      <c r="H42" s="74" t="s">
        <v>56</v>
      </c>
      <c r="I42" s="73" t="s">
        <v>57</v>
      </c>
      <c r="J42" s="73" t="s">
        <v>58</v>
      </c>
      <c r="K42" s="73" t="s">
        <v>59</v>
      </c>
      <c r="L42" s="73"/>
    </row>
    <row r="43" spans="1:13">
      <c r="A43" s="8" t="s">
        <v>307</v>
      </c>
      <c r="B43" s="113">
        <v>34</v>
      </c>
      <c r="C43" s="116">
        <f>B43/137*100</f>
        <v>24.817518248175183</v>
      </c>
      <c r="D43" t="s">
        <v>182</v>
      </c>
      <c r="H43" s="117" t="s">
        <v>307</v>
      </c>
      <c r="I43" s="16">
        <v>1</v>
      </c>
      <c r="J43" s="120">
        <v>0.48076923076923078</v>
      </c>
      <c r="K43" t="s">
        <v>413</v>
      </c>
    </row>
    <row r="44" spans="1:13">
      <c r="A44" s="8" t="s">
        <v>360</v>
      </c>
      <c r="B44" s="113">
        <v>3</v>
      </c>
      <c r="C44" s="116">
        <f t="shared" ref="C44:C59" si="0">B44/137*100</f>
        <v>2.1897810218978102</v>
      </c>
      <c r="D44" t="s">
        <v>65</v>
      </c>
      <c r="H44" s="117" t="s">
        <v>410</v>
      </c>
      <c r="I44" s="16">
        <v>3</v>
      </c>
      <c r="J44" s="120">
        <v>1.4423076923076923</v>
      </c>
    </row>
    <row r="45" spans="1:13">
      <c r="A45" s="8" t="s">
        <v>391</v>
      </c>
      <c r="B45" s="113">
        <v>7</v>
      </c>
      <c r="C45" s="116">
        <f t="shared" si="0"/>
        <v>5.1094890510948909</v>
      </c>
      <c r="H45" s="117" t="s">
        <v>71</v>
      </c>
      <c r="I45" s="16">
        <v>3</v>
      </c>
      <c r="J45" s="120">
        <v>1.4423076923076923</v>
      </c>
    </row>
    <row r="46" spans="1:13">
      <c r="A46" s="8" t="s">
        <v>201</v>
      </c>
      <c r="B46" s="113">
        <v>6</v>
      </c>
      <c r="C46" s="116">
        <f t="shared" si="0"/>
        <v>4.3795620437956204</v>
      </c>
      <c r="H46" s="117" t="s">
        <v>86</v>
      </c>
      <c r="I46" s="16">
        <v>3</v>
      </c>
      <c r="J46" s="120">
        <v>1.4423076923076923</v>
      </c>
    </row>
    <row r="47" spans="1:13">
      <c r="A47" s="8" t="s">
        <v>138</v>
      </c>
      <c r="B47" s="113">
        <v>1</v>
      </c>
      <c r="C47" s="116">
        <f t="shared" si="0"/>
        <v>0.72992700729927007</v>
      </c>
      <c r="H47" s="117" t="s">
        <v>411</v>
      </c>
      <c r="I47" s="16">
        <v>4</v>
      </c>
      <c r="J47" s="120">
        <v>1.9230769230769231</v>
      </c>
    </row>
    <row r="48" spans="1:13">
      <c r="A48" s="8" t="s">
        <v>111</v>
      </c>
      <c r="B48" s="113">
        <v>6</v>
      </c>
      <c r="C48" s="116">
        <f t="shared" si="0"/>
        <v>4.3795620437956204</v>
      </c>
      <c r="H48" s="117" t="s">
        <v>87</v>
      </c>
      <c r="I48" s="16">
        <v>31</v>
      </c>
      <c r="J48" s="120">
        <v>14.903846153846153</v>
      </c>
    </row>
    <row r="49" spans="1:10">
      <c r="A49" s="8" t="s">
        <v>87</v>
      </c>
      <c r="B49" s="113">
        <v>13</v>
      </c>
      <c r="C49" s="116">
        <f t="shared" si="0"/>
        <v>9.4890510948905096</v>
      </c>
      <c r="H49" s="117" t="s">
        <v>61</v>
      </c>
      <c r="I49" s="16">
        <v>2</v>
      </c>
      <c r="J49" s="120">
        <v>0.96153846153846156</v>
      </c>
    </row>
    <row r="50" spans="1:10">
      <c r="A50" s="8" t="s">
        <v>361</v>
      </c>
      <c r="B50" s="113">
        <v>3</v>
      </c>
      <c r="C50" s="116">
        <f t="shared" si="0"/>
        <v>2.1897810218978102</v>
      </c>
      <c r="H50" s="117" t="s">
        <v>63</v>
      </c>
      <c r="I50" s="16">
        <v>58</v>
      </c>
      <c r="J50" s="120">
        <v>27.884615384615387</v>
      </c>
    </row>
    <row r="51" spans="1:10">
      <c r="A51" s="8" t="s">
        <v>61</v>
      </c>
      <c r="B51" s="113">
        <v>4</v>
      </c>
      <c r="C51" s="116">
        <f t="shared" si="0"/>
        <v>2.9197080291970803</v>
      </c>
      <c r="H51" s="117" t="s">
        <v>136</v>
      </c>
      <c r="I51" s="16">
        <v>85</v>
      </c>
      <c r="J51" s="120">
        <v>40.865384615384613</v>
      </c>
    </row>
    <row r="52" spans="1:10">
      <c r="A52" s="8" t="s">
        <v>63</v>
      </c>
      <c r="B52" s="113">
        <v>2</v>
      </c>
      <c r="C52" s="116">
        <f t="shared" si="0"/>
        <v>1.4598540145985401</v>
      </c>
      <c r="H52" s="117" t="s">
        <v>409</v>
      </c>
      <c r="I52" s="16">
        <v>2</v>
      </c>
      <c r="J52" s="120">
        <v>0.96153846153846156</v>
      </c>
    </row>
    <row r="53" spans="1:10">
      <c r="A53" s="8" t="s">
        <v>68</v>
      </c>
      <c r="B53" s="113">
        <v>1</v>
      </c>
      <c r="C53" s="116">
        <f t="shared" si="0"/>
        <v>0.72992700729927007</v>
      </c>
      <c r="H53" s="117" t="s">
        <v>408</v>
      </c>
      <c r="I53" s="16">
        <v>15</v>
      </c>
      <c r="J53" s="120">
        <v>7.2115384615384608</v>
      </c>
    </row>
    <row r="54" spans="1:10">
      <c r="A54" s="8" t="s">
        <v>103</v>
      </c>
      <c r="B54" s="113">
        <v>1</v>
      </c>
      <c r="C54" s="116">
        <f t="shared" si="0"/>
        <v>0.72992700729927007</v>
      </c>
      <c r="H54" s="117" t="s">
        <v>412</v>
      </c>
      <c r="I54" s="16">
        <v>1</v>
      </c>
      <c r="J54" s="120">
        <v>0.48076923076923078</v>
      </c>
    </row>
    <row r="55" spans="1:10">
      <c r="A55" s="8" t="s">
        <v>101</v>
      </c>
      <c r="B55" s="113">
        <v>8</v>
      </c>
      <c r="C55" s="116">
        <f t="shared" si="0"/>
        <v>5.8394160583941606</v>
      </c>
      <c r="H55" s="121" t="s">
        <v>321</v>
      </c>
      <c r="I55" s="111">
        <v>182</v>
      </c>
      <c r="J55" s="122">
        <f>SUM(J43:J54)</f>
        <v>100</v>
      </c>
    </row>
    <row r="56" spans="1:10">
      <c r="A56" s="8" t="s">
        <v>67</v>
      </c>
      <c r="B56" s="113">
        <v>1</v>
      </c>
      <c r="C56" s="116">
        <f t="shared" si="0"/>
        <v>0.72992700729927007</v>
      </c>
    </row>
    <row r="57" spans="1:10">
      <c r="A57" s="8" t="s">
        <v>64</v>
      </c>
      <c r="B57" s="113">
        <v>2</v>
      </c>
      <c r="C57" s="116">
        <f t="shared" si="0"/>
        <v>1.4598540145985401</v>
      </c>
    </row>
    <row r="58" spans="1:10">
      <c r="A58" s="8" t="s">
        <v>203</v>
      </c>
      <c r="B58" s="113">
        <v>36</v>
      </c>
      <c r="C58" s="116">
        <f t="shared" si="0"/>
        <v>26.277372262773724</v>
      </c>
    </row>
    <row r="59" spans="1:10">
      <c r="A59" s="8" t="s">
        <v>62</v>
      </c>
      <c r="B59" s="113">
        <v>9</v>
      </c>
      <c r="C59" s="116">
        <f t="shared" si="0"/>
        <v>6.5693430656934311</v>
      </c>
    </row>
    <row r="60" spans="1:10">
      <c r="A60" s="68" t="s">
        <v>143</v>
      </c>
      <c r="B60" s="68">
        <f>SUM(B43:B59)</f>
        <v>137</v>
      </c>
      <c r="C60" s="69">
        <f>SUM(C43:C59)</f>
        <v>100</v>
      </c>
    </row>
    <row r="62" spans="1:10">
      <c r="A62" s="8"/>
      <c r="B62" s="8"/>
      <c r="C62" s="10"/>
    </row>
    <row r="63" spans="1:10">
      <c r="A63" s="8"/>
      <c r="B63" s="8"/>
      <c r="C63" s="8"/>
      <c r="I63" s="82"/>
    </row>
    <row r="65" spans="1:11">
      <c r="A65" s="61" t="s">
        <v>339</v>
      </c>
      <c r="B65">
        <v>9</v>
      </c>
      <c r="H65" s="61" t="s">
        <v>154</v>
      </c>
      <c r="I65" s="8">
        <v>9</v>
      </c>
    </row>
    <row r="66" spans="1:11">
      <c r="A66" s="61" t="s">
        <v>47</v>
      </c>
      <c r="B66" t="s">
        <v>422</v>
      </c>
      <c r="H66" s="61" t="s">
        <v>47</v>
      </c>
      <c r="I66" s="8" t="s">
        <v>426</v>
      </c>
    </row>
    <row r="67" spans="1:11">
      <c r="A67" s="61" t="s">
        <v>49</v>
      </c>
      <c r="B67" t="s">
        <v>432</v>
      </c>
      <c r="H67" s="61" t="s">
        <v>49</v>
      </c>
      <c r="I67" s="8" t="s">
        <v>429</v>
      </c>
    </row>
    <row r="68" spans="1:11">
      <c r="A68" s="61" t="s">
        <v>50</v>
      </c>
      <c r="B68" t="s">
        <v>423</v>
      </c>
      <c r="H68" s="61" t="s">
        <v>50</v>
      </c>
      <c r="I68" s="8" t="s">
        <v>418</v>
      </c>
      <c r="K68" s="8"/>
    </row>
    <row r="69" spans="1:11">
      <c r="A69" s="61" t="s">
        <v>52</v>
      </c>
      <c r="B69" t="s">
        <v>428</v>
      </c>
      <c r="H69" s="61" t="s">
        <v>52</v>
      </c>
      <c r="I69" s="41" t="s">
        <v>427</v>
      </c>
      <c r="J69" s="8"/>
    </row>
    <row r="70" spans="1:11">
      <c r="A70" s="61" t="s">
        <v>301</v>
      </c>
      <c r="B70" t="s">
        <v>414</v>
      </c>
      <c r="H70" s="117" t="s">
        <v>331</v>
      </c>
      <c r="I70" t="s">
        <v>414</v>
      </c>
    </row>
    <row r="71" spans="1:11">
      <c r="A71" s="61"/>
    </row>
    <row r="72" spans="1:11">
      <c r="A72" s="74" t="s">
        <v>56</v>
      </c>
      <c r="B72" s="73" t="s">
        <v>57</v>
      </c>
      <c r="C72" s="73" t="s">
        <v>58</v>
      </c>
      <c r="D72" s="73" t="s">
        <v>59</v>
      </c>
      <c r="H72" s="74" t="s">
        <v>56</v>
      </c>
      <c r="I72" s="73" t="s">
        <v>57</v>
      </c>
      <c r="J72" s="73" t="s">
        <v>58</v>
      </c>
      <c r="K72" s="73" t="s">
        <v>59</v>
      </c>
    </row>
    <row r="73" spans="1:11">
      <c r="A73" s="61" t="s">
        <v>137</v>
      </c>
      <c r="B73">
        <v>1</v>
      </c>
      <c r="C73" s="4">
        <f t="shared" ref="C73:C82" si="1">B73/147*100</f>
        <v>0.68027210884353739</v>
      </c>
      <c r="D73" t="s">
        <v>382</v>
      </c>
      <c r="H73" s="71" t="s">
        <v>424</v>
      </c>
      <c r="I73">
        <v>14</v>
      </c>
      <c r="J73" s="4">
        <v>11.666666666666666</v>
      </c>
      <c r="K73" t="s">
        <v>425</v>
      </c>
    </row>
    <row r="74" spans="1:11" ht="14">
      <c r="A74" s="61" t="s">
        <v>318</v>
      </c>
      <c r="B74">
        <v>68</v>
      </c>
      <c r="C74" s="4">
        <f t="shared" si="1"/>
        <v>46.258503401360542</v>
      </c>
      <c r="D74" t="s">
        <v>114</v>
      </c>
      <c r="H74" s="118" t="s">
        <v>430</v>
      </c>
      <c r="I74">
        <v>4</v>
      </c>
      <c r="J74" s="4">
        <v>3.3333333333333335</v>
      </c>
      <c r="K74" t="s">
        <v>64</v>
      </c>
    </row>
    <row r="75" spans="1:11">
      <c r="A75" s="61" t="s">
        <v>421</v>
      </c>
      <c r="B75">
        <v>1</v>
      </c>
      <c r="C75" s="4">
        <f t="shared" si="1"/>
        <v>0.68027210884353739</v>
      </c>
      <c r="D75" t="s">
        <v>420</v>
      </c>
      <c r="H75" s="71" t="s">
        <v>124</v>
      </c>
      <c r="I75">
        <v>4</v>
      </c>
      <c r="J75" s="4">
        <v>3.3333333333333335</v>
      </c>
      <c r="K75" s="72"/>
    </row>
    <row r="76" spans="1:11">
      <c r="A76" s="61" t="s">
        <v>92</v>
      </c>
      <c r="B76">
        <v>6</v>
      </c>
      <c r="C76" s="4">
        <f t="shared" si="1"/>
        <v>4.0816326530612246</v>
      </c>
      <c r="D76" t="s">
        <v>35</v>
      </c>
      <c r="H76" s="71" t="s">
        <v>67</v>
      </c>
      <c r="I76">
        <v>37</v>
      </c>
      <c r="J76" s="4">
        <v>30.833333333333336</v>
      </c>
    </row>
    <row r="77" spans="1:11">
      <c r="A77" s="61" t="s">
        <v>111</v>
      </c>
      <c r="B77">
        <v>30</v>
      </c>
      <c r="C77" s="4">
        <f t="shared" si="1"/>
        <v>20.408163265306122</v>
      </c>
      <c r="D77" t="s">
        <v>203</v>
      </c>
      <c r="H77" s="71" t="s">
        <v>63</v>
      </c>
      <c r="I77">
        <v>30</v>
      </c>
      <c r="J77" s="4">
        <v>25</v>
      </c>
    </row>
    <row r="78" spans="1:11" ht="16">
      <c r="A78" s="61" t="s">
        <v>87</v>
      </c>
      <c r="B78">
        <v>8</v>
      </c>
      <c r="C78" s="4">
        <f t="shared" si="1"/>
        <v>5.4421768707482991</v>
      </c>
      <c r="D78" s="114" t="s">
        <v>358</v>
      </c>
      <c r="H78" s="61" t="s">
        <v>71</v>
      </c>
      <c r="I78">
        <v>14</v>
      </c>
      <c r="J78" s="4">
        <v>11.666666666666666</v>
      </c>
    </row>
    <row r="79" spans="1:11">
      <c r="A79" s="61" t="s">
        <v>63</v>
      </c>
      <c r="B79">
        <v>1</v>
      </c>
      <c r="C79" s="4">
        <f t="shared" si="1"/>
        <v>0.68027210884353739</v>
      </c>
      <c r="D79" t="s">
        <v>68</v>
      </c>
      <c r="H79" s="61" t="s">
        <v>69</v>
      </c>
      <c r="I79">
        <v>10</v>
      </c>
      <c r="J79" s="4">
        <v>8.3333333333333321</v>
      </c>
    </row>
    <row r="80" spans="1:11">
      <c r="A80" s="61" t="s">
        <v>69</v>
      </c>
      <c r="B80">
        <v>4</v>
      </c>
      <c r="C80" s="4">
        <f t="shared" si="1"/>
        <v>2.7210884353741496</v>
      </c>
      <c r="H80" s="61" t="s">
        <v>101</v>
      </c>
      <c r="I80">
        <v>6</v>
      </c>
      <c r="J80" s="4">
        <v>5</v>
      </c>
    </row>
    <row r="81" spans="1:10">
      <c r="A81" s="61" t="s">
        <v>64</v>
      </c>
      <c r="B81">
        <v>1</v>
      </c>
      <c r="C81" s="4">
        <f t="shared" si="1"/>
        <v>0.68027210884353739</v>
      </c>
      <c r="H81" s="61" t="s">
        <v>361</v>
      </c>
      <c r="I81">
        <v>1</v>
      </c>
      <c r="J81" s="4">
        <v>0.83333333333333337</v>
      </c>
    </row>
    <row r="82" spans="1:10">
      <c r="A82" s="61" t="s">
        <v>62</v>
      </c>
      <c r="B82">
        <v>27</v>
      </c>
      <c r="C82" s="4">
        <f t="shared" si="1"/>
        <v>18.367346938775512</v>
      </c>
      <c r="H82" s="119" t="s">
        <v>143</v>
      </c>
      <c r="I82" s="111">
        <f>SUM(I73:I81)</f>
        <v>120</v>
      </c>
      <c r="J82" s="111">
        <f>SUM(J73:J81)</f>
        <v>100</v>
      </c>
    </row>
    <row r="83" spans="1:10">
      <c r="A83" s="67" t="s">
        <v>321</v>
      </c>
      <c r="B83" s="68">
        <f>SUM(B73:B82)</f>
        <v>147</v>
      </c>
      <c r="C83" s="69">
        <f>SUM(C73:C82)</f>
        <v>100.00000000000001</v>
      </c>
    </row>
    <row r="84" spans="1:10">
      <c r="A84" s="61"/>
    </row>
    <row r="118" spans="1:1" customFormat="1">
      <c r="A118" s="61"/>
    </row>
    <row r="119" spans="1:1" customFormat="1">
      <c r="A119" s="61"/>
    </row>
    <row r="120" spans="1:1" customFormat="1">
      <c r="A120" s="61"/>
    </row>
    <row r="121" spans="1:1" customFormat="1">
      <c r="A121" s="61"/>
    </row>
    <row r="122" spans="1:1" customFormat="1">
      <c r="A122" s="61"/>
    </row>
    <row r="123" spans="1:1" customFormat="1">
      <c r="A123" s="61"/>
    </row>
    <row r="124" spans="1:1" customFormat="1">
      <c r="A124" s="61"/>
    </row>
    <row r="125" spans="1:1" customFormat="1">
      <c r="A125" s="61"/>
    </row>
    <row r="126" spans="1:1" customFormat="1">
      <c r="A126" s="61"/>
    </row>
    <row r="127" spans="1:1" customFormat="1">
      <c r="A127" s="61"/>
    </row>
    <row r="128" spans="1:1" customFormat="1">
      <c r="A128" s="61"/>
    </row>
    <row r="129" spans="1:1" customFormat="1">
      <c r="A129" s="61"/>
    </row>
    <row r="130" spans="1:1" customFormat="1">
      <c r="A130" s="61"/>
    </row>
    <row r="131" spans="1:1" customFormat="1">
      <c r="A131" s="61"/>
    </row>
  </sheetData>
  <sortState ref="H43:J54">
    <sortCondition ref="H43:H54"/>
  </sortState>
  <pageMargins left="0.75" right="0.75" top="1" bottom="1" header="0.5" footer="0.5"/>
  <pageSetup orientation="portrait" horizontalDpi="4294967292" verticalDpi="4294967292"/>
  <drawing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60"/>
  <sheetViews>
    <sheetView workbookViewId="0">
      <selection sqref="A1:XFD1048576"/>
    </sheetView>
  </sheetViews>
  <sheetFormatPr baseColWidth="10" defaultColWidth="9.5" defaultRowHeight="13"/>
  <cols>
    <col min="1" max="1" width="20.6640625" customWidth="1"/>
    <col min="2" max="2" width="9.5" customWidth="1"/>
    <col min="7" max="7" width="19" style="61" customWidth="1"/>
    <col min="8" max="8" width="9" customWidth="1"/>
  </cols>
  <sheetData>
    <row r="1" spans="1:12">
      <c r="A1" t="s">
        <v>283</v>
      </c>
      <c r="B1" s="37">
        <v>40473</v>
      </c>
      <c r="D1" t="s">
        <v>284</v>
      </c>
      <c r="E1" t="s">
        <v>151</v>
      </c>
      <c r="G1" s="60" t="s">
        <v>285</v>
      </c>
      <c r="H1" s="35"/>
      <c r="I1" s="35"/>
      <c r="J1" s="35"/>
      <c r="K1" s="35"/>
      <c r="L1" s="35"/>
    </row>
    <row r="2" spans="1:12">
      <c r="A2" t="s">
        <v>286</v>
      </c>
    </row>
    <row r="3" spans="1:12">
      <c r="G3" s="61" t="s">
        <v>335</v>
      </c>
      <c r="H3" t="s">
        <v>287</v>
      </c>
    </row>
    <row r="4" spans="1:12">
      <c r="A4" s="35" t="s">
        <v>288</v>
      </c>
      <c r="B4" s="35"/>
      <c r="C4" s="35"/>
      <c r="D4" s="35"/>
      <c r="E4" s="35"/>
      <c r="F4" s="35"/>
      <c r="G4" s="61" t="s">
        <v>213</v>
      </c>
      <c r="H4" s="37">
        <v>40473</v>
      </c>
    </row>
    <row r="5" spans="1:12">
      <c r="A5" t="s">
        <v>289</v>
      </c>
      <c r="B5" t="s">
        <v>290</v>
      </c>
      <c r="G5" s="61" t="s">
        <v>291</v>
      </c>
      <c r="H5" t="s">
        <v>292</v>
      </c>
    </row>
    <row r="6" spans="1:12">
      <c r="A6" t="s">
        <v>213</v>
      </c>
      <c r="B6" s="37">
        <v>40473</v>
      </c>
      <c r="G6" s="61" t="s">
        <v>47</v>
      </c>
      <c r="H6" t="s">
        <v>293</v>
      </c>
    </row>
    <row r="7" spans="1:12">
      <c r="A7" t="s">
        <v>294</v>
      </c>
      <c r="B7">
        <v>9</v>
      </c>
      <c r="G7" s="61" t="s">
        <v>49</v>
      </c>
      <c r="H7" t="s">
        <v>295</v>
      </c>
    </row>
    <row r="8" spans="1:12">
      <c r="A8" t="s">
        <v>47</v>
      </c>
      <c r="B8" t="s">
        <v>296</v>
      </c>
      <c r="G8" s="61" t="s">
        <v>50</v>
      </c>
      <c r="H8" t="s">
        <v>297</v>
      </c>
    </row>
    <row r="9" spans="1:12">
      <c r="A9" t="s">
        <v>49</v>
      </c>
      <c r="B9" t="s">
        <v>298</v>
      </c>
      <c r="G9" s="61" t="s">
        <v>52</v>
      </c>
      <c r="H9" t="s">
        <v>299</v>
      </c>
    </row>
    <row r="10" spans="1:12" ht="15">
      <c r="A10" t="s">
        <v>50</v>
      </c>
      <c r="B10" t="s">
        <v>300</v>
      </c>
      <c r="G10" s="61" t="s">
        <v>301</v>
      </c>
      <c r="H10" t="s">
        <v>302</v>
      </c>
    </row>
    <row r="11" spans="1:12">
      <c r="A11" t="s">
        <v>52</v>
      </c>
      <c r="B11" t="s">
        <v>303</v>
      </c>
    </row>
    <row r="12" spans="1:12">
      <c r="A12" t="s">
        <v>301</v>
      </c>
      <c r="B12">
        <v>9.8000000000000007</v>
      </c>
      <c r="C12" t="s">
        <v>304</v>
      </c>
      <c r="D12" t="s">
        <v>305</v>
      </c>
      <c r="G12" s="74" t="s">
        <v>56</v>
      </c>
      <c r="H12" s="73" t="s">
        <v>57</v>
      </c>
      <c r="I12" s="73" t="s">
        <v>58</v>
      </c>
      <c r="J12" s="81" t="s">
        <v>306</v>
      </c>
    </row>
    <row r="13" spans="1:12">
      <c r="G13" s="61" t="s">
        <v>63</v>
      </c>
      <c r="H13">
        <v>67</v>
      </c>
      <c r="I13" s="4">
        <v>48.550724637681157</v>
      </c>
      <c r="J13" t="s">
        <v>64</v>
      </c>
    </row>
    <row r="14" spans="1:12" ht="14">
      <c r="A14" s="62" t="s">
        <v>56</v>
      </c>
      <c r="B14" s="62" t="s">
        <v>57</v>
      </c>
      <c r="C14" s="62" t="s">
        <v>58</v>
      </c>
      <c r="D14" s="62" t="s">
        <v>59</v>
      </c>
      <c r="G14" s="61" t="s">
        <v>136</v>
      </c>
      <c r="H14">
        <v>31</v>
      </c>
      <c r="I14" s="4">
        <v>22.463768115942027</v>
      </c>
      <c r="J14" t="s">
        <v>23</v>
      </c>
    </row>
    <row r="15" spans="1:12" ht="14">
      <c r="A15" s="63" t="s">
        <v>307</v>
      </c>
      <c r="B15" s="63">
        <v>20</v>
      </c>
      <c r="C15" s="63">
        <v>18.7</v>
      </c>
      <c r="D15" s="63" t="s">
        <v>67</v>
      </c>
      <c r="G15" s="61" t="s">
        <v>35</v>
      </c>
      <c r="H15">
        <v>1</v>
      </c>
      <c r="I15" s="4">
        <v>0.72463768115942029</v>
      </c>
    </row>
    <row r="16" spans="1:12" ht="14">
      <c r="A16" s="64" t="s">
        <v>111</v>
      </c>
      <c r="B16" s="64">
        <v>9</v>
      </c>
      <c r="C16" s="64">
        <v>8.4</v>
      </c>
      <c r="D16" s="64" t="s">
        <v>103</v>
      </c>
      <c r="G16" s="61" t="s">
        <v>103</v>
      </c>
      <c r="H16">
        <v>2</v>
      </c>
      <c r="I16" s="4">
        <v>1.4492753623188406</v>
      </c>
    </row>
    <row r="17" spans="1:12" ht="14">
      <c r="A17" s="64" t="s">
        <v>87</v>
      </c>
      <c r="B17" s="64">
        <v>59</v>
      </c>
      <c r="C17" s="64">
        <v>55.1</v>
      </c>
      <c r="D17" s="65"/>
      <c r="G17" s="61" t="s">
        <v>69</v>
      </c>
      <c r="H17">
        <v>6</v>
      </c>
      <c r="I17" s="4">
        <v>4.3478260869565215</v>
      </c>
    </row>
    <row r="18" spans="1:12" ht="14">
      <c r="A18" s="64" t="s">
        <v>61</v>
      </c>
      <c r="B18" s="64">
        <v>2</v>
      </c>
      <c r="C18" s="64">
        <v>1.9</v>
      </c>
      <c r="D18" s="65"/>
      <c r="G18" s="61" t="s">
        <v>67</v>
      </c>
      <c r="H18">
        <v>31</v>
      </c>
      <c r="I18" s="4">
        <v>22.463768115942027</v>
      </c>
    </row>
    <row r="19" spans="1:12" ht="14">
      <c r="A19" s="64" t="s">
        <v>136</v>
      </c>
      <c r="B19" s="64">
        <v>2</v>
      </c>
      <c r="C19" s="64">
        <v>1.9</v>
      </c>
      <c r="D19" s="65"/>
    </row>
    <row r="20" spans="1:12" ht="14">
      <c r="A20" s="66" t="s">
        <v>64</v>
      </c>
      <c r="B20" s="66">
        <v>15</v>
      </c>
      <c r="C20" s="66">
        <v>14</v>
      </c>
      <c r="D20" s="65"/>
      <c r="G20" s="67" t="s">
        <v>143</v>
      </c>
      <c r="H20" s="68">
        <v>138</v>
      </c>
      <c r="I20" s="69">
        <v>100</v>
      </c>
    </row>
    <row r="21" spans="1:12" ht="14">
      <c r="A21" s="70" t="s">
        <v>143</v>
      </c>
      <c r="B21" s="70">
        <v>107</v>
      </c>
      <c r="C21" s="70">
        <v>100</v>
      </c>
      <c r="D21" s="65"/>
    </row>
    <row r="24" spans="1:12">
      <c r="A24" t="s">
        <v>213</v>
      </c>
      <c r="C24" s="82">
        <v>40473</v>
      </c>
      <c r="G24" s="61" t="s">
        <v>291</v>
      </c>
      <c r="I24">
        <v>9</v>
      </c>
    </row>
    <row r="25" spans="1:12">
      <c r="A25" t="s">
        <v>336</v>
      </c>
      <c r="C25">
        <v>9</v>
      </c>
      <c r="G25" s="61" t="s">
        <v>47</v>
      </c>
      <c r="H25" t="s">
        <v>308</v>
      </c>
    </row>
    <row r="26" spans="1:12">
      <c r="A26" t="s">
        <v>47</v>
      </c>
      <c r="C26" t="s">
        <v>309</v>
      </c>
      <c r="G26" s="61" t="s">
        <v>49</v>
      </c>
      <c r="H26" t="s">
        <v>310</v>
      </c>
    </row>
    <row r="27" spans="1:12">
      <c r="A27" t="s">
        <v>49</v>
      </c>
      <c r="C27" t="s">
        <v>311</v>
      </c>
      <c r="G27" s="61" t="s">
        <v>50</v>
      </c>
      <c r="H27" t="s">
        <v>312</v>
      </c>
    </row>
    <row r="28" spans="1:12">
      <c r="A28" t="s">
        <v>50</v>
      </c>
      <c r="C28" t="s">
        <v>313</v>
      </c>
      <c r="G28" s="61" t="s">
        <v>52</v>
      </c>
      <c r="H28" t="s">
        <v>314</v>
      </c>
    </row>
    <row r="29" spans="1:12" ht="16">
      <c r="A29" t="s">
        <v>52</v>
      </c>
      <c r="C29" t="s">
        <v>315</v>
      </c>
      <c r="G29" s="71" t="s">
        <v>301</v>
      </c>
      <c r="H29" s="72" t="s">
        <v>337</v>
      </c>
      <c r="I29" s="72"/>
      <c r="J29" s="72" t="s">
        <v>338</v>
      </c>
    </row>
    <row r="30" spans="1:12">
      <c r="A30" t="s">
        <v>301</v>
      </c>
      <c r="C30" t="s">
        <v>316</v>
      </c>
      <c r="D30" t="s">
        <v>317</v>
      </c>
      <c r="L30" s="73"/>
    </row>
    <row r="31" spans="1:12">
      <c r="G31" s="74" t="s">
        <v>56</v>
      </c>
      <c r="H31" s="73" t="s">
        <v>57</v>
      </c>
      <c r="I31" s="73" t="s">
        <v>58</v>
      </c>
      <c r="J31" s="73" t="s">
        <v>59</v>
      </c>
      <c r="K31" s="73"/>
    </row>
    <row r="32" spans="1:12">
      <c r="A32" s="73" t="s">
        <v>56</v>
      </c>
      <c r="B32" s="73" t="s">
        <v>57</v>
      </c>
      <c r="C32" s="73" t="s">
        <v>58</v>
      </c>
      <c r="D32" s="73" t="s">
        <v>59</v>
      </c>
      <c r="G32" s="61" t="s">
        <v>112</v>
      </c>
      <c r="H32" s="8">
        <v>14</v>
      </c>
      <c r="I32" s="10">
        <v>12.5</v>
      </c>
      <c r="J32" t="s">
        <v>318</v>
      </c>
    </row>
    <row r="33" spans="1:9">
      <c r="A33" t="s">
        <v>318</v>
      </c>
      <c r="B33">
        <v>18</v>
      </c>
      <c r="C33" s="4">
        <v>16.513761467889911</v>
      </c>
      <c r="D33" t="s">
        <v>69</v>
      </c>
      <c r="G33" s="61" t="s">
        <v>63</v>
      </c>
      <c r="H33">
        <v>29</v>
      </c>
      <c r="I33" s="4">
        <v>25.892857142857146</v>
      </c>
    </row>
    <row r="34" spans="1:9">
      <c r="A34" t="s">
        <v>71</v>
      </c>
      <c r="B34">
        <v>35</v>
      </c>
      <c r="C34" s="4">
        <v>32.11009174311927</v>
      </c>
      <c r="D34" t="s">
        <v>319</v>
      </c>
      <c r="G34" s="61" t="s">
        <v>320</v>
      </c>
      <c r="H34">
        <v>42</v>
      </c>
      <c r="I34" s="4">
        <v>37.5</v>
      </c>
    </row>
    <row r="35" spans="1:9">
      <c r="A35" t="s">
        <v>112</v>
      </c>
      <c r="B35">
        <v>14</v>
      </c>
      <c r="C35" s="4">
        <v>12.844036697247708</v>
      </c>
      <c r="G35" s="61" t="s">
        <v>103</v>
      </c>
      <c r="H35">
        <v>3</v>
      </c>
      <c r="I35" s="4">
        <v>2.6785714285714284</v>
      </c>
    </row>
    <row r="36" spans="1:9">
      <c r="A36" t="s">
        <v>102</v>
      </c>
      <c r="B36">
        <v>2</v>
      </c>
      <c r="C36" s="4">
        <v>1.834862385321101</v>
      </c>
      <c r="G36" s="61" t="s">
        <v>69</v>
      </c>
      <c r="H36">
        <v>5</v>
      </c>
      <c r="I36" s="4">
        <v>4.4642857142857144</v>
      </c>
    </row>
    <row r="37" spans="1:9">
      <c r="A37" t="s">
        <v>67</v>
      </c>
      <c r="B37">
        <v>2</v>
      </c>
      <c r="C37" s="4">
        <v>1.834862385321101</v>
      </c>
      <c r="G37" s="61" t="s">
        <v>67</v>
      </c>
      <c r="H37">
        <v>13</v>
      </c>
      <c r="I37" s="4">
        <v>11.607142857142858</v>
      </c>
    </row>
    <row r="38" spans="1:9">
      <c r="A38" t="s">
        <v>64</v>
      </c>
      <c r="B38">
        <v>12</v>
      </c>
      <c r="C38" s="4">
        <v>11.009174311926607</v>
      </c>
      <c r="G38" s="61" t="s">
        <v>64</v>
      </c>
      <c r="H38">
        <v>4</v>
      </c>
      <c r="I38" s="4">
        <v>3.5714285714285712</v>
      </c>
    </row>
    <row r="39" spans="1:9">
      <c r="A39" s="73" t="s">
        <v>62</v>
      </c>
      <c r="B39" s="73">
        <v>26</v>
      </c>
      <c r="C39" s="75">
        <v>23.853211009174313</v>
      </c>
      <c r="G39" s="61" t="s">
        <v>85</v>
      </c>
      <c r="H39">
        <v>1</v>
      </c>
      <c r="I39" s="4">
        <v>0.89285714285714279</v>
      </c>
    </row>
    <row r="40" spans="1:9">
      <c r="A40" t="s">
        <v>143</v>
      </c>
      <c r="B40">
        <v>109</v>
      </c>
      <c r="C40" s="4">
        <v>100</v>
      </c>
      <c r="G40" s="74" t="s">
        <v>62</v>
      </c>
      <c r="H40" s="73">
        <v>1</v>
      </c>
      <c r="I40" s="75">
        <v>0.89285714285714279</v>
      </c>
    </row>
    <row r="41" spans="1:9">
      <c r="G41" s="61" t="s">
        <v>321</v>
      </c>
      <c r="H41">
        <v>112</v>
      </c>
      <c r="I41">
        <v>99.999999999999986</v>
      </c>
    </row>
    <row r="44" spans="1:9">
      <c r="A44" s="8" t="s">
        <v>322</v>
      </c>
      <c r="B44" s="8"/>
      <c r="C44" s="8"/>
      <c r="G44" s="61" t="s">
        <v>213</v>
      </c>
      <c r="H44" s="82">
        <v>40473</v>
      </c>
    </row>
    <row r="45" spans="1:9">
      <c r="A45" s="8" t="s">
        <v>213</v>
      </c>
      <c r="B45" s="36">
        <v>40473</v>
      </c>
      <c r="C45" s="36"/>
      <c r="G45" s="61" t="s">
        <v>339</v>
      </c>
      <c r="H45">
        <v>9</v>
      </c>
    </row>
    <row r="46" spans="1:9">
      <c r="A46" s="8" t="s">
        <v>154</v>
      </c>
      <c r="B46" s="8">
        <v>9</v>
      </c>
      <c r="G46" s="61" t="s">
        <v>47</v>
      </c>
      <c r="H46" t="s">
        <v>323</v>
      </c>
    </row>
    <row r="47" spans="1:9">
      <c r="A47" s="8" t="s">
        <v>47</v>
      </c>
      <c r="B47" s="8" t="s">
        <v>324</v>
      </c>
      <c r="G47" s="61" t="s">
        <v>49</v>
      </c>
      <c r="H47" t="s">
        <v>325</v>
      </c>
    </row>
    <row r="48" spans="1:9">
      <c r="A48" s="8" t="s">
        <v>49</v>
      </c>
      <c r="B48" s="8" t="s">
        <v>326</v>
      </c>
      <c r="D48" t="s">
        <v>313</v>
      </c>
      <c r="G48" s="61" t="s">
        <v>50</v>
      </c>
    </row>
    <row r="49" spans="1:10">
      <c r="A49" s="8" t="s">
        <v>50</v>
      </c>
      <c r="B49" s="8" t="s">
        <v>327</v>
      </c>
      <c r="G49" s="61" t="s">
        <v>52</v>
      </c>
      <c r="H49" t="s">
        <v>328</v>
      </c>
    </row>
    <row r="50" spans="1:10">
      <c r="A50" s="8" t="s">
        <v>52</v>
      </c>
      <c r="B50" s="8">
        <v>20</v>
      </c>
      <c r="C50" s="8"/>
      <c r="G50" s="61" t="s">
        <v>301</v>
      </c>
      <c r="H50" t="s">
        <v>329</v>
      </c>
      <c r="J50" t="s">
        <v>330</v>
      </c>
    </row>
    <row r="51" spans="1:10" ht="16">
      <c r="A51" s="41" t="s">
        <v>331</v>
      </c>
      <c r="B51" s="41" t="s">
        <v>332</v>
      </c>
      <c r="D51" s="8" t="s">
        <v>333</v>
      </c>
    </row>
    <row r="52" spans="1:10">
      <c r="G52" s="74" t="s">
        <v>56</v>
      </c>
      <c r="H52" s="73" t="s">
        <v>57</v>
      </c>
      <c r="I52" s="73" t="s">
        <v>58</v>
      </c>
      <c r="J52" s="73" t="s">
        <v>59</v>
      </c>
    </row>
    <row r="53" spans="1:10">
      <c r="A53" s="73" t="s">
        <v>56</v>
      </c>
      <c r="B53" s="73" t="s">
        <v>57</v>
      </c>
      <c r="C53" s="73" t="s">
        <v>58</v>
      </c>
      <c r="D53" s="73" t="s">
        <v>223</v>
      </c>
      <c r="G53" s="61" t="s">
        <v>112</v>
      </c>
      <c r="H53">
        <v>10</v>
      </c>
      <c r="I53" s="4">
        <v>9.0090090090090094</v>
      </c>
      <c r="J53" t="s">
        <v>69</v>
      </c>
    </row>
    <row r="54" spans="1:10">
      <c r="A54" s="72" t="s">
        <v>64</v>
      </c>
      <c r="B54">
        <v>5</v>
      </c>
      <c r="C54" s="4">
        <v>4.7619047619047619</v>
      </c>
      <c r="D54" s="38" t="s">
        <v>92</v>
      </c>
      <c r="G54" s="61" t="s">
        <v>62</v>
      </c>
      <c r="H54">
        <v>16</v>
      </c>
      <c r="I54" s="4">
        <v>14.414414414414415</v>
      </c>
      <c r="J54" t="s">
        <v>334</v>
      </c>
    </row>
    <row r="55" spans="1:10">
      <c r="A55" s="72" t="s">
        <v>87</v>
      </c>
      <c r="B55">
        <v>17</v>
      </c>
      <c r="C55" s="4">
        <v>16.19047619047619</v>
      </c>
      <c r="D55" s="72" t="s">
        <v>63</v>
      </c>
      <c r="G55" s="61" t="s">
        <v>63</v>
      </c>
      <c r="H55">
        <v>67</v>
      </c>
      <c r="I55" s="4">
        <v>60.360360360360367</v>
      </c>
    </row>
    <row r="56" spans="1:10">
      <c r="A56" s="72" t="s">
        <v>71</v>
      </c>
      <c r="B56">
        <v>24</v>
      </c>
      <c r="C56" s="4">
        <v>22.857142857142858</v>
      </c>
      <c r="D56" s="72" t="s">
        <v>69</v>
      </c>
      <c r="G56" s="61" t="s">
        <v>67</v>
      </c>
      <c r="H56">
        <v>12</v>
      </c>
      <c r="I56" s="4">
        <v>10.810810810810811</v>
      </c>
    </row>
    <row r="57" spans="1:10">
      <c r="A57" s="72" t="s">
        <v>307</v>
      </c>
      <c r="B57">
        <v>22</v>
      </c>
      <c r="C57" s="4">
        <v>20.95</v>
      </c>
      <c r="G57" s="61" t="s">
        <v>125</v>
      </c>
      <c r="H57">
        <v>6</v>
      </c>
      <c r="I57" s="4">
        <v>5.4054054054054053</v>
      </c>
    </row>
    <row r="58" spans="1:10" ht="16">
      <c r="A58" s="72" t="s">
        <v>62</v>
      </c>
      <c r="B58">
        <v>36</v>
      </c>
      <c r="C58" s="4">
        <v>34.29</v>
      </c>
      <c r="G58" s="76" t="s">
        <v>71</v>
      </c>
      <c r="H58" s="77">
        <v>1</v>
      </c>
      <c r="I58" s="78">
        <v>0.90090090090090091</v>
      </c>
      <c r="J58" s="79"/>
    </row>
    <row r="59" spans="1:10">
      <c r="A59" s="77" t="s">
        <v>123</v>
      </c>
      <c r="B59" s="73">
        <v>1</v>
      </c>
      <c r="C59" s="75">
        <v>0.95</v>
      </c>
      <c r="G59" s="61" t="s">
        <v>321</v>
      </c>
      <c r="H59">
        <v>111</v>
      </c>
      <c r="I59">
        <v>100</v>
      </c>
    </row>
    <row r="60" spans="1:10">
      <c r="A60" s="80" t="s">
        <v>143</v>
      </c>
      <c r="B60" s="41">
        <v>105</v>
      </c>
      <c r="C60" s="4">
        <v>100</v>
      </c>
    </row>
  </sheetData>
  <pageMargins left="0.75" right="0.75" top="1" bottom="1" header="0.5" footer="0.5"/>
  <pageSetup orientation="portrait" horizontalDpi="4294967292" verticalDpi="4294967292"/>
  <drawing r:id="rId1"/>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96"/>
  <sheetViews>
    <sheetView workbookViewId="0">
      <selection activeCell="G51" sqref="G51"/>
    </sheetView>
  </sheetViews>
  <sheetFormatPr baseColWidth="10" defaultColWidth="7.5" defaultRowHeight="13"/>
  <cols>
    <col min="1" max="1" width="22.1640625" customWidth="1"/>
    <col min="2" max="2" width="18.33203125" customWidth="1"/>
    <col min="6" max="6" width="9.5" customWidth="1"/>
    <col min="7" max="7" width="23.5" customWidth="1"/>
    <col min="8" max="8" width="14.6640625" customWidth="1"/>
    <col min="9" max="9" width="7" customWidth="1"/>
    <col min="10" max="10" width="6.33203125" customWidth="1"/>
    <col min="13" max="13" width="9.83203125" customWidth="1"/>
  </cols>
  <sheetData>
    <row r="1" spans="1:11">
      <c r="A1" t="s">
        <v>340</v>
      </c>
      <c r="B1" t="s">
        <v>341</v>
      </c>
      <c r="C1" t="s">
        <v>342</v>
      </c>
      <c r="G1" s="2" t="s">
        <v>343</v>
      </c>
    </row>
    <row r="2" spans="1:11">
      <c r="A2" t="s">
        <v>292</v>
      </c>
      <c r="G2" s="83" t="s">
        <v>344</v>
      </c>
      <c r="H2" s="83" t="s">
        <v>345</v>
      </c>
      <c r="J2" s="84"/>
    </row>
    <row r="3" spans="1:11">
      <c r="G3" s="83" t="s">
        <v>213</v>
      </c>
      <c r="H3" s="85">
        <v>39914</v>
      </c>
      <c r="J3" s="84"/>
      <c r="K3" s="86"/>
    </row>
    <row r="4" spans="1:11">
      <c r="A4" s="2" t="s">
        <v>346</v>
      </c>
      <c r="G4" s="83" t="s">
        <v>294</v>
      </c>
      <c r="H4" s="83">
        <v>9</v>
      </c>
      <c r="J4" s="84"/>
    </row>
    <row r="5" spans="1:11">
      <c r="A5" s="50" t="s">
        <v>289</v>
      </c>
      <c r="B5" t="s">
        <v>290</v>
      </c>
      <c r="G5" s="83" t="s">
        <v>47</v>
      </c>
      <c r="H5" s="83" t="s">
        <v>347</v>
      </c>
      <c r="J5" s="84"/>
    </row>
    <row r="6" spans="1:11">
      <c r="A6" s="49" t="s">
        <v>213</v>
      </c>
      <c r="B6" s="87">
        <v>39914</v>
      </c>
      <c r="G6" s="83" t="s">
        <v>49</v>
      </c>
      <c r="H6" s="83" t="s">
        <v>348</v>
      </c>
      <c r="J6" s="84"/>
    </row>
    <row r="7" spans="1:11">
      <c r="A7" s="49" t="s">
        <v>294</v>
      </c>
      <c r="B7">
        <v>9</v>
      </c>
      <c r="G7" s="83" t="s">
        <v>50</v>
      </c>
      <c r="H7" s="83" t="s">
        <v>349</v>
      </c>
      <c r="J7" s="84"/>
    </row>
    <row r="8" spans="1:11">
      <c r="A8" s="49" t="s">
        <v>47</v>
      </c>
      <c r="B8" t="s">
        <v>350</v>
      </c>
      <c r="G8" s="83" t="s">
        <v>52</v>
      </c>
      <c r="H8" s="83" t="s">
        <v>351</v>
      </c>
      <c r="J8" s="84"/>
    </row>
    <row r="9" spans="1:11">
      <c r="A9" s="49" t="s">
        <v>49</v>
      </c>
      <c r="B9" t="s">
        <v>352</v>
      </c>
      <c r="G9" s="83" t="s">
        <v>301</v>
      </c>
      <c r="H9" s="83" t="s">
        <v>353</v>
      </c>
      <c r="J9" s="83"/>
    </row>
    <row r="10" spans="1:11">
      <c r="A10" s="49" t="s">
        <v>50</v>
      </c>
      <c r="B10" t="s">
        <v>354</v>
      </c>
    </row>
    <row r="11" spans="1:11">
      <c r="A11" s="49" t="s">
        <v>52</v>
      </c>
      <c r="B11" t="s">
        <v>355</v>
      </c>
      <c r="G11" s="83" t="s">
        <v>356</v>
      </c>
      <c r="H11" s="83">
        <f>COUNTA(B23:D122)</f>
        <v>115</v>
      </c>
      <c r="I11" s="84"/>
      <c r="J11" s="88"/>
    </row>
    <row r="12" spans="1:11">
      <c r="A12" s="49" t="s">
        <v>301</v>
      </c>
      <c r="B12" t="s">
        <v>357</v>
      </c>
      <c r="G12" s="84"/>
      <c r="H12" s="84"/>
      <c r="I12" s="84"/>
      <c r="J12" s="84"/>
    </row>
    <row r="13" spans="1:11">
      <c r="G13" s="89" t="s">
        <v>56</v>
      </c>
      <c r="H13" s="89" t="s">
        <v>57</v>
      </c>
      <c r="I13" s="90" t="s">
        <v>58</v>
      </c>
      <c r="J13" s="89" t="s">
        <v>59</v>
      </c>
    </row>
    <row r="14" spans="1:11" ht="17">
      <c r="A14" t="s">
        <v>356</v>
      </c>
      <c r="G14" s="91" t="s">
        <v>63</v>
      </c>
      <c r="H14" s="92">
        <v>62</v>
      </c>
      <c r="I14" s="93">
        <f>H14/115*100</f>
        <v>53.913043478260867</v>
      </c>
      <c r="J14" s="94" t="s">
        <v>71</v>
      </c>
    </row>
    <row r="15" spans="1:11" ht="17">
      <c r="G15" s="95" t="s">
        <v>102</v>
      </c>
      <c r="H15" s="96">
        <v>36</v>
      </c>
      <c r="I15" s="93">
        <f t="shared" ref="I15:I22" si="0">H15/115*100</f>
        <v>31.304347826086961</v>
      </c>
      <c r="J15" s="84"/>
    </row>
    <row r="16" spans="1:11" ht="16">
      <c r="A16" s="73" t="s">
        <v>56</v>
      </c>
      <c r="B16" s="73" t="s">
        <v>57</v>
      </c>
      <c r="C16" s="73" t="s">
        <v>58</v>
      </c>
      <c r="D16" s="73" t="s">
        <v>59</v>
      </c>
      <c r="E16" s="73"/>
      <c r="F16" s="73"/>
      <c r="G16" s="97" t="s">
        <v>358</v>
      </c>
      <c r="H16" s="96">
        <v>2</v>
      </c>
      <c r="I16" s="93">
        <f t="shared" si="0"/>
        <v>1.7391304347826086</v>
      </c>
      <c r="J16" s="84"/>
    </row>
    <row r="17" spans="1:11" ht="16">
      <c r="A17" t="s">
        <v>111</v>
      </c>
      <c r="B17">
        <v>30</v>
      </c>
      <c r="C17" s="4">
        <v>23.076923076923077</v>
      </c>
      <c r="D17" t="s">
        <v>359</v>
      </c>
      <c r="G17" s="97" t="s">
        <v>87</v>
      </c>
      <c r="H17" s="96">
        <v>3</v>
      </c>
      <c r="I17" s="93">
        <f t="shared" si="0"/>
        <v>2.6086956521739131</v>
      </c>
      <c r="J17" s="84"/>
    </row>
    <row r="18" spans="1:11" ht="16">
      <c r="A18" t="s">
        <v>307</v>
      </c>
      <c r="B18">
        <v>22</v>
      </c>
      <c r="C18" s="4">
        <v>16.923076923076923</v>
      </c>
      <c r="D18" t="s">
        <v>187</v>
      </c>
      <c r="G18" s="97" t="s">
        <v>62</v>
      </c>
      <c r="H18" s="96">
        <v>1</v>
      </c>
      <c r="I18" s="93">
        <f t="shared" si="0"/>
        <v>0.86956521739130432</v>
      </c>
      <c r="J18" s="84"/>
    </row>
    <row r="19" spans="1:11" ht="16">
      <c r="A19" t="s">
        <v>85</v>
      </c>
      <c r="B19">
        <v>2</v>
      </c>
      <c r="C19" s="4">
        <v>1.5384615384615385</v>
      </c>
      <c r="G19" s="97" t="s">
        <v>67</v>
      </c>
      <c r="H19" s="96">
        <v>2</v>
      </c>
      <c r="I19" s="93">
        <f t="shared" si="0"/>
        <v>1.7391304347826086</v>
      </c>
      <c r="J19" s="95"/>
    </row>
    <row r="20" spans="1:11" ht="16">
      <c r="A20" t="s">
        <v>360</v>
      </c>
      <c r="B20">
        <v>1</v>
      </c>
      <c r="C20" s="4">
        <v>0.76923076923076927</v>
      </c>
      <c r="G20" s="97" t="s">
        <v>64</v>
      </c>
      <c r="H20" s="96">
        <v>1</v>
      </c>
      <c r="I20" s="93">
        <f t="shared" si="0"/>
        <v>0.86956521739130432</v>
      </c>
      <c r="J20" s="84"/>
    </row>
    <row r="21" spans="1:11" ht="16">
      <c r="A21" t="s">
        <v>361</v>
      </c>
      <c r="B21">
        <v>2</v>
      </c>
      <c r="C21" s="4">
        <v>1.5384615384615385</v>
      </c>
      <c r="G21" s="97" t="s">
        <v>69</v>
      </c>
      <c r="H21" s="96">
        <v>7</v>
      </c>
      <c r="I21" s="93">
        <f t="shared" si="0"/>
        <v>6.0869565217391308</v>
      </c>
      <c r="J21" s="84"/>
    </row>
    <row r="22" spans="1:11" ht="16">
      <c r="A22" t="s">
        <v>63</v>
      </c>
      <c r="B22">
        <v>4</v>
      </c>
      <c r="C22" s="4">
        <v>3.0769230769230771</v>
      </c>
      <c r="G22" s="98" t="s">
        <v>203</v>
      </c>
      <c r="H22" s="99">
        <v>1</v>
      </c>
      <c r="I22" s="100">
        <f t="shared" si="0"/>
        <v>0.86956521739130432</v>
      </c>
      <c r="J22" s="101"/>
    </row>
    <row r="23" spans="1:11" ht="16">
      <c r="A23" t="s">
        <v>136</v>
      </c>
      <c r="B23">
        <v>4</v>
      </c>
      <c r="C23" s="4">
        <v>3.0769230769230771</v>
      </c>
      <c r="H23">
        <f>SUM(H14:H22)</f>
        <v>115</v>
      </c>
      <c r="I23" s="102">
        <f>SUM(I14:I22)</f>
        <v>99.999999999999972</v>
      </c>
    </row>
    <row r="24" spans="1:11">
      <c r="A24" t="s">
        <v>87</v>
      </c>
      <c r="B24">
        <v>13</v>
      </c>
      <c r="C24" s="4">
        <v>10</v>
      </c>
    </row>
    <row r="25" spans="1:11">
      <c r="A25" t="s">
        <v>362</v>
      </c>
      <c r="B25">
        <v>50</v>
      </c>
      <c r="C25" s="4">
        <v>38.461538461538467</v>
      </c>
    </row>
    <row r="26" spans="1:11">
      <c r="A26" s="73" t="s">
        <v>194</v>
      </c>
      <c r="B26" s="73">
        <v>2</v>
      </c>
      <c r="C26" s="75">
        <v>1.5384615384615385</v>
      </c>
      <c r="G26" s="83" t="s">
        <v>344</v>
      </c>
      <c r="H26" s="83" t="s">
        <v>290</v>
      </c>
      <c r="J26" s="84"/>
    </row>
    <row r="27" spans="1:11">
      <c r="A27" t="s">
        <v>363</v>
      </c>
      <c r="B27">
        <v>130</v>
      </c>
      <c r="C27">
        <v>100.00000000000001</v>
      </c>
      <c r="G27" s="83" t="s">
        <v>213</v>
      </c>
      <c r="H27" s="87">
        <v>39914</v>
      </c>
      <c r="J27" s="84"/>
    </row>
    <row r="28" spans="1:11">
      <c r="G28" s="83" t="s">
        <v>294</v>
      </c>
      <c r="H28" s="83">
        <v>9</v>
      </c>
      <c r="J28" s="84"/>
    </row>
    <row r="29" spans="1:11" ht="15">
      <c r="A29" s="103" t="s">
        <v>344</v>
      </c>
      <c r="B29" s="103" t="s">
        <v>290</v>
      </c>
      <c r="G29" s="83" t="s">
        <v>47</v>
      </c>
      <c r="H29" s="83" t="s">
        <v>364</v>
      </c>
      <c r="J29" s="84"/>
    </row>
    <row r="30" spans="1:11" ht="15">
      <c r="A30" s="103" t="s">
        <v>213</v>
      </c>
      <c r="B30" s="87">
        <v>39914</v>
      </c>
      <c r="G30" s="83" t="s">
        <v>49</v>
      </c>
      <c r="H30" s="83" t="s">
        <v>348</v>
      </c>
      <c r="J30" s="84"/>
    </row>
    <row r="31" spans="1:11" ht="15">
      <c r="A31" s="103" t="s">
        <v>365</v>
      </c>
      <c r="B31" s="104">
        <v>9</v>
      </c>
      <c r="G31" s="83" t="s">
        <v>50</v>
      </c>
      <c r="H31" s="83" t="s">
        <v>366</v>
      </c>
      <c r="J31" s="84"/>
      <c r="K31" s="86"/>
    </row>
    <row r="32" spans="1:11" ht="15">
      <c r="A32" s="103" t="s">
        <v>47</v>
      </c>
      <c r="B32" s="103" t="s">
        <v>367</v>
      </c>
      <c r="G32" s="83" t="s">
        <v>52</v>
      </c>
      <c r="H32" s="83">
        <v>350</v>
      </c>
      <c r="J32" s="84"/>
    </row>
    <row r="33" spans="1:12" ht="15">
      <c r="A33" s="103" t="s">
        <v>49</v>
      </c>
      <c r="B33" s="103" t="s">
        <v>368</v>
      </c>
      <c r="G33" s="83" t="s">
        <v>301</v>
      </c>
      <c r="H33" s="83" t="s">
        <v>369</v>
      </c>
      <c r="J33" s="83"/>
    </row>
    <row r="34" spans="1:12" ht="15">
      <c r="A34" s="103" t="s">
        <v>50</v>
      </c>
      <c r="B34" s="103" t="s">
        <v>370</v>
      </c>
    </row>
    <row r="35" spans="1:12" ht="15">
      <c r="A35" s="103" t="s">
        <v>52</v>
      </c>
      <c r="B35" s="104">
        <v>20</v>
      </c>
      <c r="G35" t="s">
        <v>356</v>
      </c>
      <c r="H35">
        <v>204</v>
      </c>
    </row>
    <row r="36" spans="1:12" ht="15">
      <c r="A36" s="103" t="s">
        <v>301</v>
      </c>
      <c r="B36" s="103" t="s">
        <v>371</v>
      </c>
    </row>
    <row r="37" spans="1:12">
      <c r="G37" s="73" t="s">
        <v>56</v>
      </c>
      <c r="H37" s="73" t="s">
        <v>57</v>
      </c>
      <c r="I37" s="73" t="s">
        <v>58</v>
      </c>
      <c r="J37" s="73" t="s">
        <v>59</v>
      </c>
      <c r="K37" s="73"/>
      <c r="L37" s="73"/>
    </row>
    <row r="38" spans="1:12">
      <c r="A38" s="73" t="s">
        <v>56</v>
      </c>
      <c r="B38" s="73" t="s">
        <v>57</v>
      </c>
      <c r="C38" s="73" t="s">
        <v>58</v>
      </c>
      <c r="D38" s="73" t="s">
        <v>372</v>
      </c>
      <c r="E38" s="73"/>
      <c r="G38" t="s">
        <v>63</v>
      </c>
      <c r="H38">
        <v>77</v>
      </c>
      <c r="I38" s="4">
        <f>100*0.381188118811881</f>
        <v>38.118811881188101</v>
      </c>
      <c r="J38" t="s">
        <v>71</v>
      </c>
    </row>
    <row r="39" spans="1:12">
      <c r="A39" t="s">
        <v>318</v>
      </c>
      <c r="B39">
        <v>7</v>
      </c>
      <c r="C39" s="4">
        <v>5.3030303030303028</v>
      </c>
      <c r="D39" t="s">
        <v>23</v>
      </c>
      <c r="G39" t="s">
        <v>67</v>
      </c>
      <c r="H39">
        <v>8</v>
      </c>
      <c r="I39" s="4">
        <f>100*0.0396039603960396</f>
        <v>3.9603960396039599</v>
      </c>
    </row>
    <row r="40" spans="1:12">
      <c r="A40" t="s">
        <v>104</v>
      </c>
      <c r="B40">
        <v>13</v>
      </c>
      <c r="C40" s="4">
        <v>9.8484848484848477</v>
      </c>
      <c r="G40" t="s">
        <v>69</v>
      </c>
      <c r="H40">
        <v>7</v>
      </c>
      <c r="I40" s="4">
        <f>100*0.0346534653465347</f>
        <v>3.4653465346534698</v>
      </c>
    </row>
    <row r="41" spans="1:12">
      <c r="A41" t="s">
        <v>111</v>
      </c>
      <c r="B41">
        <v>3</v>
      </c>
      <c r="C41" s="4">
        <v>2.2727272727272729</v>
      </c>
      <c r="G41" t="s">
        <v>361</v>
      </c>
      <c r="H41">
        <v>1</v>
      </c>
      <c r="I41" s="4">
        <f>100*0.00495049504950495</f>
        <v>0.49504950495049499</v>
      </c>
    </row>
    <row r="42" spans="1:12">
      <c r="A42" t="s">
        <v>87</v>
      </c>
      <c r="B42">
        <v>13</v>
      </c>
      <c r="C42" s="4">
        <v>9.8484848484848477</v>
      </c>
      <c r="G42" t="s">
        <v>101</v>
      </c>
      <c r="H42">
        <v>1</v>
      </c>
      <c r="I42" s="4">
        <f>100*0.00495049504950495</f>
        <v>0.49504950495049499</v>
      </c>
    </row>
    <row r="43" spans="1:12">
      <c r="A43" t="s">
        <v>69</v>
      </c>
      <c r="B43">
        <v>1</v>
      </c>
      <c r="C43" s="4">
        <v>0.75757575757575757</v>
      </c>
      <c r="G43" t="s">
        <v>64</v>
      </c>
      <c r="H43">
        <v>2</v>
      </c>
      <c r="I43" s="4">
        <f>100*0.0099009900990099</f>
        <v>0.99009900990098998</v>
      </c>
    </row>
    <row r="44" spans="1:12">
      <c r="A44" t="s">
        <v>203</v>
      </c>
      <c r="B44">
        <v>41</v>
      </c>
      <c r="C44" s="4">
        <v>31.060606060606062</v>
      </c>
      <c r="G44" t="s">
        <v>136</v>
      </c>
      <c r="H44">
        <v>105</v>
      </c>
      <c r="I44" s="4">
        <f>100*0.51980198019802</f>
        <v>51.980198019802003</v>
      </c>
    </row>
    <row r="45" spans="1:12">
      <c r="A45" t="s">
        <v>64</v>
      </c>
      <c r="B45">
        <v>14</v>
      </c>
      <c r="C45" s="4">
        <v>10.606060606060606</v>
      </c>
      <c r="G45" s="73" t="s">
        <v>62</v>
      </c>
      <c r="H45" s="73">
        <v>1</v>
      </c>
      <c r="I45" s="75">
        <f>100*0.00495049504950495</f>
        <v>0.49504950495049499</v>
      </c>
    </row>
    <row r="46" spans="1:12">
      <c r="A46" t="s">
        <v>373</v>
      </c>
      <c r="B46">
        <v>1</v>
      </c>
      <c r="C46" s="4">
        <v>0.75757575757575757</v>
      </c>
      <c r="G46" t="s">
        <v>143</v>
      </c>
      <c r="H46">
        <v>202</v>
      </c>
      <c r="I46">
        <f>SUM(I38:I45)</f>
        <v>100.00000000000001</v>
      </c>
    </row>
    <row r="47" spans="1:12">
      <c r="A47" s="73" t="s">
        <v>264</v>
      </c>
      <c r="B47" s="73">
        <v>39</v>
      </c>
      <c r="C47" s="75">
        <v>29.545454545454547</v>
      </c>
    </row>
    <row r="48" spans="1:12">
      <c r="A48" t="s">
        <v>143</v>
      </c>
      <c r="B48">
        <v>132</v>
      </c>
      <c r="C48">
        <v>100</v>
      </c>
    </row>
    <row r="51" spans="1:6">
      <c r="A51" t="s">
        <v>374</v>
      </c>
      <c r="B51" t="s">
        <v>375</v>
      </c>
    </row>
    <row r="52" spans="1:6">
      <c r="A52" t="s">
        <v>213</v>
      </c>
      <c r="B52" s="87">
        <v>39914</v>
      </c>
      <c r="C52" s="86"/>
    </row>
    <row r="53" spans="1:6">
      <c r="A53" t="s">
        <v>376</v>
      </c>
      <c r="B53">
        <v>9</v>
      </c>
    </row>
    <row r="54" spans="1:6">
      <c r="A54" t="s">
        <v>47</v>
      </c>
      <c r="B54" t="s">
        <v>377</v>
      </c>
    </row>
    <row r="55" spans="1:6">
      <c r="A55" t="s">
        <v>49</v>
      </c>
      <c r="B55" t="s">
        <v>378</v>
      </c>
    </row>
    <row r="56" spans="1:6">
      <c r="A56" t="s">
        <v>50</v>
      </c>
      <c r="B56" t="s">
        <v>379</v>
      </c>
    </row>
    <row r="57" spans="1:6">
      <c r="A57" t="s">
        <v>52</v>
      </c>
      <c r="B57" t="s">
        <v>380</v>
      </c>
    </row>
    <row r="58" spans="1:6">
      <c r="A58" t="s">
        <v>301</v>
      </c>
      <c r="B58" t="s">
        <v>381</v>
      </c>
    </row>
    <row r="60" spans="1:6">
      <c r="A60" s="73" t="s">
        <v>56</v>
      </c>
      <c r="B60" s="73" t="s">
        <v>57</v>
      </c>
      <c r="C60" s="73" t="s">
        <v>58</v>
      </c>
      <c r="D60" s="73" t="s">
        <v>59</v>
      </c>
      <c r="E60" s="73"/>
      <c r="F60" s="73"/>
    </row>
    <row r="61" spans="1:6">
      <c r="A61" t="s">
        <v>137</v>
      </c>
      <c r="B61">
        <v>4</v>
      </c>
      <c r="C61" s="4">
        <v>1.9138755980861244</v>
      </c>
      <c r="D61" t="s">
        <v>358</v>
      </c>
    </row>
    <row r="62" spans="1:6">
      <c r="A62" t="s">
        <v>318</v>
      </c>
      <c r="B62">
        <v>42</v>
      </c>
      <c r="C62" s="4">
        <v>20.095693779904305</v>
      </c>
    </row>
    <row r="63" spans="1:6">
      <c r="A63" t="s">
        <v>111</v>
      </c>
      <c r="B63">
        <v>36</v>
      </c>
      <c r="C63" s="4">
        <v>17.224880382775119</v>
      </c>
    </row>
    <row r="64" spans="1:6">
      <c r="A64" t="s">
        <v>87</v>
      </c>
      <c r="B64">
        <v>19</v>
      </c>
      <c r="C64" s="4">
        <v>9.0909090909090917</v>
      </c>
    </row>
    <row r="65" spans="1:3">
      <c r="A65" t="s">
        <v>382</v>
      </c>
      <c r="B65">
        <v>1</v>
      </c>
      <c r="C65" s="4">
        <v>0.4784688995215311</v>
      </c>
    </row>
    <row r="66" spans="1:3">
      <c r="A66" t="s">
        <v>63</v>
      </c>
      <c r="B66">
        <v>3</v>
      </c>
      <c r="C66" s="4">
        <v>1.4354066985645932</v>
      </c>
    </row>
    <row r="67" spans="1:3">
      <c r="A67" t="s">
        <v>136</v>
      </c>
      <c r="B67">
        <v>4</v>
      </c>
      <c r="C67" s="4">
        <v>1.9138755980861244</v>
      </c>
    </row>
    <row r="68" spans="1:3">
      <c r="A68" t="s">
        <v>68</v>
      </c>
      <c r="B68">
        <v>4</v>
      </c>
      <c r="C68" s="4">
        <v>1.9138755980861244</v>
      </c>
    </row>
    <row r="69" spans="1:3">
      <c r="A69" t="s">
        <v>144</v>
      </c>
      <c r="B69">
        <v>1</v>
      </c>
      <c r="C69" s="4">
        <v>0.4784688995215311</v>
      </c>
    </row>
    <row r="70" spans="1:3">
      <c r="A70" t="s">
        <v>69</v>
      </c>
      <c r="B70">
        <v>8</v>
      </c>
      <c r="C70" s="4">
        <v>3.8277511961722488</v>
      </c>
    </row>
    <row r="71" spans="1:3">
      <c r="A71" t="s">
        <v>64</v>
      </c>
      <c r="B71">
        <v>14</v>
      </c>
      <c r="C71" s="4">
        <v>6.6985645933014357</v>
      </c>
    </row>
    <row r="72" spans="1:3">
      <c r="A72" t="s">
        <v>203</v>
      </c>
      <c r="B72">
        <v>1</v>
      </c>
      <c r="C72" s="4">
        <v>0.4784688995215311</v>
      </c>
    </row>
    <row r="73" spans="1:3">
      <c r="A73" s="73" t="s">
        <v>62</v>
      </c>
      <c r="B73" s="73">
        <v>72</v>
      </c>
      <c r="C73" s="75">
        <v>34.449760765550238</v>
      </c>
    </row>
    <row r="74" spans="1:3">
      <c r="A74" t="s">
        <v>143</v>
      </c>
      <c r="B74">
        <v>209</v>
      </c>
      <c r="C74">
        <v>100</v>
      </c>
    </row>
    <row r="76" spans="1:3">
      <c r="A76" t="s">
        <v>374</v>
      </c>
      <c r="B76" t="s">
        <v>375</v>
      </c>
    </row>
    <row r="77" spans="1:3">
      <c r="A77" t="s">
        <v>213</v>
      </c>
      <c r="B77" s="87">
        <v>39914</v>
      </c>
    </row>
    <row r="78" spans="1:3">
      <c r="A78" t="s">
        <v>383</v>
      </c>
      <c r="B78">
        <v>9</v>
      </c>
    </row>
    <row r="79" spans="1:3">
      <c r="A79" t="s">
        <v>47</v>
      </c>
      <c r="B79" t="s">
        <v>384</v>
      </c>
    </row>
    <row r="80" spans="1:3">
      <c r="A80" t="s">
        <v>49</v>
      </c>
      <c r="B80" t="s">
        <v>385</v>
      </c>
    </row>
    <row r="81" spans="1:4">
      <c r="A81" t="s">
        <v>50</v>
      </c>
      <c r="B81" t="s">
        <v>386</v>
      </c>
    </row>
    <row r="82" spans="1:4">
      <c r="A82" t="s">
        <v>52</v>
      </c>
    </row>
    <row r="83" spans="1:4">
      <c r="A83" t="s">
        <v>301</v>
      </c>
      <c r="B83" t="s">
        <v>387</v>
      </c>
      <c r="D83" s="86"/>
    </row>
    <row r="84" spans="1:4">
      <c r="D84" s="86"/>
    </row>
    <row r="86" spans="1:4">
      <c r="A86" s="73" t="s">
        <v>56</v>
      </c>
      <c r="B86" s="73" t="s">
        <v>57</v>
      </c>
      <c r="C86" s="73" t="s">
        <v>58</v>
      </c>
      <c r="D86" s="73" t="s">
        <v>59</v>
      </c>
    </row>
    <row r="87" spans="1:4" ht="17">
      <c r="A87" s="105" t="s">
        <v>111</v>
      </c>
      <c r="B87">
        <v>11</v>
      </c>
      <c r="C87">
        <v>9.6</v>
      </c>
      <c r="D87" s="106" t="s">
        <v>86</v>
      </c>
    </row>
    <row r="88" spans="1:4">
      <c r="A88" t="s">
        <v>388</v>
      </c>
      <c r="B88">
        <v>39</v>
      </c>
      <c r="C88">
        <v>34.200000000000003</v>
      </c>
      <c r="D88" t="s">
        <v>389</v>
      </c>
    </row>
    <row r="89" spans="1:4" ht="17">
      <c r="A89" s="105" t="s">
        <v>190</v>
      </c>
      <c r="B89">
        <v>11</v>
      </c>
      <c r="C89">
        <v>9.6</v>
      </c>
      <c r="D89" t="s">
        <v>361</v>
      </c>
    </row>
    <row r="90" spans="1:4" ht="17">
      <c r="A90" s="107" t="s">
        <v>264</v>
      </c>
      <c r="B90">
        <v>14</v>
      </c>
      <c r="C90">
        <v>12.3</v>
      </c>
    </row>
    <row r="91" spans="1:4">
      <c r="A91" t="s">
        <v>318</v>
      </c>
      <c r="B91">
        <v>13</v>
      </c>
      <c r="C91">
        <v>11.4</v>
      </c>
    </row>
    <row r="92" spans="1:4">
      <c r="A92" t="s">
        <v>390</v>
      </c>
      <c r="B92">
        <v>2</v>
      </c>
      <c r="C92">
        <v>1.8</v>
      </c>
    </row>
    <row r="93" spans="1:4">
      <c r="A93" t="s">
        <v>391</v>
      </c>
      <c r="B93">
        <v>1</v>
      </c>
      <c r="C93">
        <v>0.9</v>
      </c>
    </row>
    <row r="94" spans="1:4" ht="17">
      <c r="A94" s="105" t="s">
        <v>69</v>
      </c>
      <c r="B94">
        <v>1</v>
      </c>
      <c r="C94">
        <v>0.9</v>
      </c>
    </row>
    <row r="95" spans="1:4">
      <c r="A95" s="73" t="s">
        <v>203</v>
      </c>
      <c r="B95" s="73">
        <v>22</v>
      </c>
      <c r="C95" s="73">
        <v>19.3</v>
      </c>
    </row>
    <row r="96" spans="1:4">
      <c r="A96" s="108" t="s">
        <v>392</v>
      </c>
      <c r="B96">
        <v>114</v>
      </c>
      <c r="C96">
        <v>100.00000000000001</v>
      </c>
    </row>
  </sheetData>
  <pageMargins left="0.75" right="0.75" top="1" bottom="1" header="0.5" footer="0.5"/>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142"/>
  <sheetViews>
    <sheetView workbookViewId="0">
      <selection activeCell="F18" sqref="F18"/>
    </sheetView>
  </sheetViews>
  <sheetFormatPr baseColWidth="10" defaultColWidth="11" defaultRowHeight="13"/>
  <cols>
    <col min="1" max="1" width="20.5" customWidth="1"/>
    <col min="2" max="2" width="7.1640625" customWidth="1"/>
    <col min="3" max="3" width="8" customWidth="1"/>
    <col min="6" max="6" width="18" customWidth="1"/>
    <col min="7" max="7" width="20" customWidth="1"/>
  </cols>
  <sheetData>
    <row r="1" spans="1:12">
      <c r="A1" t="s">
        <v>46</v>
      </c>
      <c r="D1" t="s">
        <v>151</v>
      </c>
      <c r="F1" s="1" t="s">
        <v>42</v>
      </c>
      <c r="G1" t="s">
        <v>149</v>
      </c>
      <c r="L1" s="1" t="s">
        <v>42</v>
      </c>
    </row>
    <row r="2" spans="1:12">
      <c r="A2" t="s">
        <v>38</v>
      </c>
      <c r="G2" t="s">
        <v>38</v>
      </c>
    </row>
    <row r="4" spans="1:12">
      <c r="A4" s="2" t="s">
        <v>43</v>
      </c>
      <c r="B4" s="2"/>
      <c r="C4" s="2"/>
      <c r="D4" s="2"/>
      <c r="E4" s="2"/>
      <c r="F4" s="16"/>
      <c r="G4" s="2" t="s">
        <v>41</v>
      </c>
      <c r="H4" s="2"/>
      <c r="I4" s="2"/>
      <c r="J4" s="2"/>
      <c r="K4" s="2"/>
      <c r="L4" s="2"/>
    </row>
    <row r="6" spans="1:12">
      <c r="A6" t="s">
        <v>44</v>
      </c>
      <c r="B6" t="s">
        <v>2</v>
      </c>
      <c r="G6" t="s">
        <v>44</v>
      </c>
      <c r="H6" t="s">
        <v>122</v>
      </c>
    </row>
    <row r="7" spans="1:12">
      <c r="A7" t="s">
        <v>45</v>
      </c>
      <c r="B7" t="s">
        <v>54</v>
      </c>
      <c r="C7" t="s">
        <v>55</v>
      </c>
      <c r="G7" t="s">
        <v>45</v>
      </c>
      <c r="H7" t="s">
        <v>120</v>
      </c>
      <c r="I7" t="s">
        <v>121</v>
      </c>
    </row>
    <row r="8" spans="1:12">
      <c r="A8" t="s">
        <v>47</v>
      </c>
      <c r="B8" t="s">
        <v>48</v>
      </c>
      <c r="G8" t="s">
        <v>47</v>
      </c>
      <c r="H8" t="s">
        <v>115</v>
      </c>
      <c r="I8" t="s">
        <v>116</v>
      </c>
    </row>
    <row r="9" spans="1:12">
      <c r="A9" t="s">
        <v>49</v>
      </c>
      <c r="B9" t="s">
        <v>0</v>
      </c>
      <c r="G9" t="s">
        <v>49</v>
      </c>
      <c r="H9" t="s">
        <v>117</v>
      </c>
    </row>
    <row r="10" spans="1:12">
      <c r="A10" t="s">
        <v>50</v>
      </c>
      <c r="B10" t="s">
        <v>51</v>
      </c>
      <c r="G10" t="s">
        <v>50</v>
      </c>
      <c r="H10" t="s">
        <v>118</v>
      </c>
    </row>
    <row r="11" spans="1:12">
      <c r="A11" t="s">
        <v>52</v>
      </c>
      <c r="B11" t="s">
        <v>53</v>
      </c>
      <c r="G11" t="s">
        <v>52</v>
      </c>
      <c r="H11" t="s">
        <v>119</v>
      </c>
    </row>
    <row r="13" spans="1:12">
      <c r="A13" s="3" t="s">
        <v>56</v>
      </c>
      <c r="B13" s="3" t="s">
        <v>57</v>
      </c>
      <c r="C13" s="3" t="s">
        <v>58</v>
      </c>
      <c r="D13" s="3" t="s">
        <v>59</v>
      </c>
      <c r="E13" s="3"/>
      <c r="G13" s="3" t="s">
        <v>56</v>
      </c>
      <c r="H13" s="3" t="s">
        <v>57</v>
      </c>
      <c r="I13" s="3" t="s">
        <v>58</v>
      </c>
      <c r="J13" s="3" t="s">
        <v>59</v>
      </c>
      <c r="K13" s="3"/>
    </row>
    <row r="14" spans="1:12">
      <c r="A14" t="s">
        <v>60</v>
      </c>
      <c r="B14">
        <v>74</v>
      </c>
      <c r="C14" s="4">
        <v>72.549019607843135</v>
      </c>
      <c r="D14" t="s">
        <v>61</v>
      </c>
      <c r="G14" t="s">
        <v>106</v>
      </c>
      <c r="H14">
        <v>16</v>
      </c>
      <c r="I14" s="4">
        <v>10.810810810810811</v>
      </c>
      <c r="J14" t="s">
        <v>123</v>
      </c>
    </row>
    <row r="15" spans="1:12">
      <c r="A15" t="s">
        <v>62</v>
      </c>
      <c r="B15">
        <v>4</v>
      </c>
      <c r="C15" s="4">
        <v>3.9215686274509802</v>
      </c>
      <c r="D15" t="s">
        <v>63</v>
      </c>
      <c r="G15" t="s">
        <v>63</v>
      </c>
      <c r="H15">
        <v>22</v>
      </c>
      <c r="I15" s="4">
        <v>14.864864864864865</v>
      </c>
      <c r="J15" t="s">
        <v>124</v>
      </c>
    </row>
    <row r="16" spans="1:12">
      <c r="A16" t="s">
        <v>64</v>
      </c>
      <c r="B16">
        <v>8</v>
      </c>
      <c r="C16" s="4">
        <v>7.8431372549019605</v>
      </c>
      <c r="D16" t="s">
        <v>65</v>
      </c>
      <c r="G16" t="s">
        <v>30</v>
      </c>
      <c r="H16">
        <v>54</v>
      </c>
      <c r="I16" s="4">
        <v>36.486486486486484</v>
      </c>
      <c r="J16" t="s">
        <v>125</v>
      </c>
    </row>
    <row r="17" spans="1:10">
      <c r="A17" t="s">
        <v>66</v>
      </c>
      <c r="B17">
        <v>1</v>
      </c>
      <c r="C17" s="4">
        <v>0.98039215686274506</v>
      </c>
      <c r="D17" t="s">
        <v>67</v>
      </c>
      <c r="G17" t="s">
        <v>126</v>
      </c>
      <c r="H17">
        <v>7</v>
      </c>
      <c r="I17" s="4">
        <v>4.7297297297297298</v>
      </c>
    </row>
    <row r="18" spans="1:10">
      <c r="A18" t="s">
        <v>68</v>
      </c>
      <c r="B18">
        <v>1</v>
      </c>
      <c r="C18" s="4">
        <v>0.98039215686274506</v>
      </c>
      <c r="D18" t="s">
        <v>69</v>
      </c>
      <c r="G18" t="s">
        <v>69</v>
      </c>
      <c r="H18">
        <v>5</v>
      </c>
      <c r="I18" s="4">
        <v>3.3783783783783785</v>
      </c>
    </row>
    <row r="19" spans="1:10">
      <c r="A19" t="s">
        <v>70</v>
      </c>
      <c r="B19">
        <v>13</v>
      </c>
      <c r="C19" s="4">
        <v>12.745098039215685</v>
      </c>
      <c r="G19" t="s">
        <v>67</v>
      </c>
      <c r="H19">
        <v>11</v>
      </c>
      <c r="I19" s="4">
        <v>7.4324324324324325</v>
      </c>
    </row>
    <row r="20" spans="1:10">
      <c r="A20" s="3" t="s">
        <v>71</v>
      </c>
      <c r="B20" s="3">
        <v>1</v>
      </c>
      <c r="C20" s="5">
        <v>0.98039215686274506</v>
      </c>
      <c r="G20" t="s">
        <v>64</v>
      </c>
      <c r="H20">
        <v>3</v>
      </c>
      <c r="I20" s="4">
        <v>2.0270270270270272</v>
      </c>
    </row>
    <row r="21" spans="1:10">
      <c r="B21">
        <v>102</v>
      </c>
      <c r="C21">
        <v>100.00000000000001</v>
      </c>
      <c r="G21" t="s">
        <v>70</v>
      </c>
      <c r="H21">
        <v>25</v>
      </c>
      <c r="I21" s="4">
        <v>16.891891891891891</v>
      </c>
    </row>
    <row r="22" spans="1:10">
      <c r="G22" s="3" t="s">
        <v>127</v>
      </c>
      <c r="H22" s="3">
        <v>5</v>
      </c>
      <c r="I22" s="5">
        <v>3.3783783783783785</v>
      </c>
    </row>
    <row r="23" spans="1:10">
      <c r="G23" t="s">
        <v>143</v>
      </c>
      <c r="H23">
        <v>148</v>
      </c>
      <c r="I23">
        <v>99.999999999999986</v>
      </c>
    </row>
    <row r="25" spans="1:10">
      <c r="A25" t="s">
        <v>44</v>
      </c>
      <c r="B25" s="8" t="s">
        <v>3</v>
      </c>
      <c r="C25" s="8"/>
      <c r="D25" s="8"/>
    </row>
    <row r="26" spans="1:10">
      <c r="A26" t="s">
        <v>45</v>
      </c>
      <c r="B26" s="9" t="s">
        <v>93</v>
      </c>
      <c r="C26" s="8" t="s">
        <v>94</v>
      </c>
      <c r="D26" s="8"/>
      <c r="G26" t="s">
        <v>44</v>
      </c>
      <c r="H26" s="13" t="s">
        <v>15</v>
      </c>
    </row>
    <row r="27" spans="1:10">
      <c r="A27" t="s">
        <v>47</v>
      </c>
      <c r="B27" s="8" t="s">
        <v>72</v>
      </c>
      <c r="C27" s="8"/>
      <c r="D27" s="8"/>
      <c r="G27" t="s">
        <v>45</v>
      </c>
      <c r="H27" s="13" t="s">
        <v>130</v>
      </c>
      <c r="I27" s="13" t="s">
        <v>90</v>
      </c>
    </row>
    <row r="28" spans="1:10">
      <c r="A28" t="s">
        <v>49</v>
      </c>
      <c r="B28" s="9" t="s">
        <v>96</v>
      </c>
      <c r="C28" s="7"/>
      <c r="D28" s="8"/>
      <c r="G28" t="s">
        <v>47</v>
      </c>
      <c r="H28" s="13" t="s">
        <v>128</v>
      </c>
    </row>
    <row r="29" spans="1:10">
      <c r="A29" t="s">
        <v>50</v>
      </c>
      <c r="B29" s="7" t="s">
        <v>78</v>
      </c>
      <c r="C29" s="7"/>
      <c r="D29" s="8"/>
      <c r="G29" t="s">
        <v>50</v>
      </c>
      <c r="H29" s="13" t="s">
        <v>129</v>
      </c>
    </row>
    <row r="30" spans="1:10">
      <c r="A30" t="s">
        <v>52</v>
      </c>
      <c r="B30" s="9" t="s">
        <v>95</v>
      </c>
      <c r="C30" s="8"/>
      <c r="D30" s="8"/>
      <c r="G30" t="s">
        <v>52</v>
      </c>
      <c r="H30" s="13" t="s">
        <v>91</v>
      </c>
    </row>
    <row r="31" spans="1:10">
      <c r="H31" s="13"/>
    </row>
    <row r="32" spans="1:10">
      <c r="A32" s="11" t="s">
        <v>56</v>
      </c>
      <c r="B32" s="11" t="s">
        <v>57</v>
      </c>
      <c r="C32" s="11" t="s">
        <v>58</v>
      </c>
      <c r="D32" s="11" t="s">
        <v>59</v>
      </c>
      <c r="G32" s="3" t="s">
        <v>56</v>
      </c>
      <c r="H32" s="3" t="s">
        <v>57</v>
      </c>
      <c r="I32" s="3" t="s">
        <v>58</v>
      </c>
      <c r="J32" s="3" t="s">
        <v>59</v>
      </c>
    </row>
    <row r="33" spans="1:10">
      <c r="A33" s="8" t="s">
        <v>104</v>
      </c>
      <c r="B33" s="8">
        <v>22</v>
      </c>
      <c r="C33" s="4">
        <v>16.3</v>
      </c>
      <c r="D33" s="8" t="s">
        <v>98</v>
      </c>
      <c r="G33" t="s">
        <v>106</v>
      </c>
      <c r="H33">
        <v>9</v>
      </c>
      <c r="I33" s="4">
        <v>6.3829787234042552</v>
      </c>
      <c r="J33" t="s">
        <v>61</v>
      </c>
    </row>
    <row r="34" spans="1:10">
      <c r="A34" s="7" t="s">
        <v>97</v>
      </c>
      <c r="B34" s="7">
        <v>15</v>
      </c>
      <c r="C34" s="10">
        <v>11.1</v>
      </c>
      <c r="D34" s="8" t="s">
        <v>99</v>
      </c>
      <c r="G34" t="s">
        <v>63</v>
      </c>
      <c r="H34">
        <v>3</v>
      </c>
      <c r="I34" s="4">
        <v>2.1276595744680851</v>
      </c>
      <c r="J34" t="s">
        <v>92</v>
      </c>
    </row>
    <row r="35" spans="1:10">
      <c r="A35" s="9" t="s">
        <v>106</v>
      </c>
      <c r="B35" s="7">
        <v>32</v>
      </c>
      <c r="C35" s="10">
        <v>23.7</v>
      </c>
      <c r="D35" s="7" t="s">
        <v>101</v>
      </c>
      <c r="G35" t="s">
        <v>136</v>
      </c>
      <c r="H35">
        <v>87</v>
      </c>
      <c r="I35" s="4">
        <v>61.702127659574465</v>
      </c>
      <c r="J35" t="s">
        <v>124</v>
      </c>
    </row>
    <row r="36" spans="1:10">
      <c r="A36" s="8" t="s">
        <v>61</v>
      </c>
      <c r="B36" s="8">
        <v>3</v>
      </c>
      <c r="C36" s="4">
        <v>2.2200000000000002</v>
      </c>
      <c r="D36" s="7" t="s">
        <v>63</v>
      </c>
      <c r="G36" t="s">
        <v>103</v>
      </c>
      <c r="H36">
        <v>3</v>
      </c>
      <c r="I36" s="4">
        <v>2.1276595744680851</v>
      </c>
    </row>
    <row r="37" spans="1:10">
      <c r="A37" t="s">
        <v>102</v>
      </c>
      <c r="B37">
        <v>18</v>
      </c>
      <c r="C37" s="4">
        <v>13.3</v>
      </c>
      <c r="D37" t="s">
        <v>69</v>
      </c>
      <c r="G37" t="s">
        <v>69</v>
      </c>
      <c r="H37">
        <v>10</v>
      </c>
      <c r="I37" s="4">
        <v>7.0921985815602842</v>
      </c>
    </row>
    <row r="38" spans="1:10">
      <c r="A38" t="s">
        <v>105</v>
      </c>
      <c r="B38">
        <v>3</v>
      </c>
      <c r="C38" s="10">
        <v>2.2200000000000002</v>
      </c>
      <c r="D38" t="s">
        <v>103</v>
      </c>
      <c r="G38" t="s">
        <v>67</v>
      </c>
      <c r="H38">
        <v>15</v>
      </c>
      <c r="I38" s="4">
        <v>10.638297872340425</v>
      </c>
    </row>
    <row r="39" spans="1:10">
      <c r="A39" t="s">
        <v>107</v>
      </c>
      <c r="B39">
        <v>1</v>
      </c>
      <c r="C39" s="4">
        <v>0.74099999999999999</v>
      </c>
      <c r="G39" s="3" t="s">
        <v>70</v>
      </c>
      <c r="H39" s="3">
        <v>14</v>
      </c>
      <c r="I39" s="5">
        <v>9.9290780141843982</v>
      </c>
    </row>
    <row r="40" spans="1:10">
      <c r="A40" t="s">
        <v>67</v>
      </c>
      <c r="B40">
        <v>3</v>
      </c>
      <c r="C40" s="4">
        <v>2.2200000000000002</v>
      </c>
      <c r="G40" t="s">
        <v>143</v>
      </c>
      <c r="H40">
        <v>141</v>
      </c>
      <c r="I40">
        <v>100</v>
      </c>
    </row>
    <row r="41" spans="1:10">
      <c r="A41" t="s">
        <v>108</v>
      </c>
      <c r="B41">
        <v>3</v>
      </c>
      <c r="C41" s="4">
        <v>2.2200000000000002</v>
      </c>
    </row>
    <row r="42" spans="1:10">
      <c r="A42" s="12" t="s">
        <v>70</v>
      </c>
      <c r="B42" s="12">
        <v>34</v>
      </c>
      <c r="C42" s="10">
        <v>25.2</v>
      </c>
    </row>
    <row r="43" spans="1:10">
      <c r="A43" s="11" t="s">
        <v>100</v>
      </c>
      <c r="B43" s="11">
        <v>1</v>
      </c>
      <c r="C43" s="5">
        <v>0.74099999999999999</v>
      </c>
    </row>
    <row r="44" spans="1:10">
      <c r="A44" t="s">
        <v>143</v>
      </c>
      <c r="B44">
        <v>135</v>
      </c>
      <c r="C44" s="4">
        <v>100</v>
      </c>
    </row>
    <row r="50" spans="1:11">
      <c r="A50" t="s">
        <v>44</v>
      </c>
      <c r="B50" t="s">
        <v>12</v>
      </c>
    </row>
    <row r="51" spans="1:11">
      <c r="A51" t="s">
        <v>45</v>
      </c>
      <c r="B51" s="6" t="s">
        <v>76</v>
      </c>
      <c r="C51" t="s">
        <v>75</v>
      </c>
    </row>
    <row r="52" spans="1:11">
      <c r="A52" t="s">
        <v>47</v>
      </c>
      <c r="B52" s="6" t="s">
        <v>73</v>
      </c>
      <c r="G52" t="s">
        <v>44</v>
      </c>
      <c r="H52" t="s">
        <v>16</v>
      </c>
    </row>
    <row r="53" spans="1:11" ht="14">
      <c r="A53" t="s">
        <v>49</v>
      </c>
      <c r="B53" s="6" t="s">
        <v>1</v>
      </c>
      <c r="G53" t="s">
        <v>45</v>
      </c>
      <c r="H53" s="14" t="s">
        <v>82</v>
      </c>
      <c r="I53" s="14" t="s">
        <v>83</v>
      </c>
    </row>
    <row r="54" spans="1:11">
      <c r="A54" t="s">
        <v>50</v>
      </c>
      <c r="B54" s="6" t="s">
        <v>74</v>
      </c>
      <c r="G54" t="s">
        <v>47</v>
      </c>
      <c r="H54" s="14" t="s">
        <v>79</v>
      </c>
      <c r="I54" s="14"/>
    </row>
    <row r="55" spans="1:11">
      <c r="A55" t="s">
        <v>52</v>
      </c>
      <c r="B55" s="6" t="s">
        <v>77</v>
      </c>
      <c r="G55" t="s">
        <v>84</v>
      </c>
      <c r="H55" s="14" t="s">
        <v>80</v>
      </c>
      <c r="I55" s="14"/>
    </row>
    <row r="56" spans="1:11">
      <c r="G56" t="s">
        <v>50</v>
      </c>
      <c r="H56" s="15" t="s">
        <v>435</v>
      </c>
      <c r="I56" s="15"/>
    </row>
    <row r="57" spans="1:11" ht="14">
      <c r="A57" s="3" t="s">
        <v>56</v>
      </c>
      <c r="B57" s="3" t="s">
        <v>57</v>
      </c>
      <c r="C57" s="3" t="s">
        <v>58</v>
      </c>
      <c r="D57" s="3" t="s">
        <v>59</v>
      </c>
      <c r="E57" s="3"/>
      <c r="G57" t="s">
        <v>52</v>
      </c>
      <c r="H57" s="14" t="s">
        <v>81</v>
      </c>
      <c r="I57" s="14"/>
    </row>
    <row r="58" spans="1:11">
      <c r="A58" t="s">
        <v>109</v>
      </c>
      <c r="B58">
        <v>20</v>
      </c>
      <c r="C58" s="4">
        <v>16.393442622950818</v>
      </c>
      <c r="D58" t="s">
        <v>66</v>
      </c>
    </row>
    <row r="59" spans="1:11">
      <c r="A59" t="s">
        <v>138</v>
      </c>
      <c r="B59">
        <v>10</v>
      </c>
      <c r="C59" s="4">
        <v>8.1967213114754092</v>
      </c>
      <c r="D59" t="s">
        <v>110</v>
      </c>
      <c r="G59" s="3" t="s">
        <v>56</v>
      </c>
      <c r="H59" s="3" t="s">
        <v>57</v>
      </c>
      <c r="I59" s="3" t="s">
        <v>58</v>
      </c>
      <c r="J59" s="3" t="s">
        <v>59</v>
      </c>
      <c r="K59" s="3"/>
    </row>
    <row r="60" spans="1:11">
      <c r="A60" t="s">
        <v>111</v>
      </c>
      <c r="B60">
        <v>19</v>
      </c>
      <c r="C60" s="4">
        <v>15.573770491803279</v>
      </c>
      <c r="D60" t="s">
        <v>63</v>
      </c>
      <c r="G60" t="s">
        <v>86</v>
      </c>
      <c r="H60">
        <v>1</v>
      </c>
      <c r="I60" s="4">
        <v>0.45248868778280549</v>
      </c>
      <c r="J60" t="s">
        <v>111</v>
      </c>
    </row>
    <row r="61" spans="1:11">
      <c r="A61" t="s">
        <v>112</v>
      </c>
      <c r="B61">
        <v>25</v>
      </c>
      <c r="C61" s="4">
        <v>20.491803278688526</v>
      </c>
      <c r="D61" t="s">
        <v>69</v>
      </c>
      <c r="G61" t="s">
        <v>87</v>
      </c>
      <c r="H61">
        <v>4</v>
      </c>
      <c r="I61" s="4">
        <v>1.809954751131222</v>
      </c>
      <c r="J61" t="s">
        <v>140</v>
      </c>
    </row>
    <row r="62" spans="1:11">
      <c r="A62" t="s">
        <v>136</v>
      </c>
      <c r="B62">
        <v>12</v>
      </c>
      <c r="C62" s="4">
        <v>9.8360655737704921</v>
      </c>
      <c r="G62" t="s">
        <v>63</v>
      </c>
      <c r="H62">
        <v>86</v>
      </c>
      <c r="I62" s="4">
        <v>38.914027149321271</v>
      </c>
      <c r="J62" t="s">
        <v>125</v>
      </c>
    </row>
    <row r="63" spans="1:11">
      <c r="A63" t="s">
        <v>113</v>
      </c>
      <c r="B63">
        <v>1</v>
      </c>
      <c r="C63" s="4">
        <v>0.81967213114754101</v>
      </c>
      <c r="G63" t="s">
        <v>136</v>
      </c>
      <c r="H63">
        <v>96</v>
      </c>
      <c r="I63" s="4">
        <v>43.438914027149323</v>
      </c>
      <c r="J63" t="s">
        <v>103</v>
      </c>
    </row>
    <row r="64" spans="1:11">
      <c r="A64" t="s">
        <v>64</v>
      </c>
      <c r="B64">
        <v>1</v>
      </c>
      <c r="C64" s="4">
        <v>0.81967213114754101</v>
      </c>
      <c r="G64" t="s">
        <v>69</v>
      </c>
      <c r="H64">
        <v>8</v>
      </c>
      <c r="I64" s="4">
        <v>3.6199095022624439</v>
      </c>
      <c r="J64" t="s">
        <v>70</v>
      </c>
    </row>
    <row r="65" spans="1:11">
      <c r="A65" t="s">
        <v>70</v>
      </c>
      <c r="B65">
        <v>25</v>
      </c>
      <c r="C65" s="4">
        <v>20.491803278688526</v>
      </c>
      <c r="G65" t="s">
        <v>67</v>
      </c>
      <c r="H65">
        <v>18</v>
      </c>
      <c r="I65" s="4">
        <v>8.1447963800904972</v>
      </c>
      <c r="J65" t="s">
        <v>98</v>
      </c>
    </row>
    <row r="66" spans="1:11">
      <c r="A66" t="s">
        <v>114</v>
      </c>
      <c r="B66">
        <v>2</v>
      </c>
      <c r="C66" s="4">
        <v>1.639344262295082</v>
      </c>
      <c r="G66" t="s">
        <v>64</v>
      </c>
      <c r="H66">
        <v>5</v>
      </c>
      <c r="I66" s="4">
        <v>2.2624434389140271</v>
      </c>
    </row>
    <row r="67" spans="1:11">
      <c r="A67" s="3" t="s">
        <v>62</v>
      </c>
      <c r="B67" s="3">
        <v>7</v>
      </c>
      <c r="C67" s="5">
        <v>5.7377049180327866</v>
      </c>
      <c r="G67" s="3" t="s">
        <v>85</v>
      </c>
      <c r="H67" s="3">
        <v>3</v>
      </c>
      <c r="I67" s="5">
        <v>1.3574660633484164</v>
      </c>
    </row>
    <row r="68" spans="1:11">
      <c r="A68">
        <v>12</v>
      </c>
      <c r="B68">
        <v>122</v>
      </c>
      <c r="C68">
        <v>100.00000000000001</v>
      </c>
      <c r="G68" t="s">
        <v>143</v>
      </c>
      <c r="H68">
        <v>221</v>
      </c>
      <c r="I68">
        <v>100</v>
      </c>
    </row>
    <row r="71" spans="1:11">
      <c r="G71" t="s">
        <v>44</v>
      </c>
      <c r="H71" t="s">
        <v>17</v>
      </c>
    </row>
    <row r="72" spans="1:11">
      <c r="G72" t="s">
        <v>45</v>
      </c>
      <c r="H72" t="s">
        <v>21</v>
      </c>
      <c r="I72" t="s">
        <v>22</v>
      </c>
    </row>
    <row r="73" spans="1:11">
      <c r="A73" t="s">
        <v>44</v>
      </c>
      <c r="B73" t="s">
        <v>13</v>
      </c>
      <c r="G73" t="s">
        <v>47</v>
      </c>
      <c r="H73" t="s">
        <v>88</v>
      </c>
    </row>
    <row r="74" spans="1:11">
      <c r="A74" t="s">
        <v>45</v>
      </c>
      <c r="B74" t="s">
        <v>131</v>
      </c>
      <c r="C74" t="s">
        <v>132</v>
      </c>
      <c r="G74" t="s">
        <v>84</v>
      </c>
      <c r="H74" t="s">
        <v>89</v>
      </c>
    </row>
    <row r="75" spans="1:11">
      <c r="A75" t="s">
        <v>47</v>
      </c>
      <c r="B75" t="s">
        <v>133</v>
      </c>
      <c r="G75" t="s">
        <v>50</v>
      </c>
      <c r="H75" t="s">
        <v>19</v>
      </c>
    </row>
    <row r="76" spans="1:11">
      <c r="A76" t="s">
        <v>49</v>
      </c>
      <c r="B76" t="s">
        <v>135</v>
      </c>
      <c r="G76" t="s">
        <v>52</v>
      </c>
      <c r="H76" t="s">
        <v>20</v>
      </c>
    </row>
    <row r="77" spans="1:11">
      <c r="A77" t="s">
        <v>50</v>
      </c>
      <c r="B77" t="s">
        <v>4</v>
      </c>
    </row>
    <row r="78" spans="1:11">
      <c r="A78" t="s">
        <v>52</v>
      </c>
      <c r="B78" t="s">
        <v>134</v>
      </c>
      <c r="G78" s="3" t="s">
        <v>56</v>
      </c>
      <c r="H78" s="3" t="s">
        <v>57</v>
      </c>
      <c r="I78" s="3" t="s">
        <v>58</v>
      </c>
      <c r="J78" s="3" t="s">
        <v>59</v>
      </c>
      <c r="K78" s="3"/>
    </row>
    <row r="79" spans="1:11">
      <c r="G79" t="s">
        <v>71</v>
      </c>
      <c r="H79">
        <v>2</v>
      </c>
      <c r="I79" s="4">
        <v>1.3888888888888888</v>
      </c>
      <c r="J79" t="s">
        <v>23</v>
      </c>
    </row>
    <row r="80" spans="1:11">
      <c r="A80" s="3" t="s">
        <v>56</v>
      </c>
      <c r="B80" s="3" t="s">
        <v>57</v>
      </c>
      <c r="C80" s="3" t="s">
        <v>58</v>
      </c>
      <c r="D80" s="3" t="s">
        <v>59</v>
      </c>
      <c r="G80" t="s">
        <v>63</v>
      </c>
      <c r="H80">
        <v>46</v>
      </c>
      <c r="I80" s="4">
        <v>31.944444444444443</v>
      </c>
    </row>
    <row r="81" spans="1:9">
      <c r="A81" t="s">
        <v>138</v>
      </c>
      <c r="B81">
        <v>1</v>
      </c>
      <c r="C81" s="4">
        <v>0.81300813008130091</v>
      </c>
      <c r="D81" t="s">
        <v>68</v>
      </c>
      <c r="G81" t="s">
        <v>102</v>
      </c>
      <c r="H81">
        <v>76</v>
      </c>
      <c r="I81" s="4">
        <v>52.777777777777779</v>
      </c>
    </row>
    <row r="82" spans="1:9">
      <c r="A82" t="s">
        <v>71</v>
      </c>
      <c r="B82">
        <v>28</v>
      </c>
      <c r="C82" s="4">
        <v>22.76422764227642</v>
      </c>
      <c r="D82" t="s">
        <v>63</v>
      </c>
      <c r="G82" t="s">
        <v>69</v>
      </c>
      <c r="H82">
        <v>1</v>
      </c>
      <c r="I82" s="4">
        <v>0.69444444444444442</v>
      </c>
    </row>
    <row r="83" spans="1:9">
      <c r="A83" t="s">
        <v>140</v>
      </c>
      <c r="B83">
        <v>2</v>
      </c>
      <c r="C83" s="4">
        <v>1.6260162601626018</v>
      </c>
      <c r="D83" t="s">
        <v>61</v>
      </c>
      <c r="G83" t="s">
        <v>67</v>
      </c>
      <c r="H83">
        <v>18</v>
      </c>
      <c r="I83" s="4">
        <v>12.5</v>
      </c>
    </row>
    <row r="84" spans="1:9">
      <c r="A84" t="s">
        <v>148</v>
      </c>
      <c r="B84">
        <v>21</v>
      </c>
      <c r="C84" s="4">
        <v>17.073170731707318</v>
      </c>
      <c r="D84" t="s">
        <v>137</v>
      </c>
      <c r="G84" s="3" t="s">
        <v>64</v>
      </c>
      <c r="H84" s="3">
        <v>1</v>
      </c>
      <c r="I84" s="5">
        <v>0.69444444444444442</v>
      </c>
    </row>
    <row r="85" spans="1:9">
      <c r="A85" t="s">
        <v>136</v>
      </c>
      <c r="B85">
        <v>8</v>
      </c>
      <c r="C85" s="4">
        <v>6.5040650406504072</v>
      </c>
      <c r="D85" t="s">
        <v>69</v>
      </c>
      <c r="H85">
        <v>144</v>
      </c>
      <c r="I85">
        <v>100</v>
      </c>
    </row>
    <row r="86" spans="1:9">
      <c r="A86" t="s">
        <v>64</v>
      </c>
      <c r="B86">
        <v>6</v>
      </c>
      <c r="C86" s="4">
        <v>4.8780487804878048</v>
      </c>
      <c r="D86" t="s">
        <v>139</v>
      </c>
    </row>
    <row r="87" spans="1:9">
      <c r="A87" t="s">
        <v>70</v>
      </c>
      <c r="B87">
        <v>55</v>
      </c>
      <c r="C87" s="4">
        <v>44.715447154471541</v>
      </c>
      <c r="D87" t="s">
        <v>141</v>
      </c>
    </row>
    <row r="88" spans="1:9">
      <c r="A88" s="3" t="s">
        <v>147</v>
      </c>
      <c r="B88" s="3">
        <v>2</v>
      </c>
      <c r="C88" s="5">
        <v>1.6260162601626018</v>
      </c>
      <c r="D88" t="s">
        <v>142</v>
      </c>
    </row>
    <row r="89" spans="1:9">
      <c r="A89" t="s">
        <v>143</v>
      </c>
      <c r="B89">
        <v>123</v>
      </c>
      <c r="C89">
        <v>99.999999999999986</v>
      </c>
      <c r="D89" t="s">
        <v>144</v>
      </c>
    </row>
    <row r="90" spans="1:9">
      <c r="D90" t="s">
        <v>145</v>
      </c>
    </row>
    <row r="91" spans="1:9">
      <c r="D91" t="s">
        <v>146</v>
      </c>
    </row>
    <row r="99" spans="1:11">
      <c r="A99" t="s">
        <v>44</v>
      </c>
      <c r="B99" t="s">
        <v>14</v>
      </c>
    </row>
    <row r="100" spans="1:11">
      <c r="A100" t="s">
        <v>45</v>
      </c>
      <c r="B100" t="s">
        <v>10</v>
      </c>
      <c r="C100" t="s">
        <v>9</v>
      </c>
    </row>
    <row r="101" spans="1:11">
      <c r="A101" t="s">
        <v>47</v>
      </c>
      <c r="B101" t="s">
        <v>5</v>
      </c>
      <c r="G101" t="s">
        <v>44</v>
      </c>
      <c r="H101" t="s">
        <v>18</v>
      </c>
    </row>
    <row r="102" spans="1:11">
      <c r="A102" t="s">
        <v>49</v>
      </c>
      <c r="B102" t="s">
        <v>6</v>
      </c>
      <c r="G102" t="s">
        <v>45</v>
      </c>
      <c r="H102" t="s">
        <v>26</v>
      </c>
      <c r="I102" t="s">
        <v>27</v>
      </c>
    </row>
    <row r="103" spans="1:11">
      <c r="A103" t="s">
        <v>50</v>
      </c>
      <c r="B103" t="s">
        <v>7</v>
      </c>
      <c r="G103" t="s">
        <v>47</v>
      </c>
      <c r="H103" t="s">
        <v>24</v>
      </c>
      <c r="I103" t="s">
        <v>25</v>
      </c>
    </row>
    <row r="104" spans="1:11">
      <c r="A104" t="s">
        <v>52</v>
      </c>
      <c r="B104" t="s">
        <v>8</v>
      </c>
      <c r="G104" t="s">
        <v>84</v>
      </c>
      <c r="H104" t="s">
        <v>36</v>
      </c>
    </row>
    <row r="105" spans="1:11">
      <c r="G105" t="s">
        <v>50</v>
      </c>
      <c r="H105" t="s">
        <v>37</v>
      </c>
    </row>
    <row r="106" spans="1:11">
      <c r="A106" s="3" t="s">
        <v>56</v>
      </c>
      <c r="B106" s="3" t="s">
        <v>57</v>
      </c>
      <c r="C106" s="3" t="s">
        <v>58</v>
      </c>
      <c r="D106" s="3" t="s">
        <v>59</v>
      </c>
      <c r="E106" s="3"/>
      <c r="G106" t="s">
        <v>52</v>
      </c>
      <c r="H106" t="s">
        <v>28</v>
      </c>
    </row>
    <row r="107" spans="1:11">
      <c r="A107" t="s">
        <v>70</v>
      </c>
      <c r="B107">
        <v>66</v>
      </c>
      <c r="C107" s="4">
        <v>42.307692307692307</v>
      </c>
      <c r="D107" t="s">
        <v>63</v>
      </c>
    </row>
    <row r="108" spans="1:11">
      <c r="A108" t="s">
        <v>62</v>
      </c>
      <c r="B108">
        <v>15</v>
      </c>
      <c r="C108" s="4">
        <v>9.6153846153846168</v>
      </c>
      <c r="D108" t="s">
        <v>67</v>
      </c>
      <c r="G108" s="3" t="s">
        <v>56</v>
      </c>
      <c r="H108" s="3" t="s">
        <v>57</v>
      </c>
      <c r="I108" s="3" t="s">
        <v>58</v>
      </c>
      <c r="J108" s="3" t="s">
        <v>59</v>
      </c>
      <c r="K108" s="3"/>
    </row>
    <row r="109" spans="1:11">
      <c r="A109" t="s">
        <v>71</v>
      </c>
      <c r="B109">
        <v>42</v>
      </c>
      <c r="C109" s="4">
        <v>26.923076923076923</v>
      </c>
      <c r="G109" t="s">
        <v>87</v>
      </c>
      <c r="H109">
        <v>2</v>
      </c>
      <c r="I109" s="4">
        <v>1.6260162601626018</v>
      </c>
      <c r="J109" t="s">
        <v>29</v>
      </c>
    </row>
    <row r="110" spans="1:11">
      <c r="A110" t="s">
        <v>87</v>
      </c>
      <c r="B110">
        <v>7</v>
      </c>
      <c r="C110" s="4">
        <v>4.4871794871794872</v>
      </c>
      <c r="G110" t="s">
        <v>30</v>
      </c>
      <c r="H110">
        <v>71</v>
      </c>
      <c r="I110" s="4">
        <v>57.72357723577236</v>
      </c>
      <c r="J110" t="s">
        <v>101</v>
      </c>
    </row>
    <row r="111" spans="1:11">
      <c r="A111" t="s">
        <v>64</v>
      </c>
      <c r="B111">
        <v>4</v>
      </c>
      <c r="C111" s="4">
        <v>2.5641025641025639</v>
      </c>
      <c r="G111" t="s">
        <v>63</v>
      </c>
      <c r="H111">
        <v>39</v>
      </c>
      <c r="I111" s="4">
        <v>31.707317073170731</v>
      </c>
      <c r="J111" t="s">
        <v>111</v>
      </c>
    </row>
    <row r="112" spans="1:11">
      <c r="A112" t="s">
        <v>69</v>
      </c>
      <c r="B112">
        <v>5</v>
      </c>
      <c r="C112" s="4">
        <v>3.2051282051282048</v>
      </c>
      <c r="G112" t="s">
        <v>69</v>
      </c>
      <c r="H112">
        <v>3</v>
      </c>
      <c r="I112" s="4">
        <v>2.4390243902439024</v>
      </c>
      <c r="J112" t="s">
        <v>70</v>
      </c>
    </row>
    <row r="113" spans="1:9">
      <c r="A113" t="s">
        <v>85</v>
      </c>
      <c r="B113">
        <v>4</v>
      </c>
      <c r="C113" s="4">
        <v>2.5641025641025639</v>
      </c>
      <c r="G113" t="s">
        <v>67</v>
      </c>
      <c r="H113">
        <v>7</v>
      </c>
      <c r="I113" s="4">
        <v>5.6910569105691051</v>
      </c>
    </row>
    <row r="114" spans="1:9">
      <c r="A114" t="s">
        <v>11</v>
      </c>
      <c r="B114">
        <v>4</v>
      </c>
      <c r="C114" s="4">
        <v>2.5641025641025639</v>
      </c>
      <c r="G114" s="3" t="s">
        <v>62</v>
      </c>
      <c r="H114" s="3">
        <v>1</v>
      </c>
      <c r="I114" s="5">
        <v>0.81300813008130091</v>
      </c>
    </row>
    <row r="115" spans="1:9">
      <c r="A115" s="3" t="s">
        <v>61</v>
      </c>
      <c r="B115" s="3">
        <v>9</v>
      </c>
      <c r="C115" s="5">
        <v>5.7692307692307692</v>
      </c>
      <c r="H115">
        <v>123</v>
      </c>
      <c r="I115">
        <v>100</v>
      </c>
    </row>
    <row r="116" spans="1:9">
      <c r="A116" t="s">
        <v>143</v>
      </c>
      <c r="B116">
        <v>156</v>
      </c>
      <c r="C116">
        <v>100.00000000000001</v>
      </c>
    </row>
    <row r="125" spans="1:9">
      <c r="G125" t="s">
        <v>44</v>
      </c>
      <c r="H125" t="s">
        <v>32</v>
      </c>
    </row>
    <row r="126" spans="1:9">
      <c r="G126" t="s">
        <v>45</v>
      </c>
      <c r="H126" s="16" t="s">
        <v>39</v>
      </c>
      <c r="I126" t="s">
        <v>40</v>
      </c>
    </row>
    <row r="127" spans="1:9">
      <c r="G127" t="s">
        <v>47</v>
      </c>
      <c r="H127" t="s">
        <v>31</v>
      </c>
    </row>
    <row r="128" spans="1:9">
      <c r="G128" t="s">
        <v>84</v>
      </c>
      <c r="H128" t="s">
        <v>36</v>
      </c>
    </row>
    <row r="129" spans="7:11">
      <c r="G129" t="s">
        <v>50</v>
      </c>
      <c r="H129" t="s">
        <v>33</v>
      </c>
    </row>
    <row r="130" spans="7:11">
      <c r="G130" t="s">
        <v>52</v>
      </c>
      <c r="H130" t="s">
        <v>34</v>
      </c>
    </row>
    <row r="133" spans="7:11">
      <c r="G133" s="3" t="s">
        <v>56</v>
      </c>
      <c r="H133" s="3" t="s">
        <v>57</v>
      </c>
      <c r="I133" s="3" t="s">
        <v>58</v>
      </c>
      <c r="J133" s="3" t="s">
        <v>59</v>
      </c>
    </row>
    <row r="134" spans="7:11">
      <c r="G134" t="s">
        <v>111</v>
      </c>
      <c r="H134">
        <v>4</v>
      </c>
      <c r="I134" s="4">
        <v>2.0618556701030926</v>
      </c>
      <c r="J134" t="s">
        <v>29</v>
      </c>
      <c r="K134" s="3"/>
    </row>
    <row r="135" spans="7:11">
      <c r="G135" t="s">
        <v>106</v>
      </c>
      <c r="H135">
        <v>1</v>
      </c>
      <c r="I135" s="4">
        <v>0.51546391752577314</v>
      </c>
      <c r="J135" t="s">
        <v>35</v>
      </c>
    </row>
    <row r="136" spans="7:11">
      <c r="G136" t="s">
        <v>63</v>
      </c>
      <c r="H136">
        <v>75</v>
      </c>
      <c r="I136" s="4">
        <v>38.659793814432994</v>
      </c>
      <c r="J136" t="s">
        <v>125</v>
      </c>
    </row>
    <row r="137" spans="7:11">
      <c r="G137" t="s">
        <v>136</v>
      </c>
      <c r="H137">
        <v>92</v>
      </c>
      <c r="I137" s="4">
        <v>47.422680412371129</v>
      </c>
      <c r="J137" t="s">
        <v>127</v>
      </c>
    </row>
    <row r="138" spans="7:11">
      <c r="G138" t="s">
        <v>101</v>
      </c>
      <c r="H138">
        <v>4</v>
      </c>
      <c r="I138" s="4">
        <v>2.0618556701030926</v>
      </c>
    </row>
    <row r="139" spans="7:11">
      <c r="G139" t="s">
        <v>69</v>
      </c>
      <c r="H139">
        <v>10</v>
      </c>
      <c r="I139" s="4">
        <v>5.1546391752577314</v>
      </c>
    </row>
    <row r="140" spans="7:11">
      <c r="G140" t="s">
        <v>67</v>
      </c>
      <c r="H140">
        <v>4</v>
      </c>
      <c r="I140" s="4">
        <v>2.0618556701030926</v>
      </c>
    </row>
    <row r="141" spans="7:11">
      <c r="G141" s="3" t="s">
        <v>64</v>
      </c>
      <c r="H141" s="3">
        <v>4</v>
      </c>
      <c r="I141" s="5">
        <v>2.0618556701030926</v>
      </c>
    </row>
    <row r="142" spans="7:11">
      <c r="H142">
        <v>194</v>
      </c>
      <c r="I142">
        <v>100</v>
      </c>
    </row>
  </sheetData>
  <phoneticPr fontId="3" type="noConversion"/>
  <pageMargins left="0.46" right="0.38" top="1" bottom="1" header="0.5" footer="0.5"/>
  <pageSetup paperSize="0" orientation="portrait" horizontalDpi="4294967292" verticalDpi="4294967292"/>
  <headerFooter alignWithMargins="0">
    <oddHeader xml:space="preserve">&amp;LBIO 240: Fort Ord Range 9&amp;RSept. 30, 2010
</oddHeader>
  </headerFooter>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87"/>
  <sheetViews>
    <sheetView topLeftCell="A23" workbookViewId="0">
      <selection activeCell="J23" sqref="J23"/>
    </sheetView>
  </sheetViews>
  <sheetFormatPr baseColWidth="10" defaultColWidth="10.6640625" defaultRowHeight="13"/>
  <cols>
    <col min="1" max="1" width="25.5" style="18" customWidth="1"/>
    <col min="2" max="2" width="7.5" style="18" customWidth="1"/>
    <col min="3" max="3" width="9.33203125" style="18" customWidth="1"/>
    <col min="4" max="4" width="23.5" style="18" customWidth="1"/>
    <col min="5" max="5" width="10.6640625" style="18"/>
    <col min="6" max="6" width="25.6640625" style="18" customWidth="1"/>
    <col min="7" max="7" width="7.5" style="18" customWidth="1"/>
    <col min="8" max="8" width="8.6640625" style="18" customWidth="1"/>
    <col min="9" max="9" width="19.1640625" style="18" customWidth="1"/>
    <col min="10" max="10" width="16.5" style="18" customWidth="1"/>
    <col min="11" max="16384" width="10.6640625" style="18"/>
  </cols>
  <sheetData>
    <row r="1" spans="1:10">
      <c r="A1" s="17" t="s">
        <v>150</v>
      </c>
    </row>
    <row r="2" spans="1:10">
      <c r="D2" s="18" t="s">
        <v>151</v>
      </c>
    </row>
    <row r="3" spans="1:10">
      <c r="A3" s="19" t="s">
        <v>152</v>
      </c>
      <c r="B3" s="20"/>
      <c r="C3" s="20"/>
      <c r="D3" s="20"/>
      <c r="E3" s="20"/>
      <c r="F3" s="19" t="s">
        <v>153</v>
      </c>
      <c r="G3" s="20"/>
      <c r="H3" s="20"/>
      <c r="I3" s="20"/>
      <c r="J3" s="20"/>
    </row>
    <row r="4" spans="1:10">
      <c r="A4" s="18" t="s">
        <v>154</v>
      </c>
      <c r="B4" s="18">
        <v>9</v>
      </c>
      <c r="F4" s="18" t="s">
        <v>154</v>
      </c>
      <c r="G4" s="18">
        <v>9</v>
      </c>
    </row>
    <row r="5" spans="1:10">
      <c r="A5" s="18" t="s">
        <v>47</v>
      </c>
      <c r="B5" s="18" t="s">
        <v>155</v>
      </c>
      <c r="F5" s="18" t="s">
        <v>47</v>
      </c>
      <c r="G5" s="18" t="s">
        <v>156</v>
      </c>
    </row>
    <row r="6" spans="1:10">
      <c r="A6" s="18" t="s">
        <v>49</v>
      </c>
      <c r="B6" s="18" t="s">
        <v>157</v>
      </c>
      <c r="F6" s="18" t="s">
        <v>49</v>
      </c>
      <c r="G6" s="18" t="s">
        <v>158</v>
      </c>
    </row>
    <row r="7" spans="1:10">
      <c r="A7" s="18" t="s">
        <v>50</v>
      </c>
      <c r="B7" s="18" t="s">
        <v>208</v>
      </c>
      <c r="F7" s="18" t="s">
        <v>50</v>
      </c>
      <c r="G7" s="18" t="s">
        <v>159</v>
      </c>
    </row>
    <row r="8" spans="1:10">
      <c r="A8" s="18" t="s">
        <v>52</v>
      </c>
      <c r="B8" s="18" t="s">
        <v>160</v>
      </c>
      <c r="F8" s="18" t="s">
        <v>52</v>
      </c>
      <c r="G8" s="18" t="s">
        <v>161</v>
      </c>
    </row>
    <row r="10" spans="1:10">
      <c r="A10" s="21" t="s">
        <v>56</v>
      </c>
      <c r="B10" s="21" t="s">
        <v>57</v>
      </c>
      <c r="C10" s="21" t="s">
        <v>58</v>
      </c>
      <c r="D10" s="21" t="s">
        <v>59</v>
      </c>
      <c r="F10" s="21" t="s">
        <v>56</v>
      </c>
      <c r="G10" s="21" t="s">
        <v>57</v>
      </c>
      <c r="H10" s="21" t="s">
        <v>58</v>
      </c>
      <c r="I10" s="21" t="s">
        <v>59</v>
      </c>
    </row>
    <row r="11" spans="1:10">
      <c r="A11" s="22" t="s">
        <v>111</v>
      </c>
      <c r="B11" s="18">
        <v>24</v>
      </c>
      <c r="C11" s="23">
        <v>20.33898305084746</v>
      </c>
      <c r="D11" s="18" t="s">
        <v>69</v>
      </c>
      <c r="F11" s="18" t="s">
        <v>162</v>
      </c>
      <c r="G11" s="18">
        <v>100</v>
      </c>
      <c r="H11" s="23">
        <v>70.422535211267601</v>
      </c>
      <c r="I11" s="18" t="s">
        <v>69</v>
      </c>
    </row>
    <row r="12" spans="1:10">
      <c r="A12" s="22" t="s">
        <v>163</v>
      </c>
      <c r="B12" s="18">
        <v>2</v>
      </c>
      <c r="C12" s="23">
        <v>1.6949152542372881</v>
      </c>
      <c r="D12" s="18" t="s">
        <v>67</v>
      </c>
      <c r="F12" s="18" t="s">
        <v>164</v>
      </c>
      <c r="G12" s="18">
        <v>11</v>
      </c>
      <c r="H12" s="23">
        <v>7.7464788732394361</v>
      </c>
    </row>
    <row r="13" spans="1:10">
      <c r="A13" s="18" t="s">
        <v>139</v>
      </c>
      <c r="B13" s="18">
        <v>6</v>
      </c>
      <c r="C13" s="23">
        <v>5.0847457627118651</v>
      </c>
      <c r="D13" s="18" t="s">
        <v>138</v>
      </c>
      <c r="F13" s="18" t="s">
        <v>92</v>
      </c>
      <c r="G13" s="18">
        <v>4</v>
      </c>
      <c r="H13" s="23">
        <v>2.8169014084507045</v>
      </c>
    </row>
    <row r="14" spans="1:10">
      <c r="A14" s="18" t="s">
        <v>164</v>
      </c>
      <c r="B14" s="18">
        <v>2</v>
      </c>
      <c r="C14" s="23">
        <v>1.6949152542372881</v>
      </c>
      <c r="F14" s="18" t="s">
        <v>125</v>
      </c>
      <c r="G14" s="18">
        <v>5</v>
      </c>
      <c r="H14" s="23">
        <v>3.5211267605633805</v>
      </c>
    </row>
    <row r="15" spans="1:10">
      <c r="A15" s="18" t="s">
        <v>63</v>
      </c>
      <c r="B15" s="18">
        <v>1</v>
      </c>
      <c r="C15" s="23">
        <v>0.84745762711864403</v>
      </c>
      <c r="F15" s="18" t="s">
        <v>101</v>
      </c>
      <c r="G15" s="18">
        <v>9</v>
      </c>
      <c r="H15" s="23">
        <v>6.3380281690140841</v>
      </c>
    </row>
    <row r="16" spans="1:10">
      <c r="A16" s="18" t="s">
        <v>101</v>
      </c>
      <c r="B16" s="18">
        <v>1</v>
      </c>
      <c r="C16" s="23">
        <v>0.84745762711864403</v>
      </c>
      <c r="F16" s="18" t="s">
        <v>165</v>
      </c>
      <c r="G16" s="18">
        <v>3</v>
      </c>
      <c r="H16" s="23">
        <v>2.112676056338028</v>
      </c>
    </row>
    <row r="17" spans="1:9">
      <c r="A17" s="22" t="s">
        <v>166</v>
      </c>
      <c r="B17" s="18">
        <v>36</v>
      </c>
      <c r="C17" s="23">
        <v>30.508474576271187</v>
      </c>
      <c r="F17" s="18" t="s">
        <v>167</v>
      </c>
      <c r="G17" s="18">
        <v>3</v>
      </c>
      <c r="H17" s="23">
        <v>2.112676056338028</v>
      </c>
    </row>
    <row r="18" spans="1:9">
      <c r="A18" s="18" t="s">
        <v>168</v>
      </c>
      <c r="B18" s="18">
        <v>1</v>
      </c>
      <c r="C18" s="23">
        <v>0.84745762711864403</v>
      </c>
      <c r="F18" s="18" t="s">
        <v>67</v>
      </c>
      <c r="G18" s="18">
        <v>1</v>
      </c>
      <c r="H18" s="23">
        <v>0.70422535211267612</v>
      </c>
    </row>
    <row r="19" spans="1:9">
      <c r="A19" s="18" t="s">
        <v>110</v>
      </c>
      <c r="B19" s="18">
        <v>1</v>
      </c>
      <c r="C19" s="23">
        <v>0.84745762711864403</v>
      </c>
      <c r="F19" s="18" t="s">
        <v>63</v>
      </c>
      <c r="G19" s="18">
        <v>3</v>
      </c>
      <c r="H19" s="23">
        <v>2.112676056338028</v>
      </c>
    </row>
    <row r="20" spans="1:9">
      <c r="A20" s="18" t="s">
        <v>70</v>
      </c>
      <c r="B20" s="18">
        <v>23</v>
      </c>
      <c r="C20" s="23">
        <v>19.491525423728813</v>
      </c>
      <c r="D20" s="18" t="s">
        <v>169</v>
      </c>
      <c r="F20" s="21" t="s">
        <v>170</v>
      </c>
      <c r="G20" s="21">
        <v>3</v>
      </c>
      <c r="H20" s="24">
        <v>2.112676056338028</v>
      </c>
    </row>
    <row r="21" spans="1:9">
      <c r="A21" s="18" t="s">
        <v>87</v>
      </c>
      <c r="B21" s="18">
        <v>17</v>
      </c>
      <c r="C21" s="23">
        <v>14.40677966101695</v>
      </c>
      <c r="F21" s="18" t="s">
        <v>171</v>
      </c>
      <c r="G21" s="18">
        <v>142</v>
      </c>
      <c r="H21" s="18">
        <v>100</v>
      </c>
    </row>
    <row r="22" spans="1:9">
      <c r="A22" s="21" t="s">
        <v>62</v>
      </c>
      <c r="B22" s="21">
        <v>4</v>
      </c>
      <c r="C22" s="24">
        <v>3.3898305084745761</v>
      </c>
    </row>
    <row r="23" spans="1:9">
      <c r="A23" s="18" t="s">
        <v>172</v>
      </c>
      <c r="B23" s="18">
        <v>118</v>
      </c>
      <c r="C23" s="18">
        <v>100</v>
      </c>
    </row>
    <row r="24" spans="1:9">
      <c r="F24" s="18" t="s">
        <v>154</v>
      </c>
      <c r="G24" s="18">
        <v>9</v>
      </c>
    </row>
    <row r="25" spans="1:9">
      <c r="F25" s="25" t="s">
        <v>47</v>
      </c>
      <c r="G25" s="25" t="s">
        <v>173</v>
      </c>
    </row>
    <row r="26" spans="1:9">
      <c r="A26" s="26" t="s">
        <v>174</v>
      </c>
      <c r="F26" s="25" t="s">
        <v>49</v>
      </c>
      <c r="G26" s="25" t="s">
        <v>175</v>
      </c>
    </row>
    <row r="27" spans="1:9">
      <c r="A27" s="26" t="s">
        <v>176</v>
      </c>
      <c r="F27" s="25" t="s">
        <v>50</v>
      </c>
      <c r="G27" s="25" t="s">
        <v>177</v>
      </c>
      <c r="I27" s="25"/>
    </row>
    <row r="28" spans="1:9">
      <c r="A28" s="26" t="s">
        <v>207</v>
      </c>
      <c r="F28" s="25" t="s">
        <v>52</v>
      </c>
      <c r="G28" s="25" t="s">
        <v>178</v>
      </c>
      <c r="I28" s="25"/>
    </row>
    <row r="29" spans="1:9">
      <c r="A29" s="26" t="s">
        <v>179</v>
      </c>
    </row>
    <row r="30" spans="1:9">
      <c r="A30" s="18" t="s">
        <v>180</v>
      </c>
      <c r="B30" s="18" t="s">
        <v>181</v>
      </c>
      <c r="F30" s="21" t="s">
        <v>56</v>
      </c>
      <c r="G30" s="21" t="s">
        <v>57</v>
      </c>
      <c r="H30" s="21" t="s">
        <v>58</v>
      </c>
      <c r="I30" s="27" t="s">
        <v>59</v>
      </c>
    </row>
    <row r="31" spans="1:9">
      <c r="F31" s="18" t="s">
        <v>182</v>
      </c>
      <c r="G31" s="18">
        <v>1</v>
      </c>
      <c r="H31" s="23">
        <v>0.88495575221238942</v>
      </c>
      <c r="I31" s="25" t="s">
        <v>124</v>
      </c>
    </row>
    <row r="32" spans="1:9">
      <c r="A32" s="21" t="s">
        <v>56</v>
      </c>
      <c r="B32" s="21" t="s">
        <v>57</v>
      </c>
      <c r="C32" s="21" t="s">
        <v>58</v>
      </c>
      <c r="D32" s="21" t="s">
        <v>59</v>
      </c>
      <c r="F32" s="18" t="s">
        <v>111</v>
      </c>
      <c r="G32" s="18">
        <v>3</v>
      </c>
      <c r="H32" s="23">
        <v>2.6548672566371683</v>
      </c>
      <c r="I32" s="25" t="s">
        <v>101</v>
      </c>
    </row>
    <row r="33" spans="1:8" ht="14">
      <c r="A33" s="28" t="s">
        <v>183</v>
      </c>
      <c r="B33" s="18">
        <v>1</v>
      </c>
      <c r="C33" s="23">
        <v>0.93457943925233633</v>
      </c>
      <c r="D33" s="29" t="s">
        <v>69</v>
      </c>
      <c r="F33" s="18" t="s">
        <v>63</v>
      </c>
      <c r="G33" s="18">
        <v>88</v>
      </c>
      <c r="H33" s="23">
        <v>77.876106194690266</v>
      </c>
    </row>
    <row r="34" spans="1:8" ht="14">
      <c r="A34" s="28" t="s">
        <v>138</v>
      </c>
      <c r="B34" s="18">
        <v>13</v>
      </c>
      <c r="C34" s="23">
        <v>12.149532710280374</v>
      </c>
      <c r="D34" s="30" t="s">
        <v>183</v>
      </c>
      <c r="F34" s="18" t="s">
        <v>35</v>
      </c>
      <c r="G34" s="18">
        <v>2</v>
      </c>
      <c r="H34" s="23">
        <v>1.7699115044247788</v>
      </c>
    </row>
    <row r="35" spans="1:8" ht="14">
      <c r="A35" s="28" t="s">
        <v>184</v>
      </c>
      <c r="B35" s="18">
        <v>13</v>
      </c>
      <c r="C35" s="23">
        <v>12.149532710280374</v>
      </c>
      <c r="D35" s="30" t="s">
        <v>185</v>
      </c>
      <c r="F35" s="18" t="s">
        <v>186</v>
      </c>
      <c r="G35" s="18">
        <v>3</v>
      </c>
      <c r="H35" s="23">
        <v>2.6548672566371683</v>
      </c>
    </row>
    <row r="36" spans="1:8" ht="14">
      <c r="A36" s="28" t="s">
        <v>111</v>
      </c>
      <c r="B36" s="18">
        <v>9</v>
      </c>
      <c r="C36" s="23">
        <v>8.4112149532710276</v>
      </c>
      <c r="D36" s="30" t="s">
        <v>142</v>
      </c>
      <c r="F36" s="18" t="s">
        <v>67</v>
      </c>
      <c r="G36" s="18">
        <v>12</v>
      </c>
      <c r="H36" s="23">
        <v>10.619469026548673</v>
      </c>
    </row>
    <row r="37" spans="1:8" ht="14">
      <c r="A37" s="28" t="s">
        <v>87</v>
      </c>
      <c r="B37" s="18">
        <v>23</v>
      </c>
      <c r="C37" s="23">
        <v>21.495327102803738</v>
      </c>
      <c r="D37" s="30" t="s">
        <v>70</v>
      </c>
      <c r="F37" s="18" t="s">
        <v>64</v>
      </c>
      <c r="G37" s="18">
        <v>3</v>
      </c>
      <c r="H37" s="23">
        <v>2.6548672566371683</v>
      </c>
    </row>
    <row r="38" spans="1:8" ht="14">
      <c r="A38" s="28" t="s">
        <v>139</v>
      </c>
      <c r="B38" s="18">
        <v>4</v>
      </c>
      <c r="C38" s="23">
        <v>3.7383177570093453</v>
      </c>
      <c r="D38" s="30" t="s">
        <v>187</v>
      </c>
      <c r="F38" s="21" t="s">
        <v>187</v>
      </c>
      <c r="G38" s="21">
        <v>1</v>
      </c>
      <c r="H38" s="24">
        <v>0.88495575221238942</v>
      </c>
    </row>
    <row r="39" spans="1:8" ht="14">
      <c r="A39" s="28" t="s">
        <v>63</v>
      </c>
      <c r="B39" s="18">
        <v>2</v>
      </c>
      <c r="C39" s="23">
        <v>1.8691588785046727</v>
      </c>
      <c r="D39" s="30" t="s">
        <v>188</v>
      </c>
      <c r="F39" s="18" t="s">
        <v>171</v>
      </c>
      <c r="G39" s="18">
        <v>113</v>
      </c>
      <c r="H39" s="18">
        <v>100</v>
      </c>
    </row>
    <row r="40" spans="1:8" ht="14">
      <c r="A40" s="28" t="s">
        <v>68</v>
      </c>
      <c r="B40" s="18">
        <v>12</v>
      </c>
      <c r="C40" s="23">
        <v>11.214953271028037</v>
      </c>
    </row>
    <row r="41" spans="1:8" ht="14">
      <c r="A41" s="28" t="s">
        <v>101</v>
      </c>
      <c r="B41" s="18">
        <v>1</v>
      </c>
      <c r="C41" s="23">
        <v>0.93457943925233633</v>
      </c>
    </row>
    <row r="42" spans="1:8" ht="14">
      <c r="A42" s="28" t="s">
        <v>189</v>
      </c>
      <c r="B42" s="18">
        <v>1</v>
      </c>
      <c r="C42" s="23">
        <v>0.93457943925233633</v>
      </c>
    </row>
    <row r="43" spans="1:8">
      <c r="A43" s="31" t="s">
        <v>190</v>
      </c>
      <c r="B43" s="18">
        <v>1</v>
      </c>
      <c r="C43" s="23">
        <v>0.93457943925233633</v>
      </c>
    </row>
    <row r="44" spans="1:8">
      <c r="A44" s="31" t="s">
        <v>70</v>
      </c>
      <c r="B44" s="18">
        <v>26</v>
      </c>
      <c r="C44" s="23">
        <v>24.299065420560748</v>
      </c>
    </row>
    <row r="45" spans="1:8" ht="14">
      <c r="A45" s="32" t="s">
        <v>85</v>
      </c>
      <c r="B45" s="21">
        <v>1</v>
      </c>
      <c r="C45" s="24">
        <v>0.93457943925233633</v>
      </c>
    </row>
    <row r="47" spans="1:8">
      <c r="A47" s="18" t="s">
        <v>143</v>
      </c>
      <c r="B47" s="18">
        <v>107</v>
      </c>
      <c r="C47" s="18">
        <v>100</v>
      </c>
    </row>
    <row r="49" spans="1:4">
      <c r="A49" s="18" t="s">
        <v>47</v>
      </c>
      <c r="B49" s="18" t="s">
        <v>191</v>
      </c>
    </row>
    <row r="50" spans="1:4">
      <c r="A50" s="18" t="s">
        <v>49</v>
      </c>
      <c r="B50" s="18" t="s">
        <v>206</v>
      </c>
    </row>
    <row r="51" spans="1:4">
      <c r="A51" s="18" t="s">
        <v>50</v>
      </c>
      <c r="B51" s="18" t="s">
        <v>192</v>
      </c>
    </row>
    <row r="52" spans="1:4">
      <c r="A52" s="18" t="s">
        <v>52</v>
      </c>
      <c r="B52" s="18" t="s">
        <v>193</v>
      </c>
    </row>
    <row r="54" spans="1:4">
      <c r="A54" s="21" t="s">
        <v>56</v>
      </c>
      <c r="B54" s="21" t="s">
        <v>57</v>
      </c>
      <c r="C54" s="21" t="s">
        <v>58</v>
      </c>
      <c r="D54" s="21" t="s">
        <v>59</v>
      </c>
    </row>
    <row r="55" spans="1:4">
      <c r="A55" s="18" t="s">
        <v>183</v>
      </c>
      <c r="B55" s="18">
        <v>1</v>
      </c>
      <c r="C55" s="23">
        <v>0.86206896551724133</v>
      </c>
      <c r="D55" s="18" t="s">
        <v>142</v>
      </c>
    </row>
    <row r="56" spans="1:4">
      <c r="A56" s="18" t="s">
        <v>194</v>
      </c>
      <c r="B56" s="18">
        <v>1</v>
      </c>
      <c r="C56" s="23">
        <v>0.86206896551724133</v>
      </c>
      <c r="D56" s="18" t="s">
        <v>195</v>
      </c>
    </row>
    <row r="57" spans="1:4">
      <c r="A57" s="18" t="s">
        <v>196</v>
      </c>
      <c r="B57" s="18">
        <v>15</v>
      </c>
      <c r="C57" s="23">
        <v>12.931034482758621</v>
      </c>
    </row>
    <row r="58" spans="1:4">
      <c r="A58" s="18" t="s">
        <v>138</v>
      </c>
      <c r="B58" s="18">
        <v>13</v>
      </c>
      <c r="C58" s="23">
        <v>11.206896551724139</v>
      </c>
    </row>
    <row r="59" spans="1:4">
      <c r="A59" s="18" t="s">
        <v>86</v>
      </c>
      <c r="B59" s="18">
        <v>3</v>
      </c>
      <c r="C59" s="23">
        <v>2.5862068965517242</v>
      </c>
    </row>
    <row r="60" spans="1:4">
      <c r="A60" s="18" t="s">
        <v>87</v>
      </c>
      <c r="B60" s="18">
        <v>23</v>
      </c>
      <c r="C60" s="23">
        <v>19.827586206896552</v>
      </c>
    </row>
    <row r="61" spans="1:4">
      <c r="A61" s="18" t="s">
        <v>139</v>
      </c>
      <c r="B61" s="18">
        <v>6</v>
      </c>
      <c r="C61" s="23">
        <v>5.1724137931034484</v>
      </c>
    </row>
    <row r="62" spans="1:4">
      <c r="A62" s="18" t="s">
        <v>63</v>
      </c>
      <c r="B62" s="18">
        <v>3</v>
      </c>
      <c r="C62" s="23">
        <v>2.5862068965517242</v>
      </c>
    </row>
    <row r="63" spans="1:4">
      <c r="A63" s="18" t="s">
        <v>68</v>
      </c>
      <c r="B63" s="18">
        <v>1</v>
      </c>
      <c r="C63" s="23">
        <v>0.86206896551724133</v>
      </c>
    </row>
    <row r="64" spans="1:4">
      <c r="A64" s="18" t="s">
        <v>197</v>
      </c>
      <c r="B64" s="18">
        <v>27</v>
      </c>
      <c r="C64" s="23">
        <v>23.275862068965516</v>
      </c>
    </row>
    <row r="65" spans="1:4">
      <c r="A65" s="21" t="s">
        <v>70</v>
      </c>
      <c r="B65" s="21">
        <v>23</v>
      </c>
      <c r="C65" s="24">
        <v>19.827586206896552</v>
      </c>
    </row>
    <row r="66" spans="1:4">
      <c r="A66" s="18" t="s">
        <v>172</v>
      </c>
      <c r="B66" s="18">
        <v>116</v>
      </c>
      <c r="C66" s="23">
        <f>SUM(C55:C65)</f>
        <v>100</v>
      </c>
    </row>
    <row r="69" spans="1:4">
      <c r="A69" s="25" t="s">
        <v>154</v>
      </c>
      <c r="B69" s="33">
        <v>9</v>
      </c>
    </row>
    <row r="70" spans="1:4">
      <c r="A70" s="25" t="s">
        <v>47</v>
      </c>
      <c r="B70" s="25" t="s">
        <v>198</v>
      </c>
    </row>
    <row r="71" spans="1:4">
      <c r="A71" s="25" t="s">
        <v>49</v>
      </c>
      <c r="B71" s="25" t="s">
        <v>205</v>
      </c>
    </row>
    <row r="72" spans="1:4">
      <c r="A72" s="25" t="s">
        <v>50</v>
      </c>
      <c r="B72" s="25" t="s">
        <v>199</v>
      </c>
    </row>
    <row r="73" spans="1:4">
      <c r="A73" s="25" t="s">
        <v>52</v>
      </c>
      <c r="B73" s="25" t="s">
        <v>200</v>
      </c>
    </row>
    <row r="75" spans="1:4">
      <c r="A75" s="21" t="s">
        <v>56</v>
      </c>
      <c r="B75" s="21" t="s">
        <v>57</v>
      </c>
      <c r="C75" s="21" t="s">
        <v>58</v>
      </c>
      <c r="D75" s="27" t="s">
        <v>59</v>
      </c>
    </row>
    <row r="76" spans="1:4">
      <c r="A76" s="18" t="s">
        <v>201</v>
      </c>
      <c r="B76" s="18">
        <v>27</v>
      </c>
      <c r="C76" s="23">
        <v>15.340909090909092</v>
      </c>
      <c r="D76" s="25" t="s">
        <v>68</v>
      </c>
    </row>
    <row r="77" spans="1:4">
      <c r="A77" s="18" t="s">
        <v>111</v>
      </c>
      <c r="B77" s="18">
        <v>6</v>
      </c>
      <c r="C77" s="23">
        <v>3.4090909090909087</v>
      </c>
      <c r="D77" s="25" t="s">
        <v>139</v>
      </c>
    </row>
    <row r="78" spans="1:4">
      <c r="A78" s="18" t="s">
        <v>61</v>
      </c>
      <c r="B78" s="18">
        <v>6</v>
      </c>
      <c r="C78" s="23">
        <v>3.4090909090909087</v>
      </c>
      <c r="D78" s="25" t="s">
        <v>99</v>
      </c>
    </row>
    <row r="79" spans="1:4">
      <c r="A79" s="18" t="s">
        <v>63</v>
      </c>
      <c r="B79" s="18">
        <v>7</v>
      </c>
      <c r="C79" s="23">
        <v>3.9772727272727271</v>
      </c>
      <c r="D79" s="25" t="s">
        <v>67</v>
      </c>
    </row>
    <row r="80" spans="1:4">
      <c r="A80" s="18" t="s">
        <v>202</v>
      </c>
      <c r="B80" s="18">
        <v>22</v>
      </c>
      <c r="C80" s="23">
        <v>12.5</v>
      </c>
      <c r="D80" s="25" t="s">
        <v>103</v>
      </c>
    </row>
    <row r="81" spans="1:3">
      <c r="A81" s="18" t="s">
        <v>101</v>
      </c>
      <c r="B81" s="18">
        <v>12</v>
      </c>
      <c r="C81" s="23">
        <v>6.8181818181818175</v>
      </c>
    </row>
    <row r="82" spans="1:3">
      <c r="A82" s="18" t="s">
        <v>64</v>
      </c>
      <c r="B82" s="18">
        <v>1</v>
      </c>
      <c r="C82" s="23">
        <v>0.56818181818181823</v>
      </c>
    </row>
    <row r="83" spans="1:3">
      <c r="A83" s="18" t="s">
        <v>203</v>
      </c>
      <c r="B83" s="18">
        <v>26</v>
      </c>
      <c r="C83" s="23">
        <v>14.772727272727273</v>
      </c>
    </row>
    <row r="84" spans="1:3">
      <c r="A84" s="18" t="s">
        <v>204</v>
      </c>
      <c r="B84" s="18">
        <v>7</v>
      </c>
      <c r="C84" s="23">
        <v>3.9772727272727271</v>
      </c>
    </row>
    <row r="85" spans="1:3">
      <c r="A85" s="18" t="s">
        <v>70</v>
      </c>
      <c r="B85" s="18">
        <v>5</v>
      </c>
      <c r="C85" s="23">
        <v>2.8409090909090908</v>
      </c>
    </row>
    <row r="86" spans="1:3">
      <c r="A86" s="21" t="s">
        <v>142</v>
      </c>
      <c r="B86" s="21">
        <v>57</v>
      </c>
      <c r="C86" s="24">
        <v>32.386363636363633</v>
      </c>
    </row>
    <row r="87" spans="1:3">
      <c r="A87" s="22" t="s">
        <v>143</v>
      </c>
      <c r="B87" s="18">
        <v>176</v>
      </c>
      <c r="C87" s="18">
        <v>100</v>
      </c>
    </row>
  </sheetData>
  <phoneticPr fontId="3" type="noConversion"/>
  <pageMargins left="0.31" right="0.47" top="1" bottom="1" header="0.5" footer="0.5"/>
  <pageSetup paperSize="0" orientation="portrait" horizontalDpi="4294967292" verticalDpi="4294967292"/>
  <headerFooter alignWithMargins="0">
    <oddHeader xml:space="preserve">&amp;LBIO240: Range 9&amp;R30 Sept 10
</oddHeader>
  </headerFooter>
  <drawing r:id="rId1"/>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114"/>
  <sheetViews>
    <sheetView topLeftCell="A43" workbookViewId="0">
      <selection activeCell="B79" sqref="B79"/>
    </sheetView>
  </sheetViews>
  <sheetFormatPr baseColWidth="10" defaultColWidth="10" defaultRowHeight="13"/>
  <cols>
    <col min="1" max="1" width="23.33203125" customWidth="1"/>
    <col min="2" max="2" width="9.5" customWidth="1"/>
    <col min="3" max="3" width="6.1640625" customWidth="1"/>
    <col min="4" max="4" width="15.5" customWidth="1"/>
    <col min="5" max="5" width="4.5" customWidth="1"/>
    <col min="6" max="6" width="22.5" customWidth="1"/>
    <col min="7" max="7" width="13.5" customWidth="1"/>
    <col min="8" max="8" width="6.83203125" bestFit="1" customWidth="1"/>
    <col min="9" max="9" width="13" customWidth="1"/>
  </cols>
  <sheetData>
    <row r="1" spans="1:9">
      <c r="A1" t="s">
        <v>209</v>
      </c>
    </row>
    <row r="2" spans="1:9">
      <c r="D2" t="s">
        <v>151</v>
      </c>
    </row>
    <row r="3" spans="1:9" ht="14">
      <c r="A3" s="34" t="s">
        <v>210</v>
      </c>
      <c r="B3" s="35"/>
      <c r="F3" s="34" t="s">
        <v>211</v>
      </c>
      <c r="G3" s="35"/>
    </row>
    <row r="4" spans="1:9">
      <c r="A4" s="8" t="s">
        <v>212</v>
      </c>
      <c r="B4" s="8"/>
      <c r="C4" s="8"/>
      <c r="F4" t="s">
        <v>212</v>
      </c>
    </row>
    <row r="5" spans="1:9">
      <c r="A5" s="8" t="s">
        <v>213</v>
      </c>
      <c r="B5" s="36">
        <v>36603</v>
      </c>
      <c r="C5" s="36"/>
      <c r="F5" t="s">
        <v>214</v>
      </c>
      <c r="G5" s="37"/>
    </row>
    <row r="6" spans="1:9">
      <c r="A6" s="8" t="s">
        <v>154</v>
      </c>
      <c r="B6" s="8">
        <v>9</v>
      </c>
      <c r="F6" t="s">
        <v>154</v>
      </c>
      <c r="G6">
        <v>9</v>
      </c>
    </row>
    <row r="7" spans="1:9">
      <c r="A7" s="8" t="s">
        <v>47</v>
      </c>
      <c r="B7" s="8" t="s">
        <v>215</v>
      </c>
      <c r="F7" t="s">
        <v>47</v>
      </c>
      <c r="G7" t="s">
        <v>216</v>
      </c>
      <c r="H7" t="s">
        <v>217</v>
      </c>
    </row>
    <row r="8" spans="1:9">
      <c r="A8" s="8" t="s">
        <v>49</v>
      </c>
      <c r="B8" s="8" t="s">
        <v>218</v>
      </c>
      <c r="F8" t="s">
        <v>49</v>
      </c>
      <c r="G8" t="s">
        <v>219</v>
      </c>
    </row>
    <row r="9" spans="1:9">
      <c r="A9" s="8" t="s">
        <v>50</v>
      </c>
      <c r="B9" s="8" t="s">
        <v>220</v>
      </c>
      <c r="F9" t="s">
        <v>50</v>
      </c>
      <c r="G9" t="s">
        <v>221</v>
      </c>
    </row>
    <row r="10" spans="1:9">
      <c r="A10" s="8" t="s">
        <v>52</v>
      </c>
      <c r="B10" s="8">
        <v>200</v>
      </c>
      <c r="C10" s="8"/>
      <c r="F10" t="s">
        <v>52</v>
      </c>
      <c r="G10" t="s">
        <v>222</v>
      </c>
    </row>
    <row r="11" spans="1:9">
      <c r="A11" s="3" t="s">
        <v>56</v>
      </c>
      <c r="B11" s="3" t="s">
        <v>57</v>
      </c>
      <c r="C11" s="3" t="s">
        <v>58</v>
      </c>
      <c r="D11" s="3" t="s">
        <v>223</v>
      </c>
    </row>
    <row r="12" spans="1:9">
      <c r="A12" t="s">
        <v>111</v>
      </c>
      <c r="B12">
        <v>38</v>
      </c>
      <c r="C12" s="4">
        <f>B12/117*(100)</f>
        <v>32.478632478632477</v>
      </c>
      <c r="D12" s="38" t="s">
        <v>114</v>
      </c>
      <c r="F12" s="3" t="s">
        <v>56</v>
      </c>
      <c r="G12" s="3" t="s">
        <v>57</v>
      </c>
      <c r="H12" s="3" t="s">
        <v>58</v>
      </c>
      <c r="I12" s="3" t="s">
        <v>223</v>
      </c>
    </row>
    <row r="13" spans="1:9">
      <c r="A13" t="s">
        <v>87</v>
      </c>
      <c r="B13">
        <v>23</v>
      </c>
      <c r="C13" s="4">
        <f t="shared" ref="C13:C22" si="0">B13/117*(100)</f>
        <v>19.658119658119659</v>
      </c>
      <c r="F13" s="13" t="s">
        <v>112</v>
      </c>
      <c r="G13">
        <v>5</v>
      </c>
      <c r="H13" s="4">
        <v>4.2735042735042734</v>
      </c>
      <c r="I13" s="13" t="s">
        <v>101</v>
      </c>
    </row>
    <row r="14" spans="1:9">
      <c r="A14" t="s">
        <v>182</v>
      </c>
      <c r="B14">
        <v>1</v>
      </c>
      <c r="C14" s="4">
        <f t="shared" si="0"/>
        <v>0.85470085470085477</v>
      </c>
      <c r="F14" s="13" t="s">
        <v>63</v>
      </c>
      <c r="G14">
        <v>57</v>
      </c>
      <c r="H14" s="4">
        <v>48.717948717948715</v>
      </c>
    </row>
    <row r="15" spans="1:9">
      <c r="A15" t="s">
        <v>70</v>
      </c>
      <c r="B15">
        <v>41</v>
      </c>
      <c r="C15" s="4">
        <f t="shared" si="0"/>
        <v>35.042735042735039</v>
      </c>
      <c r="F15" s="13" t="s">
        <v>69</v>
      </c>
      <c r="G15">
        <v>7</v>
      </c>
      <c r="H15" s="4">
        <v>5.982905982905983</v>
      </c>
    </row>
    <row r="16" spans="1:9">
      <c r="A16" t="s">
        <v>62</v>
      </c>
      <c r="B16">
        <v>5</v>
      </c>
      <c r="C16" s="4">
        <f t="shared" si="0"/>
        <v>4.2735042735042734</v>
      </c>
      <c r="F16" s="13" t="s">
        <v>67</v>
      </c>
      <c r="G16">
        <v>6</v>
      </c>
      <c r="H16" s="4">
        <v>5.1282051282051277</v>
      </c>
    </row>
    <row r="17" spans="1:9">
      <c r="A17" t="s">
        <v>68</v>
      </c>
      <c r="B17">
        <v>1</v>
      </c>
      <c r="C17" s="4">
        <f t="shared" si="0"/>
        <v>0.85470085470085477</v>
      </c>
      <c r="F17" s="13" t="s">
        <v>64</v>
      </c>
      <c r="G17">
        <v>3</v>
      </c>
      <c r="H17" s="4">
        <v>2.5641025641025639</v>
      </c>
    </row>
    <row r="18" spans="1:9">
      <c r="A18" t="s">
        <v>85</v>
      </c>
      <c r="B18">
        <v>1</v>
      </c>
      <c r="C18" s="4">
        <f t="shared" si="0"/>
        <v>0.85470085470085477</v>
      </c>
      <c r="F18" s="13" t="s">
        <v>224</v>
      </c>
      <c r="G18">
        <v>3</v>
      </c>
      <c r="H18" s="4">
        <v>2.5641025641025639</v>
      </c>
    </row>
    <row r="19" spans="1:9">
      <c r="A19" t="s">
        <v>140</v>
      </c>
      <c r="B19">
        <v>1</v>
      </c>
      <c r="C19" s="4">
        <f t="shared" si="0"/>
        <v>0.85470085470085477</v>
      </c>
      <c r="F19" s="57" t="s">
        <v>62</v>
      </c>
      <c r="G19" s="3">
        <v>36</v>
      </c>
      <c r="H19" s="5">
        <v>30.76923076923077</v>
      </c>
    </row>
    <row r="20" spans="1:9">
      <c r="A20" t="s">
        <v>64</v>
      </c>
      <c r="B20">
        <v>4</v>
      </c>
      <c r="C20" s="4">
        <f t="shared" si="0"/>
        <v>3.4188034188034191</v>
      </c>
      <c r="F20" s="39" t="s">
        <v>143</v>
      </c>
      <c r="G20">
        <v>117</v>
      </c>
      <c r="H20" s="40">
        <v>100</v>
      </c>
    </row>
    <row r="21" spans="1:9">
      <c r="A21" t="s">
        <v>225</v>
      </c>
      <c r="B21">
        <v>1</v>
      </c>
      <c r="C21" s="4">
        <f t="shared" si="0"/>
        <v>0.85470085470085477</v>
      </c>
      <c r="F21" s="39"/>
      <c r="H21" s="40"/>
    </row>
    <row r="22" spans="1:9">
      <c r="A22" s="3" t="s">
        <v>139</v>
      </c>
      <c r="B22" s="3">
        <v>1</v>
      </c>
      <c r="C22" s="5">
        <f t="shared" si="0"/>
        <v>0.85470085470085477</v>
      </c>
      <c r="F22" s="39"/>
      <c r="H22" s="40"/>
    </row>
    <row r="23" spans="1:9">
      <c r="A23" s="41" t="s">
        <v>143</v>
      </c>
      <c r="B23" s="41">
        <v>117</v>
      </c>
      <c r="C23" s="42">
        <f>SUM(C12:C22)</f>
        <v>99.999999999999972</v>
      </c>
    </row>
    <row r="24" spans="1:9">
      <c r="F24" t="s">
        <v>212</v>
      </c>
    </row>
    <row r="25" spans="1:9">
      <c r="A25" t="s">
        <v>226</v>
      </c>
      <c r="F25" t="s">
        <v>214</v>
      </c>
    </row>
    <row r="26" spans="1:9">
      <c r="A26" t="s">
        <v>227</v>
      </c>
      <c r="F26" t="s">
        <v>228</v>
      </c>
    </row>
    <row r="27" spans="1:9">
      <c r="A27" t="s">
        <v>228</v>
      </c>
      <c r="F27" t="s">
        <v>229</v>
      </c>
    </row>
    <row r="28" spans="1:9">
      <c r="A28" t="s">
        <v>230</v>
      </c>
      <c r="F28" t="s">
        <v>231</v>
      </c>
    </row>
    <row r="29" spans="1:9">
      <c r="A29" t="s">
        <v>232</v>
      </c>
      <c r="F29" t="s">
        <v>233</v>
      </c>
    </row>
    <row r="30" spans="1:9">
      <c r="A30" t="s">
        <v>234</v>
      </c>
      <c r="F30" t="s">
        <v>235</v>
      </c>
    </row>
    <row r="31" spans="1:9">
      <c r="A31" t="s">
        <v>236</v>
      </c>
      <c r="F31" s="3" t="s">
        <v>56</v>
      </c>
      <c r="G31" s="3" t="s">
        <v>57</v>
      </c>
      <c r="H31" s="3" t="s">
        <v>58</v>
      </c>
      <c r="I31" s="3" t="s">
        <v>223</v>
      </c>
    </row>
    <row r="32" spans="1:9">
      <c r="A32" s="3" t="s">
        <v>56</v>
      </c>
      <c r="B32" s="3" t="s">
        <v>237</v>
      </c>
      <c r="C32" s="3" t="s">
        <v>238</v>
      </c>
      <c r="D32" s="3" t="s">
        <v>223</v>
      </c>
      <c r="F32" s="18" t="s">
        <v>136</v>
      </c>
      <c r="G32">
        <v>99</v>
      </c>
      <c r="H32" s="4">
        <v>59.638554216867469</v>
      </c>
      <c r="I32" t="s">
        <v>239</v>
      </c>
    </row>
    <row r="33" spans="1:8">
      <c r="A33" t="s">
        <v>70</v>
      </c>
      <c r="B33">
        <v>12</v>
      </c>
      <c r="C33" s="4">
        <v>11.76470588235294</v>
      </c>
      <c r="D33" t="s">
        <v>239</v>
      </c>
      <c r="F33" t="s">
        <v>240</v>
      </c>
      <c r="G33">
        <v>13</v>
      </c>
      <c r="H33" s="4">
        <v>7.8313253012048198</v>
      </c>
    </row>
    <row r="34" spans="1:8">
      <c r="A34" t="s">
        <v>111</v>
      </c>
      <c r="B34">
        <v>35</v>
      </c>
      <c r="C34" s="4">
        <v>34.313725490196077</v>
      </c>
      <c r="F34" t="s">
        <v>241</v>
      </c>
      <c r="G34">
        <v>17</v>
      </c>
      <c r="H34" s="4">
        <v>10.240963855421686</v>
      </c>
    </row>
    <row r="35" spans="1:8">
      <c r="A35" t="s">
        <v>139</v>
      </c>
      <c r="B35">
        <v>3</v>
      </c>
      <c r="C35" s="4">
        <v>2.9411764705882351</v>
      </c>
      <c r="F35" t="s">
        <v>167</v>
      </c>
      <c r="G35">
        <v>20</v>
      </c>
      <c r="H35" s="4">
        <v>12.048192771084338</v>
      </c>
    </row>
    <row r="36" spans="1:8">
      <c r="A36" t="s">
        <v>85</v>
      </c>
      <c r="B36">
        <v>3</v>
      </c>
      <c r="C36" s="4">
        <v>2.9411764705882351</v>
      </c>
      <c r="F36" t="s">
        <v>242</v>
      </c>
      <c r="G36">
        <v>1</v>
      </c>
      <c r="H36" s="4">
        <v>0.60240963855421692</v>
      </c>
    </row>
    <row r="37" spans="1:8">
      <c r="A37" t="s">
        <v>63</v>
      </c>
      <c r="B37">
        <v>6</v>
      </c>
      <c r="C37" s="4">
        <v>5.8823529411764701</v>
      </c>
      <c r="F37" t="s">
        <v>69</v>
      </c>
      <c r="G37">
        <v>1</v>
      </c>
      <c r="H37" s="4">
        <v>0.60240963855421692</v>
      </c>
    </row>
    <row r="38" spans="1:8">
      <c r="A38" t="s">
        <v>243</v>
      </c>
      <c r="B38">
        <v>1</v>
      </c>
      <c r="C38" s="4">
        <v>0.98039215686274506</v>
      </c>
      <c r="F38" t="s">
        <v>244</v>
      </c>
      <c r="G38">
        <v>6</v>
      </c>
      <c r="H38" s="4">
        <v>3.6144578313253009</v>
      </c>
    </row>
    <row r="39" spans="1:8">
      <c r="A39" s="3" t="s">
        <v>245</v>
      </c>
      <c r="B39" s="3">
        <v>42</v>
      </c>
      <c r="C39" s="5">
        <v>41.17647058823529</v>
      </c>
      <c r="F39" s="3" t="s">
        <v>246</v>
      </c>
      <c r="G39" s="3">
        <v>9</v>
      </c>
      <c r="H39" s="5">
        <v>5.4216867469879517</v>
      </c>
    </row>
    <row r="40" spans="1:8">
      <c r="A40" t="s">
        <v>143</v>
      </c>
      <c r="B40">
        <v>102</v>
      </c>
      <c r="C40" s="4">
        <v>100</v>
      </c>
      <c r="F40" t="s">
        <v>247</v>
      </c>
      <c r="G40">
        <v>166</v>
      </c>
      <c r="H40" s="4">
        <f>SUM(H32:H39)</f>
        <v>100</v>
      </c>
    </row>
    <row r="41" spans="1:8">
      <c r="C41" s="4"/>
    </row>
    <row r="42" spans="1:8">
      <c r="A42" s="228" t="s">
        <v>212</v>
      </c>
      <c r="B42" s="228"/>
      <c r="C42" s="228"/>
      <c r="F42" t="s">
        <v>212</v>
      </c>
    </row>
    <row r="43" spans="1:8">
      <c r="A43" s="43" t="s">
        <v>213</v>
      </c>
      <c r="B43" s="44">
        <v>36237</v>
      </c>
      <c r="F43" t="s">
        <v>214</v>
      </c>
      <c r="G43" s="45"/>
    </row>
    <row r="44" spans="1:8">
      <c r="A44" s="43" t="s">
        <v>154</v>
      </c>
      <c r="B44" s="13">
        <v>9</v>
      </c>
      <c r="F44" t="s">
        <v>154</v>
      </c>
      <c r="G44">
        <v>9</v>
      </c>
    </row>
    <row r="45" spans="1:8">
      <c r="A45" s="43" t="s">
        <v>47</v>
      </c>
      <c r="B45" s="13" t="s">
        <v>248</v>
      </c>
      <c r="F45" t="s">
        <v>47</v>
      </c>
      <c r="G45" t="s">
        <v>249</v>
      </c>
    </row>
    <row r="46" spans="1:8">
      <c r="A46" s="43" t="s">
        <v>49</v>
      </c>
      <c r="B46" s="13" t="s">
        <v>250</v>
      </c>
      <c r="F46" t="s">
        <v>49</v>
      </c>
      <c r="G46" t="s">
        <v>251</v>
      </c>
    </row>
    <row r="47" spans="1:8">
      <c r="A47" s="43" t="s">
        <v>50</v>
      </c>
      <c r="B47" s="13" t="s">
        <v>252</v>
      </c>
      <c r="F47" t="s">
        <v>50</v>
      </c>
      <c r="G47" t="s">
        <v>253</v>
      </c>
    </row>
    <row r="48" spans="1:8">
      <c r="A48" s="43" t="s">
        <v>52</v>
      </c>
      <c r="B48" s="13" t="s">
        <v>254</v>
      </c>
      <c r="F48" t="s">
        <v>52</v>
      </c>
      <c r="G48" t="s">
        <v>255</v>
      </c>
    </row>
    <row r="50" spans="1:9">
      <c r="A50" s="3" t="s">
        <v>56</v>
      </c>
      <c r="B50" s="3" t="s">
        <v>57</v>
      </c>
      <c r="C50" s="3" t="s">
        <v>58</v>
      </c>
      <c r="D50" s="3" t="s">
        <v>223</v>
      </c>
      <c r="F50" s="21" t="s">
        <v>56</v>
      </c>
      <c r="G50" s="3" t="s">
        <v>57</v>
      </c>
      <c r="H50" s="3" t="s">
        <v>58</v>
      </c>
      <c r="I50" s="3" t="s">
        <v>223</v>
      </c>
    </row>
    <row r="51" spans="1:9">
      <c r="A51" t="s">
        <v>111</v>
      </c>
      <c r="B51">
        <v>53</v>
      </c>
      <c r="C51" s="4">
        <v>41.40625</v>
      </c>
      <c r="D51" t="s">
        <v>104</v>
      </c>
      <c r="F51" s="18" t="s">
        <v>112</v>
      </c>
      <c r="G51">
        <v>20</v>
      </c>
      <c r="H51" s="46">
        <v>15.873015873015872</v>
      </c>
      <c r="I51" t="s">
        <v>239</v>
      </c>
    </row>
    <row r="52" spans="1:9">
      <c r="A52" t="s">
        <v>139</v>
      </c>
      <c r="B52">
        <v>8</v>
      </c>
      <c r="C52" s="4">
        <v>6.25</v>
      </c>
      <c r="D52" t="s">
        <v>138</v>
      </c>
      <c r="F52" s="58" t="s">
        <v>67</v>
      </c>
      <c r="G52">
        <v>16</v>
      </c>
      <c r="H52" s="46">
        <v>12.698412698412698</v>
      </c>
    </row>
    <row r="53" spans="1:9">
      <c r="A53" t="s">
        <v>256</v>
      </c>
      <c r="B53">
        <v>2</v>
      </c>
      <c r="C53" s="4">
        <v>1.5625</v>
      </c>
      <c r="D53" t="s">
        <v>163</v>
      </c>
      <c r="F53" s="58" t="s">
        <v>167</v>
      </c>
      <c r="G53">
        <v>4</v>
      </c>
      <c r="H53" s="46">
        <v>3.1746031746031744</v>
      </c>
    </row>
    <row r="54" spans="1:9">
      <c r="A54" t="s">
        <v>68</v>
      </c>
      <c r="B54">
        <v>10</v>
      </c>
      <c r="C54" s="4">
        <v>7.8125</v>
      </c>
      <c r="D54" t="s">
        <v>86</v>
      </c>
      <c r="F54" s="58" t="s">
        <v>101</v>
      </c>
      <c r="G54">
        <v>11</v>
      </c>
      <c r="H54" s="46">
        <v>8.7301587301587293</v>
      </c>
    </row>
    <row r="55" spans="1:9">
      <c r="A55" t="s">
        <v>69</v>
      </c>
      <c r="B55">
        <v>3</v>
      </c>
      <c r="C55" s="4">
        <v>2.34375</v>
      </c>
      <c r="D55" t="s">
        <v>257</v>
      </c>
      <c r="F55" s="58" t="s">
        <v>138</v>
      </c>
      <c r="G55">
        <v>5</v>
      </c>
      <c r="H55" s="46">
        <v>3.9682539682539679</v>
      </c>
    </row>
    <row r="56" spans="1:9">
      <c r="A56" t="s">
        <v>64</v>
      </c>
      <c r="B56">
        <v>9</v>
      </c>
      <c r="C56" s="4">
        <v>7.03125</v>
      </c>
      <c r="D56" t="s">
        <v>110</v>
      </c>
      <c r="F56" s="58" t="s">
        <v>63</v>
      </c>
      <c r="G56">
        <v>66</v>
      </c>
      <c r="H56" s="46">
        <v>52.380952380952387</v>
      </c>
    </row>
    <row r="57" spans="1:9">
      <c r="A57" t="s">
        <v>258</v>
      </c>
      <c r="B57">
        <v>18</v>
      </c>
      <c r="C57" s="4">
        <v>14.0625</v>
      </c>
      <c r="D57" t="s">
        <v>259</v>
      </c>
      <c r="F57" s="59" t="s">
        <v>136</v>
      </c>
      <c r="G57" s="3">
        <v>4</v>
      </c>
      <c r="H57" s="47">
        <v>3.1746031746031744</v>
      </c>
    </row>
    <row r="58" spans="1:9">
      <c r="A58" t="s">
        <v>66</v>
      </c>
      <c r="B58">
        <v>2</v>
      </c>
      <c r="C58" s="4">
        <v>1.5625</v>
      </c>
      <c r="G58">
        <v>126</v>
      </c>
      <c r="H58">
        <v>100</v>
      </c>
    </row>
    <row r="59" spans="1:9">
      <c r="A59" t="s">
        <v>70</v>
      </c>
      <c r="B59">
        <v>22</v>
      </c>
      <c r="C59" s="4">
        <v>17.1875</v>
      </c>
    </row>
    <row r="60" spans="1:9">
      <c r="A60" s="3" t="s">
        <v>85</v>
      </c>
      <c r="B60" s="3">
        <v>1</v>
      </c>
      <c r="C60" s="5">
        <v>0.78125</v>
      </c>
    </row>
    <row r="61" spans="1:9">
      <c r="A61" s="48"/>
      <c r="B61">
        <v>128</v>
      </c>
      <c r="C61">
        <v>100</v>
      </c>
    </row>
    <row r="63" spans="1:9">
      <c r="A63" s="8" t="s">
        <v>212</v>
      </c>
      <c r="B63" s="8"/>
      <c r="C63" s="8"/>
    </row>
    <row r="64" spans="1:9">
      <c r="A64" s="8" t="s">
        <v>213</v>
      </c>
      <c r="B64" s="36">
        <v>36603</v>
      </c>
    </row>
    <row r="65" spans="1:4">
      <c r="A65" s="8" t="s">
        <v>154</v>
      </c>
      <c r="B65" s="8">
        <v>9</v>
      </c>
    </row>
    <row r="66" spans="1:4">
      <c r="A66" s="8" t="s">
        <v>47</v>
      </c>
      <c r="B66" s="8" t="s">
        <v>260</v>
      </c>
    </row>
    <row r="67" spans="1:4">
      <c r="A67" s="8" t="s">
        <v>49</v>
      </c>
      <c r="B67" s="8" t="s">
        <v>261</v>
      </c>
    </row>
    <row r="68" spans="1:4">
      <c r="A68" s="8" t="s">
        <v>50</v>
      </c>
      <c r="B68" s="8" t="s">
        <v>262</v>
      </c>
    </row>
    <row r="70" spans="1:4">
      <c r="A70" s="3" t="s">
        <v>56</v>
      </c>
      <c r="B70" s="3" t="s">
        <v>57</v>
      </c>
      <c r="C70" s="3" t="s">
        <v>58</v>
      </c>
      <c r="D70" s="3" t="s">
        <v>223</v>
      </c>
    </row>
    <row r="71" spans="1:4">
      <c r="A71" t="s">
        <v>111</v>
      </c>
      <c r="B71">
        <v>44</v>
      </c>
      <c r="C71">
        <v>40</v>
      </c>
      <c r="D71" t="s">
        <v>239</v>
      </c>
    </row>
    <row r="72" spans="1:4">
      <c r="A72" t="s">
        <v>263</v>
      </c>
      <c r="B72">
        <v>1</v>
      </c>
      <c r="C72" s="4">
        <v>0.90909090909090906</v>
      </c>
    </row>
    <row r="73" spans="1:4">
      <c r="A73" t="s">
        <v>264</v>
      </c>
      <c r="B73">
        <v>2</v>
      </c>
      <c r="C73" s="4">
        <v>1.8181818181818181</v>
      </c>
    </row>
    <row r="74" spans="1:4">
      <c r="A74" t="s">
        <v>139</v>
      </c>
      <c r="B74">
        <v>1</v>
      </c>
      <c r="C74" s="4">
        <v>0.90909090909090906</v>
      </c>
    </row>
    <row r="75" spans="1:4">
      <c r="A75" t="s">
        <v>85</v>
      </c>
      <c r="B75">
        <v>3</v>
      </c>
      <c r="C75" s="4">
        <v>2.7272727272727271</v>
      </c>
    </row>
    <row r="76" spans="1:4">
      <c r="A76" t="s">
        <v>70</v>
      </c>
      <c r="B76">
        <v>6</v>
      </c>
      <c r="C76" s="4">
        <v>5.4545454545454541</v>
      </c>
    </row>
    <row r="77" spans="1:4">
      <c r="A77" t="s">
        <v>265</v>
      </c>
      <c r="B77">
        <v>6</v>
      </c>
      <c r="C77" s="4">
        <v>5.4545454545454541</v>
      </c>
    </row>
    <row r="78" spans="1:4">
      <c r="A78" s="3" t="s">
        <v>245</v>
      </c>
      <c r="B78" s="3">
        <v>47</v>
      </c>
      <c r="C78" s="5">
        <v>42.727272727272727</v>
      </c>
    </row>
    <row r="79" spans="1:4">
      <c r="A79" t="s">
        <v>143</v>
      </c>
      <c r="B79">
        <v>110</v>
      </c>
      <c r="C79" s="40">
        <v>100</v>
      </c>
    </row>
    <row r="81" spans="1:4">
      <c r="A81" s="49" t="s">
        <v>212</v>
      </c>
      <c r="B81" s="49"/>
    </row>
    <row r="82" spans="1:4">
      <c r="A82" s="50" t="s">
        <v>266</v>
      </c>
      <c r="B82" s="49"/>
    </row>
    <row r="83" spans="1:4">
      <c r="A83" s="50" t="s">
        <v>267</v>
      </c>
      <c r="B83" s="49"/>
    </row>
    <row r="84" spans="1:4">
      <c r="A84" s="50" t="s">
        <v>268</v>
      </c>
      <c r="B84" s="49"/>
    </row>
    <row r="85" spans="1:4">
      <c r="A85" s="50" t="s">
        <v>269</v>
      </c>
      <c r="B85" s="49"/>
    </row>
    <row r="86" spans="1:4">
      <c r="A86" s="50" t="s">
        <v>270</v>
      </c>
      <c r="B86" s="49"/>
    </row>
    <row r="87" spans="1:4">
      <c r="A87" s="50" t="s">
        <v>271</v>
      </c>
      <c r="B87" s="49"/>
    </row>
    <row r="89" spans="1:4">
      <c r="A89" s="51" t="s">
        <v>56</v>
      </c>
      <c r="B89" s="51" t="s">
        <v>57</v>
      </c>
      <c r="C89" s="51" t="s">
        <v>58</v>
      </c>
      <c r="D89" s="3" t="s">
        <v>223</v>
      </c>
    </row>
    <row r="90" spans="1:4">
      <c r="A90" s="50" t="s">
        <v>112</v>
      </c>
      <c r="B90" s="49">
        <v>46</v>
      </c>
      <c r="C90" s="50">
        <v>43</v>
      </c>
      <c r="D90" t="s">
        <v>239</v>
      </c>
    </row>
    <row r="91" spans="1:4">
      <c r="A91" s="50" t="s">
        <v>272</v>
      </c>
      <c r="B91" s="49">
        <v>39</v>
      </c>
      <c r="C91" s="50">
        <v>36.5</v>
      </c>
    </row>
    <row r="92" spans="1:4">
      <c r="A92" s="50" t="s">
        <v>273</v>
      </c>
      <c r="B92" s="49">
        <v>2</v>
      </c>
      <c r="C92" s="50">
        <v>1.9</v>
      </c>
    </row>
    <row r="93" spans="1:4">
      <c r="A93" s="50" t="s">
        <v>274</v>
      </c>
      <c r="B93" s="49">
        <v>11</v>
      </c>
      <c r="C93" s="50">
        <v>10.3</v>
      </c>
    </row>
    <row r="94" spans="1:4">
      <c r="A94" s="51" t="s">
        <v>62</v>
      </c>
      <c r="B94" s="51">
        <v>9</v>
      </c>
      <c r="C94" s="52">
        <v>8.4</v>
      </c>
    </row>
    <row r="95" spans="1:4">
      <c r="A95" s="50" t="s">
        <v>143</v>
      </c>
      <c r="B95">
        <f>SUM(B90:B94)</f>
        <v>107</v>
      </c>
      <c r="C95" s="49">
        <v>100</v>
      </c>
    </row>
    <row r="98" spans="1:4">
      <c r="A98" t="s">
        <v>212</v>
      </c>
    </row>
    <row r="99" spans="1:4">
      <c r="A99" s="50" t="s">
        <v>275</v>
      </c>
      <c r="B99" s="53">
        <v>36603</v>
      </c>
    </row>
    <row r="100" spans="1:4">
      <c r="A100" s="50" t="s">
        <v>276</v>
      </c>
      <c r="B100" s="50">
        <v>9</v>
      </c>
    </row>
    <row r="101" spans="1:4">
      <c r="A101" t="s">
        <v>47</v>
      </c>
      <c r="B101" t="s">
        <v>277</v>
      </c>
    </row>
    <row r="102" spans="1:4">
      <c r="A102" t="s">
        <v>49</v>
      </c>
      <c r="B102" t="s">
        <v>278</v>
      </c>
    </row>
    <row r="103" spans="1:4">
      <c r="A103" t="s">
        <v>50</v>
      </c>
      <c r="B103" t="s">
        <v>279</v>
      </c>
    </row>
    <row r="104" spans="1:4">
      <c r="A104" t="s">
        <v>52</v>
      </c>
      <c r="B104" t="s">
        <v>280</v>
      </c>
    </row>
    <row r="106" spans="1:4">
      <c r="A106" s="3" t="s">
        <v>56</v>
      </c>
      <c r="B106" s="3" t="s">
        <v>57</v>
      </c>
      <c r="C106" s="3" t="s">
        <v>58</v>
      </c>
      <c r="D106" s="3" t="s">
        <v>59</v>
      </c>
    </row>
    <row r="107" spans="1:4">
      <c r="A107" s="54" t="s">
        <v>257</v>
      </c>
      <c r="B107">
        <v>27</v>
      </c>
      <c r="C107" s="4">
        <v>24.770642201834864</v>
      </c>
      <c r="D107" s="38" t="s">
        <v>183</v>
      </c>
    </row>
    <row r="108" spans="1:4">
      <c r="A108" s="54" t="s">
        <v>281</v>
      </c>
      <c r="B108">
        <v>15</v>
      </c>
      <c r="C108" s="4">
        <v>13.761467889908257</v>
      </c>
      <c r="D108" s="38" t="s">
        <v>61</v>
      </c>
    </row>
    <row r="109" spans="1:4">
      <c r="A109" s="54" t="s">
        <v>110</v>
      </c>
      <c r="B109">
        <v>1</v>
      </c>
      <c r="C109" s="4">
        <v>0.91743119266055051</v>
      </c>
      <c r="D109" s="38" t="s">
        <v>63</v>
      </c>
    </row>
    <row r="110" spans="1:4">
      <c r="A110" s="54" t="s">
        <v>282</v>
      </c>
      <c r="B110" s="38">
        <v>1</v>
      </c>
      <c r="C110" s="4">
        <v>0.91743119266055051</v>
      </c>
      <c r="D110" s="38" t="s">
        <v>111</v>
      </c>
    </row>
    <row r="111" spans="1:4">
      <c r="A111" s="54" t="s">
        <v>139</v>
      </c>
      <c r="B111" s="38">
        <v>4</v>
      </c>
      <c r="C111" s="4">
        <v>3.669724770642202</v>
      </c>
      <c r="D111" s="38" t="s">
        <v>70</v>
      </c>
    </row>
    <row r="112" spans="1:4">
      <c r="A112" s="54" t="s">
        <v>245</v>
      </c>
      <c r="B112" s="38">
        <v>60</v>
      </c>
      <c r="C112" s="4">
        <v>55.045871559633028</v>
      </c>
    </row>
    <row r="113" spans="1:3">
      <c r="A113" s="55" t="s">
        <v>64</v>
      </c>
      <c r="B113" s="56">
        <v>1</v>
      </c>
      <c r="C113" s="5">
        <v>0.91743119266055051</v>
      </c>
    </row>
    <row r="114" spans="1:3">
      <c r="A114" s="54" t="s">
        <v>143</v>
      </c>
      <c r="B114" s="38">
        <v>109</v>
      </c>
      <c r="C114" s="4">
        <v>100</v>
      </c>
    </row>
  </sheetData>
  <mergeCells count="1">
    <mergeCell ref="A42:C4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12</vt:i4>
      </vt:variant>
    </vt:vector>
  </HeadingPairs>
  <TitlesOfParts>
    <vt:vector size="12" baseType="lpstr">
      <vt:lpstr>R9 Apr19</vt:lpstr>
      <vt:lpstr>R9 Nov18</vt:lpstr>
      <vt:lpstr>R9 Oct17</vt:lpstr>
      <vt:lpstr>R10 Oct17</vt:lpstr>
      <vt:lpstr>R9 Apr17</vt:lpstr>
      <vt:lpstr>R10 Apr16</vt:lpstr>
      <vt:lpstr>R9 Apr16</vt:lpstr>
      <vt:lpstr>R9 Oct14</vt:lpstr>
      <vt:lpstr>R9 Apr13</vt:lpstr>
      <vt:lpstr>R9 Sep10</vt:lpstr>
      <vt:lpstr>R9 Mar07</vt:lpstr>
      <vt:lpstr>R9-R10 Mar04</vt:lpstr>
    </vt:vector>
  </TitlesOfParts>
  <Company>CSUMB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Suzy Worcester</dc:creator>
  <cp:lastModifiedBy>ryanschoenbaum@gmail.com</cp:lastModifiedBy>
  <dcterms:created xsi:type="dcterms:W3CDTF">2010-10-02T21:57:19Z</dcterms:created>
  <dcterms:modified xsi:type="dcterms:W3CDTF">2019-04-09T18:05:51Z</dcterms:modified>
</cp:coreProperties>
</file>