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Users/meganmcinnis/Documents/Galen/STA 2010/"/>
    </mc:Choice>
  </mc:AlternateContent>
  <xr:revisionPtr revIDLastSave="184" documentId="8_{AFCAC153-515B-5E43-98E2-3A7DE0B4B946}" xr6:coauthVersionLast="46" xr6:coauthVersionMax="46" xr10:uidLastSave="{A0350B4F-7E3C-5F4A-BB3E-E3ADF897027B}"/>
  <bookViews>
    <workbookView xWindow="0" yWindow="0" windowWidth="32000" windowHeight="18000" xr2:uid="{00000000-000D-0000-FFFF-FFFF00000000}"/>
  </bookViews>
  <sheets>
    <sheet name="Optimism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4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2" i="1"/>
  <c r="M81" i="1"/>
  <c r="M80" i="1"/>
  <c r="M79" i="1"/>
  <c r="M78" i="1"/>
  <c r="M77" i="1"/>
  <c r="M76" i="1"/>
  <c r="M75" i="1"/>
  <c r="M74" i="1"/>
  <c r="M73" i="1"/>
  <c r="M72" i="1"/>
  <c r="M71" i="1"/>
  <c r="M70" i="1"/>
  <c r="M30" i="1"/>
  <c r="M31" i="1"/>
  <c r="M32" i="1"/>
  <c r="M33" i="1"/>
  <c r="M34" i="1"/>
  <c r="M35" i="1"/>
  <c r="M36" i="1"/>
  <c r="M37" i="1"/>
  <c r="M38" i="1"/>
  <c r="M39" i="1"/>
  <c r="M40" i="1"/>
  <c r="M29" i="1"/>
  <c r="S31" i="1"/>
  <c r="H77" i="1"/>
  <c r="H76" i="1"/>
  <c r="H80" i="1"/>
  <c r="H74" i="1"/>
  <c r="H81" i="1"/>
  <c r="H75" i="1"/>
  <c r="H78" i="1"/>
  <c r="H79" i="1"/>
  <c r="H37" i="1"/>
  <c r="H35" i="1"/>
  <c r="H39" i="1"/>
  <c r="H34" i="1"/>
  <c r="H40" i="1"/>
  <c r="H38" i="1"/>
  <c r="H33" i="1"/>
  <c r="H36" i="1"/>
</calcChain>
</file>

<file path=xl/sharedStrings.xml><?xml version="1.0" encoding="utf-8"?>
<sst xmlns="http://schemas.openxmlformats.org/spreadsheetml/2006/main" count="128" uniqueCount="37">
  <si>
    <t>Q1</t>
  </si>
  <si>
    <t>Q4</t>
  </si>
  <si>
    <t>Q2</t>
  </si>
  <si>
    <t>Q3</t>
  </si>
  <si>
    <t>Q5</t>
  </si>
  <si>
    <t>Q6</t>
  </si>
  <si>
    <t>F</t>
  </si>
  <si>
    <t>GENDER</t>
  </si>
  <si>
    <t>SUM OF ROW</t>
  </si>
  <si>
    <t>M</t>
  </si>
  <si>
    <t>Mean</t>
  </si>
  <si>
    <t>Median</t>
  </si>
  <si>
    <t>Mode</t>
  </si>
  <si>
    <t>Standard Deviation</t>
  </si>
  <si>
    <t>Skewness</t>
  </si>
  <si>
    <t>Kurtosis</t>
  </si>
  <si>
    <t>Minimum</t>
  </si>
  <si>
    <t>Maximum</t>
  </si>
  <si>
    <t>Frequency</t>
  </si>
  <si>
    <t>22 to 23</t>
  </si>
  <si>
    <t>6 to 7</t>
  </si>
  <si>
    <t>8 to 9</t>
  </si>
  <si>
    <t>10 to 11</t>
  </si>
  <si>
    <t>12 to 13</t>
  </si>
  <si>
    <t>14 to 15</t>
  </si>
  <si>
    <t>16 to 17</t>
  </si>
  <si>
    <t>18 to 19</t>
  </si>
  <si>
    <t>Classes</t>
  </si>
  <si>
    <t>20 to 21</t>
  </si>
  <si>
    <t>24 to 25</t>
  </si>
  <si>
    <t>26 to 27</t>
  </si>
  <si>
    <t>28 to 29</t>
  </si>
  <si>
    <t>Upper Limits</t>
  </si>
  <si>
    <t>Mid Points</t>
  </si>
  <si>
    <t>Lower Limits</t>
  </si>
  <si>
    <t>Independent t-test: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</si>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</sst>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/>
      <top/>
      <bottom style="medium">
        <color theme="5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0" fillId="0" borderId="0" xfId="0" applyBorder="1"/>
    <xf numFmtId="0" fontId="0" fillId="0" borderId="4" xfId="0" applyBorder="1"/>
    <xf numFmtId="0" fontId="1" fillId="0" borderId="5" xfId="0" applyFont="1" applyBorder="1"/>
    <xf numFmtId="0" fontId="0" fillId="0" borderId="0" xfId="0" applyFill="1" applyBorder="1"/>
    <xf numFmtId="0" fontId="0" fillId="2" borderId="1" xfId="0" applyFill="1" applyBorder="1"/>
    <xf numFmtId="0" fontId="1" fillId="2" borderId="2" xfId="0" applyFont="1" applyFill="1" applyBorder="1" applyAlignment="1">
      <alignment horizontal="right"/>
    </xf>
    <xf numFmtId="0" fontId="0" fillId="2" borderId="4" xfId="0" applyFill="1" applyBorder="1"/>
    <xf numFmtId="0" fontId="1" fillId="2" borderId="0" xfId="0" applyFont="1" applyFill="1" applyBorder="1" applyAlignment="1">
      <alignment horizontal="right"/>
    </xf>
    <xf numFmtId="0" fontId="0" fillId="2" borderId="6" xfId="0" applyFill="1" applyBorder="1"/>
    <xf numFmtId="0" fontId="1" fillId="2" borderId="7" xfId="0" applyFont="1" applyFill="1" applyBorder="1" applyAlignment="1">
      <alignment horizontal="right"/>
    </xf>
    <xf numFmtId="2" fontId="1" fillId="0" borderId="3" xfId="0" applyNumberFormat="1" applyFont="1" applyBorder="1"/>
    <xf numFmtId="2" fontId="1" fillId="0" borderId="5" xfId="0" applyNumberFormat="1" applyFont="1" applyBorder="1"/>
    <xf numFmtId="1" fontId="1" fillId="0" borderId="5" xfId="0" applyNumberFormat="1" applyFont="1" applyBorder="1"/>
    <xf numFmtId="1" fontId="1" fillId="0" borderId="8" xfId="0" applyNumberFormat="1" applyFont="1" applyBorder="1"/>
    <xf numFmtId="164" fontId="1" fillId="0" borderId="3" xfId="0" applyNumberFormat="1" applyFont="1" applyBorder="1"/>
    <xf numFmtId="0" fontId="1" fillId="0" borderId="0" xfId="0" applyFont="1" applyBorder="1"/>
    <xf numFmtId="16" fontId="0" fillId="0" borderId="0" xfId="0" applyNumberFormat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16" fontId="0" fillId="0" borderId="10" xfId="0" applyNumberFormat="1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/>
    </xf>
    <xf numFmtId="0" fontId="1" fillId="3" borderId="15" xfId="0" applyFont="1" applyFill="1" applyBorder="1"/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/>
    <xf numFmtId="0" fontId="0" fillId="0" borderId="24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/>
    <xf numFmtId="0" fontId="3" fillId="0" borderId="29" xfId="0" applyFont="1" applyFill="1" applyBorder="1"/>
    <xf numFmtId="0" fontId="1" fillId="0" borderId="30" xfId="0" applyFont="1" applyFill="1" applyBorder="1"/>
    <xf numFmtId="0" fontId="0" fillId="0" borderId="31" xfId="0" applyFill="1" applyBorder="1"/>
    <xf numFmtId="0" fontId="0" fillId="5" borderId="3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Frequency Polygon (Females)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'Optimism Data'!$N$28</c:f>
              <c:strCache>
                <c:ptCount val="1"/>
                <c:pt idx="0">
                  <c:v>Frequency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'Optimism Data'!$M$29:$M$40</c:f>
              <c:numCache>
                <c:formatCode>General</c:formatCode>
                <c:ptCount val="12"/>
                <c:pt idx="0">
                  <c:v>6.5</c:v>
                </c:pt>
                <c:pt idx="1">
                  <c:v>8.5</c:v>
                </c:pt>
                <c:pt idx="2">
                  <c:v>10.5</c:v>
                </c:pt>
                <c:pt idx="3">
                  <c:v>12.5</c:v>
                </c:pt>
                <c:pt idx="4">
                  <c:v>14.5</c:v>
                </c:pt>
                <c:pt idx="5">
                  <c:v>16.5</c:v>
                </c:pt>
                <c:pt idx="6">
                  <c:v>18.5</c:v>
                </c:pt>
                <c:pt idx="7">
                  <c:v>20.5</c:v>
                </c:pt>
                <c:pt idx="8">
                  <c:v>22.5</c:v>
                </c:pt>
                <c:pt idx="9">
                  <c:v>24.5</c:v>
                </c:pt>
                <c:pt idx="10">
                  <c:v>26.5</c:v>
                </c:pt>
                <c:pt idx="11">
                  <c:v>28.5</c:v>
                </c:pt>
              </c:numCache>
            </c:numRef>
          </c:xVal>
          <c:yVal>
            <c:numRef>
              <c:f>'Optimism Data'!$N$29:$N$40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DB-491E-8005-C4D1524E23B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06341736"/>
        <c:axId val="506341344"/>
      </c:scatterChart>
      <c:valAx>
        <c:axId val="506341736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Mid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341344"/>
        <c:crosses val="autoZero"/>
        <c:crossBetween val="midCat"/>
        <c:majorUnit val="5"/>
      </c:valAx>
      <c:valAx>
        <c:axId val="50634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341736"/>
        <c:crosses val="autoZero"/>
        <c:crossBetween val="midCat"/>
      </c:valAx>
      <c:spPr>
        <a:noFill/>
        <a:ln>
          <a:solidFill>
            <a:schemeClr val="tx1">
              <a:lumMod val="25000"/>
              <a:lumOff val="75000"/>
              <a:alpha val="8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Frequency Polygon (Males)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'Optimism Data'!$M$70:$M$81</c:f>
              <c:numCache>
                <c:formatCode>General</c:formatCode>
                <c:ptCount val="12"/>
                <c:pt idx="0">
                  <c:v>6.5</c:v>
                </c:pt>
                <c:pt idx="1">
                  <c:v>8.5</c:v>
                </c:pt>
                <c:pt idx="2">
                  <c:v>10.5</c:v>
                </c:pt>
                <c:pt idx="3">
                  <c:v>12.5</c:v>
                </c:pt>
                <c:pt idx="4">
                  <c:v>14.5</c:v>
                </c:pt>
                <c:pt idx="5">
                  <c:v>16.5</c:v>
                </c:pt>
                <c:pt idx="6">
                  <c:v>18.5</c:v>
                </c:pt>
                <c:pt idx="7">
                  <c:v>20.5</c:v>
                </c:pt>
                <c:pt idx="8">
                  <c:v>22.5</c:v>
                </c:pt>
                <c:pt idx="9">
                  <c:v>24.5</c:v>
                </c:pt>
                <c:pt idx="10">
                  <c:v>26.5</c:v>
                </c:pt>
                <c:pt idx="11">
                  <c:v>28.5</c:v>
                </c:pt>
              </c:numCache>
            </c:numRef>
          </c:xVal>
          <c:yVal>
            <c:numRef>
              <c:f>'Optimism Data'!$N$70:$N$81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8F-4B39-B347-27168FBBD0F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06346832"/>
        <c:axId val="506342128"/>
      </c:scatterChart>
      <c:valAx>
        <c:axId val="506346832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Mid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342128"/>
        <c:crosses val="autoZero"/>
        <c:crossBetween val="midCat"/>
        <c:majorUnit val="5"/>
      </c:valAx>
      <c:valAx>
        <c:axId val="50634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346832"/>
        <c:crosses val="autoZero"/>
        <c:crossBetween val="midCat"/>
      </c:valAx>
      <c:spPr>
        <a:noFill/>
        <a:ln>
          <a:solidFill>
            <a:schemeClr val="tx1">
              <a:lumMod val="25000"/>
              <a:lumOff val="75000"/>
              <a:alpha val="8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21165</xdr:colOff>
      <xdr:row>1</xdr:row>
      <xdr:rowOff>35983</xdr:rowOff>
    </xdr:from>
    <xdr:to>
      <xdr:col>20</xdr:col>
      <xdr:colOff>10584</xdr:colOff>
      <xdr:row>26</xdr:row>
      <xdr:rowOff>10583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42333</xdr:colOff>
      <xdr:row>41</xdr:row>
      <xdr:rowOff>95249</xdr:rowOff>
    </xdr:from>
    <xdr:to>
      <xdr:col>20</xdr:col>
      <xdr:colOff>31752</xdr:colOff>
      <xdr:row>66</xdr:row>
      <xdr:rowOff>80432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zoomScaleNormal="100" workbookViewId="0">
      <selection activeCell="G57" sqref="G57"/>
    </sheetView>
  </sheetViews>
  <sheetFormatPr defaultColWidth="8.875" defaultRowHeight="15" x14ac:dyDescent="0.2"/>
  <cols>
    <col min="8" max="8" width="13.44921875" customWidth="1"/>
    <col min="9" max="9" width="4.83984375" customWidth="1"/>
    <col min="10" max="10" width="7.53125" customWidth="1"/>
    <col min="11" max="11" width="12.5078125" bestFit="1" customWidth="1"/>
    <col min="12" max="12" width="12.375" bestFit="1" customWidth="1"/>
    <col min="13" max="13" width="10.4921875" bestFit="1" customWidth="1"/>
    <col min="14" max="14" width="10.35546875" bestFit="1" customWidth="1"/>
  </cols>
  <sheetData>
    <row r="1" spans="1:14" ht="15.75" thickBot="1" x14ac:dyDescent="0.25">
      <c r="A1" s="48" t="s">
        <v>7</v>
      </c>
      <c r="B1" s="49" t="s">
        <v>0</v>
      </c>
      <c r="C1" s="49" t="s">
        <v>2</v>
      </c>
      <c r="D1" s="49" t="s">
        <v>3</v>
      </c>
      <c r="E1" s="49" t="s">
        <v>1</v>
      </c>
      <c r="F1" s="49" t="s">
        <v>4</v>
      </c>
      <c r="G1" s="49" t="s">
        <v>5</v>
      </c>
      <c r="H1" s="50" t="s">
        <v>8</v>
      </c>
      <c r="I1" s="2"/>
      <c r="J1" s="2"/>
      <c r="K1" s="2"/>
      <c r="L1" s="2"/>
    </row>
    <row r="2" spans="1:14" x14ac:dyDescent="0.2">
      <c r="A2" s="39" t="s">
        <v>6</v>
      </c>
      <c r="B2" s="42">
        <v>3</v>
      </c>
      <c r="C2" s="42">
        <v>4</v>
      </c>
      <c r="D2" s="42">
        <v>4</v>
      </c>
      <c r="E2" s="42">
        <v>5</v>
      </c>
      <c r="F2" s="42">
        <v>5</v>
      </c>
      <c r="G2" s="42">
        <v>5</v>
      </c>
      <c r="H2" s="43">
        <f>SUM(B2:G2)</f>
        <v>26</v>
      </c>
      <c r="K2" s="22"/>
      <c r="M2" s="2"/>
    </row>
    <row r="3" spans="1:14" x14ac:dyDescent="0.2">
      <c r="A3" s="40" t="s">
        <v>6</v>
      </c>
      <c r="B3" s="44">
        <v>4</v>
      </c>
      <c r="C3" s="44">
        <v>5</v>
      </c>
      <c r="D3" s="44">
        <v>4</v>
      </c>
      <c r="E3" s="44">
        <v>4</v>
      </c>
      <c r="F3" s="44">
        <v>4</v>
      </c>
      <c r="G3" s="44">
        <v>4</v>
      </c>
      <c r="H3" s="43">
        <f t="shared" ref="H3:H31" si="0">SUM(B3:G3)</f>
        <v>25</v>
      </c>
      <c r="M3" s="2"/>
    </row>
    <row r="4" spans="1:14" x14ac:dyDescent="0.2">
      <c r="A4" s="40" t="s">
        <v>6</v>
      </c>
      <c r="B4" s="44">
        <v>4</v>
      </c>
      <c r="C4" s="44">
        <v>4</v>
      </c>
      <c r="D4" s="44">
        <v>2</v>
      </c>
      <c r="E4" s="44">
        <v>4</v>
      </c>
      <c r="F4" s="44">
        <v>5</v>
      </c>
      <c r="G4" s="44">
        <v>4</v>
      </c>
      <c r="H4" s="43">
        <f t="shared" si="0"/>
        <v>23</v>
      </c>
      <c r="M4" s="2"/>
    </row>
    <row r="5" spans="1:14" x14ac:dyDescent="0.2">
      <c r="A5" s="40" t="s">
        <v>6</v>
      </c>
      <c r="B5" s="44">
        <v>5</v>
      </c>
      <c r="C5" s="44">
        <v>2</v>
      </c>
      <c r="D5" s="44">
        <v>3</v>
      </c>
      <c r="E5" s="44">
        <v>4</v>
      </c>
      <c r="F5" s="44">
        <v>4</v>
      </c>
      <c r="G5" s="44">
        <v>4</v>
      </c>
      <c r="H5" s="43">
        <f t="shared" si="0"/>
        <v>22</v>
      </c>
      <c r="M5" s="2"/>
    </row>
    <row r="6" spans="1:14" x14ac:dyDescent="0.2">
      <c r="A6" s="40" t="s">
        <v>6</v>
      </c>
      <c r="B6" s="44">
        <v>5</v>
      </c>
      <c r="C6" s="44">
        <v>5</v>
      </c>
      <c r="D6" s="44">
        <v>5</v>
      </c>
      <c r="E6" s="44">
        <v>5</v>
      </c>
      <c r="F6" s="44">
        <v>5</v>
      </c>
      <c r="G6" s="44">
        <v>5</v>
      </c>
      <c r="H6" s="43">
        <f t="shared" si="0"/>
        <v>30</v>
      </c>
      <c r="M6" s="2"/>
    </row>
    <row r="7" spans="1:14" x14ac:dyDescent="0.2">
      <c r="A7" s="40" t="s">
        <v>6</v>
      </c>
      <c r="B7" s="44">
        <v>5</v>
      </c>
      <c r="C7" s="44">
        <v>5</v>
      </c>
      <c r="D7" s="44">
        <v>5</v>
      </c>
      <c r="E7" s="44">
        <v>5</v>
      </c>
      <c r="F7" s="44">
        <v>5</v>
      </c>
      <c r="G7" s="44">
        <v>5</v>
      </c>
      <c r="H7" s="43">
        <f t="shared" si="0"/>
        <v>30</v>
      </c>
      <c r="M7" s="2"/>
    </row>
    <row r="8" spans="1:14" x14ac:dyDescent="0.2">
      <c r="A8" s="40" t="s">
        <v>6</v>
      </c>
      <c r="B8" s="44">
        <v>3</v>
      </c>
      <c r="C8" s="44">
        <v>4</v>
      </c>
      <c r="D8" s="44">
        <v>4</v>
      </c>
      <c r="E8" s="44">
        <v>1</v>
      </c>
      <c r="F8" s="44">
        <v>4</v>
      </c>
      <c r="G8" s="44">
        <v>4</v>
      </c>
      <c r="H8" s="43">
        <f t="shared" si="0"/>
        <v>20</v>
      </c>
      <c r="M8" s="5"/>
      <c r="N8" s="3"/>
    </row>
    <row r="9" spans="1:14" x14ac:dyDescent="0.2">
      <c r="A9" s="40" t="s">
        <v>6</v>
      </c>
      <c r="B9" s="44">
        <v>2</v>
      </c>
      <c r="C9" s="44">
        <v>4</v>
      </c>
      <c r="D9" s="44">
        <v>4</v>
      </c>
      <c r="E9" s="44">
        <v>4</v>
      </c>
      <c r="F9" s="44">
        <v>4</v>
      </c>
      <c r="G9" s="44">
        <v>4</v>
      </c>
      <c r="H9" s="43">
        <f t="shared" si="0"/>
        <v>22</v>
      </c>
      <c r="M9" s="5"/>
      <c r="N9" s="3"/>
    </row>
    <row r="10" spans="1:14" x14ac:dyDescent="0.2">
      <c r="A10" s="40" t="s">
        <v>6</v>
      </c>
      <c r="B10" s="44">
        <v>5</v>
      </c>
      <c r="C10" s="44">
        <v>4</v>
      </c>
      <c r="D10" s="44">
        <v>5</v>
      </c>
      <c r="E10" s="44">
        <v>4</v>
      </c>
      <c r="F10" s="44">
        <v>4</v>
      </c>
      <c r="G10" s="44">
        <v>5</v>
      </c>
      <c r="H10" s="43">
        <f t="shared" si="0"/>
        <v>27</v>
      </c>
      <c r="M10" s="5"/>
      <c r="N10" s="3"/>
    </row>
    <row r="11" spans="1:14" x14ac:dyDescent="0.2">
      <c r="A11" s="40" t="s">
        <v>6</v>
      </c>
      <c r="B11" s="44">
        <v>4</v>
      </c>
      <c r="C11" s="44">
        <v>4</v>
      </c>
      <c r="D11" s="44">
        <v>4</v>
      </c>
      <c r="E11" s="44">
        <v>4</v>
      </c>
      <c r="F11" s="44">
        <v>4</v>
      </c>
      <c r="G11" s="44">
        <v>4</v>
      </c>
      <c r="H11" s="43">
        <f t="shared" si="0"/>
        <v>24</v>
      </c>
      <c r="M11" s="5"/>
      <c r="N11" s="3"/>
    </row>
    <row r="12" spans="1:14" x14ac:dyDescent="0.2">
      <c r="A12" s="40" t="s">
        <v>6</v>
      </c>
      <c r="B12" s="44">
        <v>5</v>
      </c>
      <c r="C12" s="44">
        <v>5</v>
      </c>
      <c r="D12" s="44">
        <v>5</v>
      </c>
      <c r="E12" s="44">
        <v>5</v>
      </c>
      <c r="F12" s="44">
        <v>5</v>
      </c>
      <c r="G12" s="44">
        <v>5</v>
      </c>
      <c r="H12" s="43">
        <f t="shared" si="0"/>
        <v>30</v>
      </c>
      <c r="M12" s="5"/>
      <c r="N12" s="3"/>
    </row>
    <row r="13" spans="1:14" x14ac:dyDescent="0.2">
      <c r="A13" s="40" t="s">
        <v>6</v>
      </c>
      <c r="B13" s="44">
        <v>3</v>
      </c>
      <c r="C13" s="44">
        <v>2</v>
      </c>
      <c r="D13" s="44">
        <v>2</v>
      </c>
      <c r="E13" s="44">
        <v>1</v>
      </c>
      <c r="F13" s="44">
        <v>4</v>
      </c>
      <c r="G13" s="44">
        <v>4</v>
      </c>
      <c r="H13" s="43">
        <f t="shared" si="0"/>
        <v>16</v>
      </c>
      <c r="L13" s="6"/>
      <c r="M13" s="4"/>
      <c r="N13" s="5"/>
    </row>
    <row r="14" spans="1:14" x14ac:dyDescent="0.2">
      <c r="A14" s="40" t="s">
        <v>6</v>
      </c>
      <c r="B14" s="44">
        <v>1</v>
      </c>
      <c r="C14" s="44">
        <v>5</v>
      </c>
      <c r="D14" s="44">
        <v>4</v>
      </c>
      <c r="E14" s="44">
        <v>4</v>
      </c>
      <c r="F14" s="44">
        <v>4</v>
      </c>
      <c r="G14" s="44">
        <v>5</v>
      </c>
      <c r="H14" s="43">
        <f t="shared" si="0"/>
        <v>23</v>
      </c>
      <c r="M14" s="5"/>
      <c r="N14" s="3"/>
    </row>
    <row r="15" spans="1:14" x14ac:dyDescent="0.2">
      <c r="A15" s="40" t="s">
        <v>6</v>
      </c>
      <c r="B15" s="44">
        <v>5</v>
      </c>
      <c r="C15" s="44">
        <v>5</v>
      </c>
      <c r="D15" s="44">
        <v>5</v>
      </c>
      <c r="E15" s="44">
        <v>5</v>
      </c>
      <c r="F15" s="44">
        <v>5</v>
      </c>
      <c r="G15" s="44">
        <v>5</v>
      </c>
      <c r="H15" s="43">
        <f t="shared" si="0"/>
        <v>30</v>
      </c>
      <c r="M15" s="5"/>
      <c r="N15" s="3"/>
    </row>
    <row r="16" spans="1:14" x14ac:dyDescent="0.2">
      <c r="A16" s="40" t="s">
        <v>6</v>
      </c>
      <c r="B16" s="44">
        <v>5</v>
      </c>
      <c r="C16" s="44">
        <v>4</v>
      </c>
      <c r="D16" s="44">
        <v>5</v>
      </c>
      <c r="E16" s="44">
        <v>5</v>
      </c>
      <c r="F16" s="44">
        <v>5</v>
      </c>
      <c r="G16" s="44">
        <v>5</v>
      </c>
      <c r="H16" s="43">
        <f t="shared" si="0"/>
        <v>29</v>
      </c>
      <c r="M16" s="5"/>
      <c r="N16" s="3"/>
    </row>
    <row r="17" spans="1:19" x14ac:dyDescent="0.2">
      <c r="A17" s="40" t="s">
        <v>6</v>
      </c>
      <c r="B17" s="44"/>
      <c r="C17" s="44"/>
      <c r="D17" s="44"/>
      <c r="E17" s="44"/>
      <c r="F17" s="44"/>
      <c r="G17" s="44"/>
      <c r="H17" s="43">
        <f t="shared" si="0"/>
        <v>0</v>
      </c>
      <c r="M17" s="5"/>
      <c r="N17" s="3"/>
    </row>
    <row r="18" spans="1:19" x14ac:dyDescent="0.2">
      <c r="A18" s="40" t="s">
        <v>6</v>
      </c>
      <c r="B18" s="44"/>
      <c r="C18" s="44"/>
      <c r="D18" s="44"/>
      <c r="E18" s="44"/>
      <c r="F18" s="44"/>
      <c r="G18" s="44"/>
      <c r="H18" s="43">
        <f t="shared" si="0"/>
        <v>0</v>
      </c>
      <c r="I18" s="6"/>
      <c r="M18" s="5"/>
      <c r="N18" s="3"/>
    </row>
    <row r="19" spans="1:19" x14ac:dyDescent="0.2">
      <c r="A19" s="40" t="s">
        <v>6</v>
      </c>
      <c r="B19" s="44"/>
      <c r="C19" s="44"/>
      <c r="D19" s="44"/>
      <c r="E19" s="44"/>
      <c r="F19" s="44"/>
      <c r="G19" s="44"/>
      <c r="H19" s="43">
        <f t="shared" si="0"/>
        <v>0</v>
      </c>
      <c r="M19" s="2"/>
    </row>
    <row r="20" spans="1:19" x14ac:dyDescent="0.2">
      <c r="A20" s="40" t="s">
        <v>6</v>
      </c>
      <c r="B20" s="44"/>
      <c r="C20" s="44"/>
      <c r="D20" s="44"/>
      <c r="E20" s="44"/>
      <c r="F20" s="44"/>
      <c r="G20" s="44"/>
      <c r="H20" s="43">
        <f t="shared" si="0"/>
        <v>0</v>
      </c>
      <c r="M20" s="2"/>
    </row>
    <row r="21" spans="1:19" x14ac:dyDescent="0.2">
      <c r="A21" s="40" t="s">
        <v>6</v>
      </c>
      <c r="B21" s="44"/>
      <c r="C21" s="44"/>
      <c r="D21" s="44"/>
      <c r="E21" s="44"/>
      <c r="F21" s="44"/>
      <c r="G21" s="44"/>
      <c r="H21" s="43">
        <f t="shared" si="0"/>
        <v>0</v>
      </c>
      <c r="M21" s="2"/>
      <c r="N21" s="6"/>
    </row>
    <row r="22" spans="1:19" x14ac:dyDescent="0.2">
      <c r="A22" s="40" t="s">
        <v>6</v>
      </c>
      <c r="B22" s="44"/>
      <c r="C22" s="44"/>
      <c r="D22" s="44"/>
      <c r="E22" s="44"/>
      <c r="F22" s="44"/>
      <c r="G22" s="44"/>
      <c r="H22" s="43">
        <f t="shared" si="0"/>
        <v>0</v>
      </c>
      <c r="J22" s="3"/>
      <c r="K22" s="3"/>
      <c r="L22" s="3"/>
      <c r="M22" s="5"/>
      <c r="N22" s="3"/>
      <c r="O22" s="3"/>
      <c r="P22" s="3"/>
      <c r="Q22" s="3"/>
      <c r="R22" s="3"/>
      <c r="S22" s="3"/>
    </row>
    <row r="23" spans="1:19" x14ac:dyDescent="0.2">
      <c r="A23" s="40" t="s">
        <v>6</v>
      </c>
      <c r="B23" s="44"/>
      <c r="C23" s="44"/>
      <c r="D23" s="44"/>
      <c r="E23" s="44"/>
      <c r="F23" s="44"/>
      <c r="G23" s="44"/>
      <c r="H23" s="43">
        <f t="shared" si="0"/>
        <v>0</v>
      </c>
      <c r="J23" s="9"/>
      <c r="K23" s="3"/>
      <c r="L23" s="3"/>
      <c r="M23" s="5"/>
      <c r="N23" s="3"/>
      <c r="O23" s="3"/>
      <c r="P23" s="3"/>
      <c r="Q23" s="3"/>
      <c r="R23" s="3"/>
      <c r="S23" s="3"/>
    </row>
    <row r="24" spans="1:19" x14ac:dyDescent="0.2">
      <c r="A24" s="40" t="s">
        <v>6</v>
      </c>
      <c r="B24" s="44"/>
      <c r="C24" s="44"/>
      <c r="D24" s="44"/>
      <c r="E24" s="44"/>
      <c r="F24" s="44"/>
      <c r="G24" s="44"/>
      <c r="H24" s="43">
        <f t="shared" si="0"/>
        <v>0</v>
      </c>
      <c r="J24" s="3"/>
      <c r="K24" s="3"/>
      <c r="L24" s="3"/>
      <c r="M24" s="5"/>
      <c r="N24" s="3"/>
      <c r="O24" s="3"/>
      <c r="P24" s="3"/>
      <c r="Q24" s="3"/>
      <c r="R24" s="3"/>
      <c r="S24" s="3"/>
    </row>
    <row r="25" spans="1:19" x14ac:dyDescent="0.2">
      <c r="A25" s="40" t="s">
        <v>6</v>
      </c>
      <c r="B25" s="44"/>
      <c r="C25" s="44"/>
      <c r="D25" s="44"/>
      <c r="E25" s="44"/>
      <c r="F25" s="44"/>
      <c r="G25" s="44"/>
      <c r="H25" s="43">
        <f t="shared" si="0"/>
        <v>0</v>
      </c>
      <c r="J25" s="9"/>
      <c r="K25" s="9"/>
      <c r="L25" s="9"/>
      <c r="M25" s="24"/>
      <c r="N25" s="9"/>
      <c r="O25" s="9"/>
      <c r="P25" s="9"/>
      <c r="Q25" s="9"/>
      <c r="R25" s="9"/>
      <c r="S25" s="9"/>
    </row>
    <row r="26" spans="1:19" x14ac:dyDescent="0.2">
      <c r="A26" s="40" t="s">
        <v>6</v>
      </c>
      <c r="B26" s="44"/>
      <c r="C26" s="44"/>
      <c r="D26" s="44"/>
      <c r="E26" s="44"/>
      <c r="F26" s="44"/>
      <c r="G26" s="44"/>
      <c r="H26" s="43">
        <f t="shared" si="0"/>
        <v>0</v>
      </c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5.75" thickBot="1" x14ac:dyDescent="0.25">
      <c r="A27" s="40" t="s">
        <v>6</v>
      </c>
      <c r="B27" s="44"/>
      <c r="C27" s="44"/>
      <c r="D27" s="44"/>
      <c r="E27" s="44"/>
      <c r="F27" s="44"/>
      <c r="G27" s="44"/>
      <c r="H27" s="43">
        <f t="shared" si="0"/>
        <v>0</v>
      </c>
      <c r="J27" s="25"/>
      <c r="K27" s="24"/>
      <c r="L27" s="24"/>
      <c r="M27" s="24"/>
      <c r="N27" s="9"/>
      <c r="O27" s="25"/>
      <c r="P27" s="24"/>
      <c r="Q27" s="24"/>
      <c r="R27" s="24"/>
      <c r="S27" s="9"/>
    </row>
    <row r="28" spans="1:19" x14ac:dyDescent="0.2">
      <c r="A28" s="40" t="s">
        <v>6</v>
      </c>
      <c r="B28" s="44"/>
      <c r="C28" s="44"/>
      <c r="D28" s="44"/>
      <c r="E28" s="44"/>
      <c r="F28" s="44"/>
      <c r="G28" s="44"/>
      <c r="H28" s="43">
        <f t="shared" si="0"/>
        <v>0</v>
      </c>
      <c r="J28" s="35" t="s">
        <v>27</v>
      </c>
      <c r="K28" s="36" t="s">
        <v>34</v>
      </c>
      <c r="L28" s="36" t="s">
        <v>32</v>
      </c>
      <c r="M28" s="37" t="s">
        <v>33</v>
      </c>
      <c r="N28" s="38" t="s">
        <v>18</v>
      </c>
      <c r="O28" s="26"/>
      <c r="P28" s="27"/>
      <c r="Q28" s="9"/>
      <c r="R28" s="9"/>
      <c r="S28" s="9"/>
    </row>
    <row r="29" spans="1:19" x14ac:dyDescent="0.2">
      <c r="A29" s="40" t="s">
        <v>6</v>
      </c>
      <c r="B29" s="44"/>
      <c r="C29" s="44"/>
      <c r="D29" s="44"/>
      <c r="E29" s="44"/>
      <c r="F29" s="44"/>
      <c r="G29" s="44"/>
      <c r="H29" s="43">
        <f t="shared" si="0"/>
        <v>0</v>
      </c>
      <c r="J29" s="29" t="s">
        <v>20</v>
      </c>
      <c r="K29" s="28">
        <v>6</v>
      </c>
      <c r="L29" s="28">
        <v>7</v>
      </c>
      <c r="M29" s="28">
        <f>K29+ ((L29 - K29) / 2)</f>
        <v>6.5</v>
      </c>
      <c r="N29" s="30"/>
      <c r="O29" s="26"/>
      <c r="P29" s="27"/>
      <c r="Q29" s="9"/>
      <c r="R29" s="9"/>
      <c r="S29" s="9"/>
    </row>
    <row r="30" spans="1:19" x14ac:dyDescent="0.2">
      <c r="A30" s="40" t="s">
        <v>6</v>
      </c>
      <c r="B30" s="44"/>
      <c r="C30" s="44"/>
      <c r="D30" s="44"/>
      <c r="E30" s="44"/>
      <c r="F30" s="44"/>
      <c r="G30" s="44"/>
      <c r="H30" s="43">
        <f t="shared" si="0"/>
        <v>0</v>
      </c>
      <c r="J30" s="31" t="s">
        <v>21</v>
      </c>
      <c r="K30" s="28">
        <v>8</v>
      </c>
      <c r="L30" s="28">
        <v>9</v>
      </c>
      <c r="M30" s="28">
        <f t="shared" ref="M30:M40" si="1">K30+ ((L30 - K30) / 2)</f>
        <v>8.5</v>
      </c>
      <c r="N30" s="30"/>
      <c r="O30" s="26"/>
      <c r="P30" s="27"/>
      <c r="Q30" s="51"/>
      <c r="R30" s="52"/>
      <c r="S30" s="53" t="s">
        <v>36</v>
      </c>
    </row>
    <row r="31" spans="1:19" ht="15.75" thickBot="1" x14ac:dyDescent="0.25">
      <c r="A31" s="41" t="s">
        <v>6</v>
      </c>
      <c r="B31" s="45"/>
      <c r="C31" s="45"/>
      <c r="D31" s="45"/>
      <c r="E31" s="45"/>
      <c r="F31" s="45"/>
      <c r="G31" s="45"/>
      <c r="H31" s="43">
        <f t="shared" si="0"/>
        <v>0</v>
      </c>
      <c r="J31" s="31" t="s">
        <v>22</v>
      </c>
      <c r="K31" s="28">
        <v>10</v>
      </c>
      <c r="L31" s="28">
        <v>11</v>
      </c>
      <c r="M31" s="28">
        <f t="shared" si="1"/>
        <v>10.5</v>
      </c>
      <c r="N31" s="30"/>
      <c r="O31" s="26"/>
      <c r="P31" s="27"/>
      <c r="Q31" s="54" t="s">
        <v>35</v>
      </c>
      <c r="R31" s="55"/>
      <c r="S31" s="56">
        <f>TTEST(H2:H16,H43:H57,2,3)</f>
        <v>0.5580715278833821</v>
      </c>
    </row>
    <row r="32" spans="1:19" ht="15.75" thickBot="1" x14ac:dyDescent="0.25">
      <c r="H32" s="1"/>
      <c r="J32" s="31" t="s">
        <v>23</v>
      </c>
      <c r="K32" s="28">
        <v>12</v>
      </c>
      <c r="L32" s="28">
        <v>13</v>
      </c>
      <c r="M32" s="28">
        <f t="shared" si="1"/>
        <v>12.5</v>
      </c>
      <c r="N32" s="30"/>
      <c r="O32" s="26"/>
      <c r="P32" s="27"/>
      <c r="Q32" s="9"/>
      <c r="R32" s="9"/>
      <c r="S32" s="9"/>
    </row>
    <row r="33" spans="1:19" x14ac:dyDescent="0.2">
      <c r="F33" s="10"/>
      <c r="G33" s="11" t="s">
        <v>10</v>
      </c>
      <c r="H33" s="16">
        <f>AVERAGE(H2:H31)</f>
        <v>12.566666666666666</v>
      </c>
      <c r="J33" s="31" t="s">
        <v>24</v>
      </c>
      <c r="K33" s="28">
        <v>14</v>
      </c>
      <c r="L33" s="28">
        <v>15</v>
      </c>
      <c r="M33" s="28">
        <f t="shared" si="1"/>
        <v>14.5</v>
      </c>
      <c r="N33" s="30"/>
      <c r="O33" s="26"/>
      <c r="P33" s="27"/>
      <c r="Q33" s="9"/>
      <c r="R33" s="9"/>
      <c r="S33" s="9"/>
    </row>
    <row r="34" spans="1:19" x14ac:dyDescent="0.2">
      <c r="F34" s="12"/>
      <c r="G34" s="13" t="s">
        <v>11</v>
      </c>
      <c r="H34" s="18">
        <f>MEDIAN(H2:H31)</f>
        <v>8</v>
      </c>
      <c r="J34" s="31" t="s">
        <v>25</v>
      </c>
      <c r="K34" s="28">
        <v>16</v>
      </c>
      <c r="L34" s="28">
        <v>17</v>
      </c>
      <c r="M34" s="28">
        <f t="shared" si="1"/>
        <v>16.5</v>
      </c>
      <c r="N34" s="30"/>
      <c r="O34" s="26"/>
      <c r="P34" s="27"/>
      <c r="Q34" s="9"/>
      <c r="R34" s="9"/>
      <c r="S34" s="9"/>
    </row>
    <row r="35" spans="1:19" x14ac:dyDescent="0.2">
      <c r="F35" s="12"/>
      <c r="G35" s="13" t="s">
        <v>12</v>
      </c>
      <c r="H35" s="8">
        <f>MODE(H2:H31)</f>
        <v>0</v>
      </c>
      <c r="J35" s="31" t="s">
        <v>26</v>
      </c>
      <c r="K35" s="28">
        <v>18</v>
      </c>
      <c r="L35" s="28">
        <v>19</v>
      </c>
      <c r="M35" s="28">
        <f t="shared" si="1"/>
        <v>18.5</v>
      </c>
      <c r="N35" s="30"/>
      <c r="O35" s="26"/>
      <c r="P35" s="27"/>
      <c r="Q35" s="9"/>
      <c r="R35" s="9"/>
      <c r="S35" s="9"/>
    </row>
    <row r="36" spans="1:19" x14ac:dyDescent="0.2">
      <c r="F36" s="12"/>
      <c r="G36" s="13" t="s">
        <v>13</v>
      </c>
      <c r="H36" s="17">
        <f>STDEV(H2:H31)</f>
        <v>13.119302266280132</v>
      </c>
      <c r="J36" s="31" t="s">
        <v>28</v>
      </c>
      <c r="K36" s="28">
        <v>20</v>
      </c>
      <c r="L36" s="28">
        <v>21</v>
      </c>
      <c r="M36" s="28">
        <f t="shared" si="1"/>
        <v>20.5</v>
      </c>
      <c r="N36" s="30"/>
      <c r="O36" s="26"/>
      <c r="P36" s="27"/>
      <c r="Q36" s="9"/>
      <c r="R36" s="9"/>
      <c r="S36" s="9"/>
    </row>
    <row r="37" spans="1:19" x14ac:dyDescent="0.2">
      <c r="F37" s="12"/>
      <c r="G37" s="13" t="s">
        <v>15</v>
      </c>
      <c r="H37" s="17">
        <f>KURT(H2:H31)</f>
        <v>-1.9395098263794099</v>
      </c>
      <c r="I37" s="7"/>
      <c r="J37" s="31" t="s">
        <v>19</v>
      </c>
      <c r="K37" s="28">
        <v>22</v>
      </c>
      <c r="L37" s="28">
        <v>23</v>
      </c>
      <c r="M37" s="28">
        <f t="shared" si="1"/>
        <v>22.5</v>
      </c>
      <c r="N37" s="30"/>
      <c r="O37" s="26"/>
      <c r="P37" s="27"/>
      <c r="Q37" s="9"/>
      <c r="R37" s="9"/>
      <c r="S37" s="9"/>
    </row>
    <row r="38" spans="1:19" x14ac:dyDescent="0.2">
      <c r="F38" s="12"/>
      <c r="G38" s="13" t="s">
        <v>14</v>
      </c>
      <c r="H38" s="17">
        <f>SKEW(H2:H31)</f>
        <v>0.14909294775566168</v>
      </c>
      <c r="J38" s="31" t="s">
        <v>29</v>
      </c>
      <c r="K38" s="28">
        <v>24</v>
      </c>
      <c r="L38" s="28">
        <v>25</v>
      </c>
      <c r="M38" s="28">
        <f t="shared" si="1"/>
        <v>24.5</v>
      </c>
      <c r="N38" s="30"/>
      <c r="O38" s="26"/>
      <c r="P38" s="27"/>
      <c r="Q38" s="9"/>
      <c r="R38" s="9"/>
      <c r="S38" s="9"/>
    </row>
    <row r="39" spans="1:19" x14ac:dyDescent="0.2">
      <c r="F39" s="12"/>
      <c r="G39" s="13" t="s">
        <v>16</v>
      </c>
      <c r="H39" s="18">
        <f>MIN(H2:H31)</f>
        <v>0</v>
      </c>
      <c r="I39" s="7"/>
      <c r="J39" s="31" t="s">
        <v>30</v>
      </c>
      <c r="K39" s="28">
        <v>26</v>
      </c>
      <c r="L39" s="28">
        <v>27</v>
      </c>
      <c r="M39" s="28">
        <f t="shared" si="1"/>
        <v>26.5</v>
      </c>
      <c r="N39" s="30"/>
      <c r="O39" s="26"/>
      <c r="P39" s="27"/>
      <c r="Q39" s="9"/>
      <c r="R39" s="9"/>
      <c r="S39" s="9"/>
    </row>
    <row r="40" spans="1:19" ht="15.75" thickBot="1" x14ac:dyDescent="0.25">
      <c r="F40" s="14"/>
      <c r="G40" s="15" t="s">
        <v>17</v>
      </c>
      <c r="H40" s="19">
        <f>MAX(H2:H31)</f>
        <v>30</v>
      </c>
      <c r="J40" s="32" t="s">
        <v>31</v>
      </c>
      <c r="K40" s="33">
        <v>28</v>
      </c>
      <c r="L40" s="33">
        <v>29</v>
      </c>
      <c r="M40" s="33">
        <f t="shared" si="1"/>
        <v>28.5</v>
      </c>
      <c r="N40" s="34"/>
      <c r="O40" s="26"/>
      <c r="P40" s="27"/>
      <c r="Q40" s="9"/>
      <c r="R40" s="9"/>
      <c r="S40" s="9"/>
    </row>
    <row r="41" spans="1:19" ht="15.75" thickBot="1" x14ac:dyDescent="0.25">
      <c r="J41" s="9"/>
      <c r="K41" s="24"/>
      <c r="L41" s="9"/>
      <c r="M41" s="9"/>
      <c r="N41" s="9"/>
      <c r="O41" s="9"/>
      <c r="P41" s="9"/>
      <c r="Q41" s="9"/>
      <c r="R41" s="9"/>
      <c r="S41" s="9"/>
    </row>
    <row r="42" spans="1:19" ht="15.75" thickBot="1" x14ac:dyDescent="0.25">
      <c r="A42" s="48" t="s">
        <v>7</v>
      </c>
      <c r="B42" s="49" t="s">
        <v>0</v>
      </c>
      <c r="C42" s="49" t="s">
        <v>2</v>
      </c>
      <c r="D42" s="49" t="s">
        <v>3</v>
      </c>
      <c r="E42" s="49" t="s">
        <v>1</v>
      </c>
      <c r="F42" s="49" t="s">
        <v>4</v>
      </c>
      <c r="G42" s="49" t="s">
        <v>5</v>
      </c>
      <c r="H42" s="50" t="s">
        <v>8</v>
      </c>
      <c r="J42" s="9"/>
      <c r="K42" s="24"/>
      <c r="L42" s="9"/>
      <c r="M42" s="9"/>
      <c r="N42" s="9"/>
      <c r="O42" s="9"/>
      <c r="P42" s="9"/>
      <c r="Q42" s="9"/>
      <c r="R42" s="9"/>
      <c r="S42" s="9"/>
    </row>
    <row r="43" spans="1:19" x14ac:dyDescent="0.2">
      <c r="A43" s="47" t="s">
        <v>9</v>
      </c>
      <c r="B43" s="42">
        <v>4</v>
      </c>
      <c r="C43" s="42">
        <v>4</v>
      </c>
      <c r="D43" s="42">
        <v>3</v>
      </c>
      <c r="E43" s="42">
        <v>4</v>
      </c>
      <c r="F43" s="42">
        <v>5</v>
      </c>
      <c r="G43" s="42">
        <v>5</v>
      </c>
      <c r="H43" s="43">
        <f>SUM(B43:G43)</f>
        <v>25</v>
      </c>
      <c r="J43" s="6"/>
      <c r="K43" s="21"/>
      <c r="L43" s="6"/>
      <c r="M43" s="9"/>
      <c r="N43" s="9"/>
      <c r="O43" s="6"/>
      <c r="P43" s="6"/>
      <c r="Q43" s="6"/>
      <c r="R43" s="6"/>
      <c r="S43" s="6"/>
    </row>
    <row r="44" spans="1:19" x14ac:dyDescent="0.2">
      <c r="A44" s="46" t="s">
        <v>9</v>
      </c>
      <c r="B44" s="44">
        <v>2</v>
      </c>
      <c r="C44" s="44">
        <v>1</v>
      </c>
      <c r="D44" s="44">
        <v>4</v>
      </c>
      <c r="E44" s="44">
        <v>4</v>
      </c>
      <c r="F44" s="44">
        <v>4</v>
      </c>
      <c r="G44" s="44">
        <v>4</v>
      </c>
      <c r="H44" s="43">
        <f t="shared" ref="H44:H72" si="2">SUM(B44:G44)</f>
        <v>19</v>
      </c>
      <c r="J44" s="6"/>
      <c r="K44" s="21"/>
      <c r="L44" s="6"/>
      <c r="M44" s="9"/>
      <c r="N44" s="9"/>
      <c r="O44" s="6"/>
      <c r="P44" s="6"/>
      <c r="Q44" s="6"/>
      <c r="R44" s="6"/>
      <c r="S44" s="6"/>
    </row>
    <row r="45" spans="1:19" x14ac:dyDescent="0.2">
      <c r="A45" s="46" t="s">
        <v>9</v>
      </c>
      <c r="B45" s="44">
        <v>3</v>
      </c>
      <c r="C45" s="44">
        <v>5</v>
      </c>
      <c r="D45" s="44">
        <v>5</v>
      </c>
      <c r="E45" s="44">
        <v>5</v>
      </c>
      <c r="F45" s="44">
        <v>4</v>
      </c>
      <c r="G45" s="44">
        <v>5</v>
      </c>
      <c r="H45" s="43">
        <f t="shared" si="2"/>
        <v>27</v>
      </c>
      <c r="J45" s="6"/>
      <c r="K45" s="21"/>
      <c r="L45" s="6"/>
      <c r="M45" s="23"/>
      <c r="N45" s="9"/>
      <c r="O45" s="6"/>
      <c r="P45" s="6"/>
      <c r="Q45" s="6"/>
      <c r="R45" s="6"/>
      <c r="S45" s="6"/>
    </row>
    <row r="46" spans="1:19" x14ac:dyDescent="0.2">
      <c r="A46" s="46" t="s">
        <v>9</v>
      </c>
      <c r="B46" s="44">
        <v>5</v>
      </c>
      <c r="C46" s="44">
        <v>5</v>
      </c>
      <c r="D46" s="44">
        <v>5</v>
      </c>
      <c r="E46" s="44">
        <v>5</v>
      </c>
      <c r="F46" s="44">
        <v>4</v>
      </c>
      <c r="G46" s="44">
        <v>5</v>
      </c>
      <c r="H46" s="43">
        <f t="shared" si="2"/>
        <v>29</v>
      </c>
      <c r="K46" s="2"/>
    </row>
    <row r="47" spans="1:19" x14ac:dyDescent="0.2">
      <c r="A47" s="46" t="s">
        <v>9</v>
      </c>
      <c r="B47" s="44">
        <v>5</v>
      </c>
      <c r="C47" s="44">
        <v>4</v>
      </c>
      <c r="D47" s="44">
        <v>4</v>
      </c>
      <c r="E47" s="44">
        <v>4</v>
      </c>
      <c r="F47" s="44">
        <v>4</v>
      </c>
      <c r="G47" s="44">
        <v>4</v>
      </c>
      <c r="H47" s="43">
        <f t="shared" si="2"/>
        <v>25</v>
      </c>
      <c r="K47" s="2"/>
    </row>
    <row r="48" spans="1:19" x14ac:dyDescent="0.2">
      <c r="A48" s="46" t="s">
        <v>9</v>
      </c>
      <c r="B48" s="44">
        <v>5</v>
      </c>
      <c r="C48" s="44">
        <v>1</v>
      </c>
      <c r="D48" s="44">
        <v>4</v>
      </c>
      <c r="E48" s="44">
        <v>2</v>
      </c>
      <c r="F48" s="44">
        <v>5</v>
      </c>
      <c r="G48" s="44">
        <v>5</v>
      </c>
      <c r="H48" s="43">
        <f t="shared" si="2"/>
        <v>22</v>
      </c>
      <c r="K48" s="2"/>
    </row>
    <row r="49" spans="1:11" x14ac:dyDescent="0.2">
      <c r="A49" s="46" t="s">
        <v>9</v>
      </c>
      <c r="B49" s="44">
        <v>5</v>
      </c>
      <c r="C49" s="44">
        <v>5</v>
      </c>
      <c r="D49" s="44">
        <v>5</v>
      </c>
      <c r="E49" s="44">
        <v>2</v>
      </c>
      <c r="F49" s="44">
        <v>5</v>
      </c>
      <c r="G49" s="44">
        <v>5</v>
      </c>
      <c r="H49" s="43">
        <f t="shared" si="2"/>
        <v>27</v>
      </c>
      <c r="K49" s="2"/>
    </row>
    <row r="50" spans="1:11" x14ac:dyDescent="0.2">
      <c r="A50" s="46" t="s">
        <v>9</v>
      </c>
      <c r="B50" s="44">
        <v>3</v>
      </c>
      <c r="C50" s="44">
        <v>2</v>
      </c>
      <c r="D50" s="44">
        <v>5</v>
      </c>
      <c r="E50" s="44">
        <v>1</v>
      </c>
      <c r="F50" s="44">
        <v>5</v>
      </c>
      <c r="G50" s="44">
        <v>4</v>
      </c>
      <c r="H50" s="43">
        <f t="shared" si="2"/>
        <v>20</v>
      </c>
      <c r="K50" s="2"/>
    </row>
    <row r="51" spans="1:11" x14ac:dyDescent="0.2">
      <c r="A51" s="46" t="s">
        <v>9</v>
      </c>
      <c r="B51" s="44">
        <v>4</v>
      </c>
      <c r="C51" s="44">
        <v>4</v>
      </c>
      <c r="D51" s="44">
        <v>4</v>
      </c>
      <c r="E51" s="44">
        <v>4</v>
      </c>
      <c r="F51" s="44">
        <v>4</v>
      </c>
      <c r="G51" s="44">
        <v>4</v>
      </c>
      <c r="H51" s="43">
        <f t="shared" si="2"/>
        <v>24</v>
      </c>
      <c r="K51" s="2"/>
    </row>
    <row r="52" spans="1:11" x14ac:dyDescent="0.2">
      <c r="A52" s="46" t="s">
        <v>9</v>
      </c>
      <c r="B52" s="44">
        <v>5</v>
      </c>
      <c r="C52" s="44">
        <v>5</v>
      </c>
      <c r="D52" s="44">
        <v>5</v>
      </c>
      <c r="E52" s="44">
        <v>5</v>
      </c>
      <c r="F52" s="44">
        <v>5</v>
      </c>
      <c r="G52" s="44">
        <v>5</v>
      </c>
      <c r="H52" s="43">
        <f t="shared" si="2"/>
        <v>30</v>
      </c>
      <c r="K52" s="2"/>
    </row>
    <row r="53" spans="1:11" x14ac:dyDescent="0.2">
      <c r="A53" s="46" t="s">
        <v>9</v>
      </c>
      <c r="B53" s="44">
        <v>4</v>
      </c>
      <c r="C53" s="44">
        <v>1</v>
      </c>
      <c r="D53" s="44">
        <v>1</v>
      </c>
      <c r="E53" s="44">
        <v>4</v>
      </c>
      <c r="F53" s="44">
        <v>4</v>
      </c>
      <c r="G53" s="44">
        <v>4</v>
      </c>
      <c r="H53" s="43">
        <f t="shared" si="2"/>
        <v>18</v>
      </c>
      <c r="K53" s="2"/>
    </row>
    <row r="54" spans="1:11" x14ac:dyDescent="0.2">
      <c r="A54" s="46" t="s">
        <v>9</v>
      </c>
      <c r="B54" s="44">
        <v>5</v>
      </c>
      <c r="C54" s="44">
        <v>5</v>
      </c>
      <c r="D54" s="44">
        <v>4</v>
      </c>
      <c r="E54" s="44">
        <v>4</v>
      </c>
      <c r="F54" s="44">
        <v>4</v>
      </c>
      <c r="G54" s="44">
        <v>5</v>
      </c>
      <c r="H54" s="43">
        <f t="shared" si="2"/>
        <v>27</v>
      </c>
      <c r="K54" s="2"/>
    </row>
    <row r="55" spans="1:11" x14ac:dyDescent="0.2">
      <c r="A55" s="46" t="s">
        <v>9</v>
      </c>
      <c r="B55" s="44">
        <v>4</v>
      </c>
      <c r="C55" s="44">
        <v>4</v>
      </c>
      <c r="D55" s="44">
        <v>4</v>
      </c>
      <c r="E55" s="44">
        <v>4</v>
      </c>
      <c r="F55" s="44">
        <v>4</v>
      </c>
      <c r="G55" s="44">
        <v>4</v>
      </c>
      <c r="H55" s="43">
        <f t="shared" si="2"/>
        <v>24</v>
      </c>
      <c r="K55" s="2"/>
    </row>
    <row r="56" spans="1:11" x14ac:dyDescent="0.2">
      <c r="A56" s="46" t="s">
        <v>9</v>
      </c>
      <c r="B56" s="44">
        <v>5</v>
      </c>
      <c r="C56" s="44">
        <v>5</v>
      </c>
      <c r="D56" s="44">
        <v>4</v>
      </c>
      <c r="E56" s="44">
        <v>3</v>
      </c>
      <c r="F56" s="44">
        <v>5</v>
      </c>
      <c r="G56" s="44">
        <v>5</v>
      </c>
      <c r="H56" s="43">
        <f t="shared" si="2"/>
        <v>27</v>
      </c>
      <c r="J56" s="6"/>
      <c r="K56" s="2"/>
    </row>
    <row r="57" spans="1:11" x14ac:dyDescent="0.2">
      <c r="A57" s="46" t="s">
        <v>9</v>
      </c>
      <c r="B57" s="44">
        <v>2</v>
      </c>
      <c r="C57" s="44">
        <v>2</v>
      </c>
      <c r="D57" s="44">
        <v>2</v>
      </c>
      <c r="E57" s="44">
        <v>5</v>
      </c>
      <c r="F57" s="44">
        <v>5</v>
      </c>
      <c r="G57" s="44">
        <v>4</v>
      </c>
      <c r="H57" s="43">
        <f t="shared" si="2"/>
        <v>20</v>
      </c>
      <c r="K57" s="2"/>
    </row>
    <row r="58" spans="1:11" x14ac:dyDescent="0.2">
      <c r="A58" s="46" t="s">
        <v>9</v>
      </c>
      <c r="B58" s="44"/>
      <c r="C58" s="44"/>
      <c r="D58" s="44"/>
      <c r="E58" s="44"/>
      <c r="F58" s="44"/>
      <c r="G58" s="44"/>
      <c r="H58" s="43">
        <f t="shared" si="2"/>
        <v>0</v>
      </c>
      <c r="K58" s="6"/>
    </row>
    <row r="59" spans="1:11" x14ac:dyDescent="0.2">
      <c r="A59" s="46" t="s">
        <v>9</v>
      </c>
      <c r="B59" s="44"/>
      <c r="C59" s="44"/>
      <c r="D59" s="44"/>
      <c r="E59" s="44"/>
      <c r="F59" s="44"/>
      <c r="G59" s="44"/>
      <c r="H59" s="43">
        <f t="shared" si="2"/>
        <v>0</v>
      </c>
    </row>
    <row r="60" spans="1:11" x14ac:dyDescent="0.2">
      <c r="A60" s="46" t="s">
        <v>9</v>
      </c>
      <c r="B60" s="44"/>
      <c r="C60" s="44"/>
      <c r="D60" s="44"/>
      <c r="E60" s="44"/>
      <c r="F60" s="44"/>
      <c r="G60" s="44"/>
      <c r="H60" s="43">
        <f t="shared" si="2"/>
        <v>0</v>
      </c>
    </row>
    <row r="61" spans="1:11" x14ac:dyDescent="0.2">
      <c r="A61" s="46" t="s">
        <v>9</v>
      </c>
      <c r="B61" s="44"/>
      <c r="C61" s="44"/>
      <c r="D61" s="44"/>
      <c r="E61" s="44"/>
      <c r="F61" s="44"/>
      <c r="G61" s="44"/>
      <c r="H61" s="43">
        <f t="shared" si="2"/>
        <v>0</v>
      </c>
    </row>
    <row r="62" spans="1:11" x14ac:dyDescent="0.2">
      <c r="A62" s="46" t="s">
        <v>9</v>
      </c>
      <c r="B62" s="44"/>
      <c r="C62" s="44"/>
      <c r="D62" s="44"/>
      <c r="E62" s="44"/>
      <c r="F62" s="44"/>
      <c r="G62" s="44"/>
      <c r="H62" s="43">
        <f t="shared" si="2"/>
        <v>0</v>
      </c>
    </row>
    <row r="63" spans="1:11" x14ac:dyDescent="0.2">
      <c r="A63" s="46" t="s">
        <v>9</v>
      </c>
      <c r="B63" s="44"/>
      <c r="C63" s="44"/>
      <c r="D63" s="44"/>
      <c r="E63" s="44"/>
      <c r="F63" s="44"/>
      <c r="G63" s="44"/>
      <c r="H63" s="43">
        <f t="shared" si="2"/>
        <v>0</v>
      </c>
    </row>
    <row r="64" spans="1:11" x14ac:dyDescent="0.2">
      <c r="A64" s="46" t="s">
        <v>9</v>
      </c>
      <c r="B64" s="44"/>
      <c r="C64" s="44"/>
      <c r="D64" s="44"/>
      <c r="E64" s="44"/>
      <c r="F64" s="44"/>
      <c r="G64" s="44"/>
      <c r="H64" s="43">
        <f t="shared" si="2"/>
        <v>0</v>
      </c>
    </row>
    <row r="65" spans="1:14" x14ac:dyDescent="0.2">
      <c r="A65" s="46" t="s">
        <v>9</v>
      </c>
      <c r="B65" s="44"/>
      <c r="C65" s="44"/>
      <c r="D65" s="44"/>
      <c r="E65" s="44"/>
      <c r="F65" s="44"/>
      <c r="G65" s="44"/>
      <c r="H65" s="43">
        <f t="shared" si="2"/>
        <v>0</v>
      </c>
    </row>
    <row r="66" spans="1:14" x14ac:dyDescent="0.2">
      <c r="A66" s="46" t="s">
        <v>9</v>
      </c>
      <c r="B66" s="44"/>
      <c r="C66" s="44"/>
      <c r="D66" s="44"/>
      <c r="E66" s="44"/>
      <c r="F66" s="44"/>
      <c r="G66" s="44"/>
      <c r="H66" s="43">
        <f t="shared" si="2"/>
        <v>0</v>
      </c>
    </row>
    <row r="67" spans="1:14" x14ac:dyDescent="0.2">
      <c r="A67" s="46" t="s">
        <v>9</v>
      </c>
      <c r="B67" s="44"/>
      <c r="C67" s="44"/>
      <c r="D67" s="44"/>
      <c r="E67" s="44"/>
      <c r="F67" s="44"/>
      <c r="G67" s="44"/>
      <c r="H67" s="43">
        <f t="shared" si="2"/>
        <v>0</v>
      </c>
    </row>
    <row r="68" spans="1:14" ht="15.75" thickBot="1" x14ac:dyDescent="0.25">
      <c r="A68" s="40" t="s">
        <v>9</v>
      </c>
      <c r="B68" s="44"/>
      <c r="C68" s="44"/>
      <c r="D68" s="44"/>
      <c r="E68" s="44"/>
      <c r="F68" s="44"/>
      <c r="G68" s="44"/>
      <c r="H68" s="43">
        <f t="shared" si="2"/>
        <v>0</v>
      </c>
    </row>
    <row r="69" spans="1:14" x14ac:dyDescent="0.2">
      <c r="A69" s="40" t="s">
        <v>9</v>
      </c>
      <c r="B69" s="44"/>
      <c r="C69" s="44"/>
      <c r="D69" s="44"/>
      <c r="E69" s="44"/>
      <c r="F69" s="44"/>
      <c r="G69" s="44"/>
      <c r="H69" s="43">
        <f t="shared" si="2"/>
        <v>0</v>
      </c>
      <c r="J69" s="35" t="s">
        <v>27</v>
      </c>
      <c r="K69" s="36" t="s">
        <v>34</v>
      </c>
      <c r="L69" s="36" t="s">
        <v>32</v>
      </c>
      <c r="M69" s="37" t="s">
        <v>33</v>
      </c>
      <c r="N69" s="38" t="s">
        <v>18</v>
      </c>
    </row>
    <row r="70" spans="1:14" x14ac:dyDescent="0.2">
      <c r="A70" s="40" t="s">
        <v>9</v>
      </c>
      <c r="B70" s="44"/>
      <c r="C70" s="44"/>
      <c r="D70" s="44"/>
      <c r="E70" s="44"/>
      <c r="F70" s="44"/>
      <c r="G70" s="44"/>
      <c r="H70" s="43">
        <f t="shared" si="2"/>
        <v>0</v>
      </c>
      <c r="J70" s="29" t="s">
        <v>20</v>
      </c>
      <c r="K70" s="28">
        <v>6</v>
      </c>
      <c r="L70" s="28">
        <v>7</v>
      </c>
      <c r="M70" s="28">
        <f>K70+ ((L70 - K70) / 2)</f>
        <v>6.5</v>
      </c>
      <c r="N70" s="30"/>
    </row>
    <row r="71" spans="1:14" x14ac:dyDescent="0.2">
      <c r="A71" s="40" t="s">
        <v>9</v>
      </c>
      <c r="B71" s="44"/>
      <c r="C71" s="44"/>
      <c r="D71" s="44"/>
      <c r="E71" s="44"/>
      <c r="F71" s="44"/>
      <c r="G71" s="44"/>
      <c r="H71" s="43">
        <f t="shared" si="2"/>
        <v>0</v>
      </c>
      <c r="J71" s="31" t="s">
        <v>21</v>
      </c>
      <c r="K71" s="28">
        <v>8</v>
      </c>
      <c r="L71" s="28">
        <v>9</v>
      </c>
      <c r="M71" s="28">
        <f t="shared" ref="M71:M81" si="3">K71+ ((L71 - K71) / 2)</f>
        <v>8.5</v>
      </c>
      <c r="N71" s="30"/>
    </row>
    <row r="72" spans="1:14" ht="15.75" thickBot="1" x14ac:dyDescent="0.25">
      <c r="A72" s="41" t="s">
        <v>9</v>
      </c>
      <c r="B72" s="45"/>
      <c r="C72" s="45"/>
      <c r="D72" s="45"/>
      <c r="E72" s="45"/>
      <c r="F72" s="45"/>
      <c r="G72" s="45"/>
      <c r="H72" s="43">
        <f t="shared" si="2"/>
        <v>0</v>
      </c>
      <c r="J72" s="31" t="s">
        <v>22</v>
      </c>
      <c r="K72" s="28">
        <v>10</v>
      </c>
      <c r="L72" s="28">
        <v>11</v>
      </c>
      <c r="M72" s="28">
        <f t="shared" si="3"/>
        <v>10.5</v>
      </c>
      <c r="N72" s="30"/>
    </row>
    <row r="73" spans="1:14" ht="15.75" thickBot="1" x14ac:dyDescent="0.25">
      <c r="J73" s="31" t="s">
        <v>23</v>
      </c>
      <c r="K73" s="28">
        <v>12</v>
      </c>
      <c r="L73" s="28">
        <v>13</v>
      </c>
      <c r="M73" s="28">
        <f t="shared" si="3"/>
        <v>12.5</v>
      </c>
      <c r="N73" s="30"/>
    </row>
    <row r="74" spans="1:14" x14ac:dyDescent="0.2">
      <c r="F74" s="10"/>
      <c r="G74" s="11" t="s">
        <v>10</v>
      </c>
      <c r="H74" s="20">
        <f>AVERAGE(H43:H72)</f>
        <v>12.133333333333333</v>
      </c>
      <c r="J74" s="31" t="s">
        <v>24</v>
      </c>
      <c r="K74" s="28">
        <v>14</v>
      </c>
      <c r="L74" s="28">
        <v>15</v>
      </c>
      <c r="M74" s="28">
        <f t="shared" si="3"/>
        <v>14.5</v>
      </c>
      <c r="N74" s="30"/>
    </row>
    <row r="75" spans="1:14" x14ac:dyDescent="0.2">
      <c r="F75" s="12"/>
      <c r="G75" s="13" t="s">
        <v>11</v>
      </c>
      <c r="H75" s="8">
        <f>MEDIAN(H43:H72)</f>
        <v>9</v>
      </c>
      <c r="J75" s="31" t="s">
        <v>25</v>
      </c>
      <c r="K75" s="28">
        <v>16</v>
      </c>
      <c r="L75" s="28">
        <v>17</v>
      </c>
      <c r="M75" s="28">
        <f t="shared" si="3"/>
        <v>16.5</v>
      </c>
      <c r="N75" s="30"/>
    </row>
    <row r="76" spans="1:14" x14ac:dyDescent="0.2">
      <c r="F76" s="12"/>
      <c r="G76" s="13" t="s">
        <v>12</v>
      </c>
      <c r="H76" s="8">
        <f>MODE(H43:H72)</f>
        <v>0</v>
      </c>
      <c r="J76" s="31" t="s">
        <v>26</v>
      </c>
      <c r="K76" s="28">
        <v>18</v>
      </c>
      <c r="L76" s="28">
        <v>19</v>
      </c>
      <c r="M76" s="28">
        <f t="shared" si="3"/>
        <v>18.5</v>
      </c>
      <c r="N76" s="30"/>
    </row>
    <row r="77" spans="1:14" x14ac:dyDescent="0.2">
      <c r="F77" s="12"/>
      <c r="G77" s="13" t="s">
        <v>13</v>
      </c>
      <c r="H77" s="17">
        <f>STDEV(H43:H72)</f>
        <v>12.610158284257299</v>
      </c>
      <c r="J77" s="31" t="s">
        <v>28</v>
      </c>
      <c r="K77" s="28">
        <v>20</v>
      </c>
      <c r="L77" s="28">
        <v>21</v>
      </c>
      <c r="M77" s="28">
        <f t="shared" si="3"/>
        <v>20.5</v>
      </c>
      <c r="N77" s="30"/>
    </row>
    <row r="78" spans="1:14" x14ac:dyDescent="0.2">
      <c r="F78" s="12"/>
      <c r="G78" s="13" t="s">
        <v>15</v>
      </c>
      <c r="H78" s="17">
        <f>KURT(H43:H72)</f>
        <v>-1.9644761872682319</v>
      </c>
      <c r="J78" s="31" t="s">
        <v>19</v>
      </c>
      <c r="K78" s="28">
        <v>22</v>
      </c>
      <c r="L78" s="28">
        <v>23</v>
      </c>
      <c r="M78" s="28">
        <f t="shared" si="3"/>
        <v>22.5</v>
      </c>
      <c r="N78" s="30"/>
    </row>
    <row r="79" spans="1:14" x14ac:dyDescent="0.2">
      <c r="F79" s="12"/>
      <c r="G79" s="13" t="s">
        <v>14</v>
      </c>
      <c r="H79" s="17">
        <f>SKEW(H43:H72)</f>
        <v>0.12737719103173387</v>
      </c>
      <c r="J79" s="31" t="s">
        <v>29</v>
      </c>
      <c r="K79" s="28">
        <v>24</v>
      </c>
      <c r="L79" s="28">
        <v>25</v>
      </c>
      <c r="M79" s="28">
        <f t="shared" si="3"/>
        <v>24.5</v>
      </c>
      <c r="N79" s="30"/>
    </row>
    <row r="80" spans="1:14" x14ac:dyDescent="0.2">
      <c r="F80" s="12"/>
      <c r="G80" s="13" t="s">
        <v>16</v>
      </c>
      <c r="H80" s="18">
        <f>MIN(H43:H72)</f>
        <v>0</v>
      </c>
      <c r="J80" s="31" t="s">
        <v>30</v>
      </c>
      <c r="K80" s="28">
        <v>26</v>
      </c>
      <c r="L80" s="28">
        <v>27</v>
      </c>
      <c r="M80" s="28">
        <f t="shared" si="3"/>
        <v>26.5</v>
      </c>
      <c r="N80" s="30"/>
    </row>
    <row r="81" spans="6:14" ht="15.75" thickBot="1" x14ac:dyDescent="0.25">
      <c r="F81" s="14"/>
      <c r="G81" s="15" t="s">
        <v>17</v>
      </c>
      <c r="H81" s="19">
        <f>MAX(H43:H72)</f>
        <v>30</v>
      </c>
      <c r="J81" s="32" t="s">
        <v>31</v>
      </c>
      <c r="K81" s="33">
        <v>28</v>
      </c>
      <c r="L81" s="33">
        <v>29</v>
      </c>
      <c r="M81" s="33">
        <f t="shared" si="3"/>
        <v>28.5</v>
      </c>
      <c r="N81" s="34"/>
    </row>
  </sheetData>
  <sortState xmlns:xlrd2="http://schemas.microsoft.com/office/spreadsheetml/2017/richdata2" ref="M31:M55">
    <sortCondition ref="M31:M55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Optimism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regan</dc:creator>
  <cp:lastModifiedBy>Microsoft Office User</cp:lastModifiedBy>
  <dcterms:created xsi:type="dcterms:W3CDTF">2015-09-11T02:53:46Z</dcterms:created>
  <dcterms:modified xsi:type="dcterms:W3CDTF">2021-02-04T19:46:12Z</dcterms:modified>
</cp:coreProperties>
</file>