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0730" windowHeight="11310" activeTab="0"/>
  </bookViews>
  <sheets>
    <sheet name="Question 2" sheetId="1" r:id="rId1"/>
    <sheet name="Question 3" sheetId="2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<sst xmlns="http://schemas.openxmlformats.org/spreadsheetml/2006/main" uniqueCount="33" count="33">
  <si>
    <t>Probability</t>
  </si>
  <si>
    <t>A</t>
  </si>
  <si>
    <t>B</t>
  </si>
  <si>
    <t>Return</t>
  </si>
  <si>
    <t>a)</t>
  </si>
  <si>
    <t>Expected returns for the assets</t>
  </si>
  <si>
    <t>b)</t>
  </si>
  <si>
    <t>Variances of the assets</t>
  </si>
  <si>
    <t>c)</t>
  </si>
  <si>
    <t>Covariance of A and B</t>
  </si>
  <si>
    <t>Cov(AB)</t>
  </si>
  <si>
    <t>d)</t>
  </si>
  <si>
    <t>Portfolio Return</t>
  </si>
  <si>
    <t>Portfolio standard deviation</t>
  </si>
  <si>
    <t>P, return</t>
  </si>
  <si>
    <t>P, sd</t>
  </si>
  <si>
    <t>e)</t>
  </si>
  <si>
    <t>Portfolio weights</t>
  </si>
  <si>
    <t>a</t>
  </si>
  <si>
    <t>1-a</t>
  </si>
  <si>
    <t>f)</t>
  </si>
  <si>
    <t>Market return</t>
  </si>
  <si>
    <t>Return for j</t>
  </si>
  <si>
    <t>Expected market return</t>
  </si>
  <si>
    <t>R, m</t>
  </si>
  <si>
    <t>Variance of market Return</t>
  </si>
  <si>
    <t>Var, m</t>
  </si>
  <si>
    <t>Expected return of stock j</t>
  </si>
  <si>
    <t>R, j</t>
  </si>
  <si>
    <t>Covariance of j and Market</t>
  </si>
  <si>
    <t>Cov(jm)</t>
  </si>
  <si>
    <t>J's beta</t>
  </si>
  <si>
    <t>Beta</t>
  </si>
</sst>
</file>

<file path=xl/styles.xml><?xml version="1.0" encoding="utf-8"?>
<styleSheet xmlns="http://schemas.openxmlformats.org/spreadsheetml/2006/main">
  <numFmts count="6">
    <numFmt numFmtId="0" formatCode="General"/>
    <numFmt numFmtId="2" formatCode="0.00"/>
    <numFmt numFmtId="165" formatCode="0.000"/>
    <numFmt numFmtId="166" formatCode="0.0000"/>
    <numFmt numFmtId="164" formatCode="_(* #,##0.00_);_(* \(#,##0.00\);_(* &quot;-&quot;??_);_(@_)"/>
    <numFmt numFmtId="9" formatCode="0%"/>
  </numFmts>
  <fonts count="4">
    <font>
      <name val="Calibri"/>
      <sz val="11"/>
    </font>
    <font>
      <name val="Calibri"/>
      <sz val="11"/>
      <color rgb="FF000000"/>
    </font>
    <font>
      <name val="Calibri"/>
      <b/>
      <sz val="11"/>
      <color rgb="FF000000"/>
    </font>
    <font>
      <name val="Calibri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70AD46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164" fontId="3" fillId="0" borderId="0">
      <alignment vertical="top"/>
      <protection locked="0" hidden="0"/>
    </xf>
    <xf numFmtId="9" fontId="3" fillId="0" borderId="0">
      <alignment vertical="top"/>
      <protection locked="0" hidden="0"/>
    </xf>
  </cellStyleXfs>
  <cellXfs count="31">
    <xf numFmtId="0" fontId="0" fillId="0" borderId="0" xfId="0">
      <alignment vertical="center"/>
    </xf>
    <xf numFmtId="0" fontId="1" fillId="0" borderId="0" xfId="0" applyAlignment="1">
      <alignment horizontal="right" vertical="bottom"/>
    </xf>
    <xf numFmtId="0" fontId="2" fillId="0" borderId="1" xfId="0" applyFont="1" applyBorder="1" applyAlignment="1">
      <alignment horizontal="center" vertical="bottom"/>
    </xf>
    <xf numFmtId="0" fontId="2" fillId="0" borderId="2" xfId="0" applyFont="1" applyBorder="1" applyAlignment="1">
      <alignment horizontal="center" vertical="bottom"/>
    </xf>
    <xf numFmtId="0" fontId="2" fillId="0" borderId="3" xfId="0" applyFont="1" applyBorder="1" applyAlignment="1">
      <alignment horizontal="center" vertical="bottom"/>
    </xf>
    <xf numFmtId="0" fontId="2" fillId="0" borderId="4" xfId="0" applyFont="1" applyBorder="1" applyAlignment="1">
      <alignment horizontal="center" vertical="bottom"/>
    </xf>
    <xf numFmtId="0" fontId="2" fillId="0" borderId="5" xfId="0" applyFont="1" applyBorder="1" applyAlignment="1">
      <alignment horizontal="center" vertical="bottom"/>
    </xf>
    <xf numFmtId="0" fontId="2" fillId="0" borderId="6" xfId="0" applyFont="1" applyBorder="1" applyAlignment="1">
      <alignment horizontal="center" vertical="bottom"/>
    </xf>
    <xf numFmtId="0" fontId="1" fillId="0" borderId="4" xfId="0" applyBorder="1" applyAlignment="1">
      <alignment vertical="bottom"/>
    </xf>
    <xf numFmtId="2" fontId="1" fillId="0" borderId="5" xfId="0" applyNumberFormat="1" applyBorder="1" applyAlignment="1">
      <alignment vertical="bottom"/>
    </xf>
    <xf numFmtId="2" fontId="1" fillId="0" borderId="6" xfId="1" applyNumberFormat="1" applyFont="1" applyBorder="1" applyAlignment="1">
      <alignment vertical="bottom"/>
    </xf>
    <xf numFmtId="0" fontId="1" fillId="0" borderId="7" xfId="0" applyBorder="1" applyAlignment="1">
      <alignment vertical="bottom"/>
    </xf>
    <xf numFmtId="2" fontId="1" fillId="0" borderId="8" xfId="0" applyNumberFormat="1" applyBorder="1" applyAlignment="1">
      <alignment vertical="bottom"/>
    </xf>
    <xf numFmtId="2" fontId="1" fillId="0" borderId="9" xfId="1" applyNumberFormat="1" applyFont="1" applyBorder="1" applyAlignment="1">
      <alignment vertical="bottom"/>
    </xf>
    <xf numFmtId="0" fontId="2" fillId="0" borderId="1" xfId="0" applyFont="1" applyBorder="1" applyAlignment="1">
      <alignment vertical="bottom"/>
    </xf>
    <xf numFmtId="2" fontId="2" fillId="2" borderId="3" xfId="2" applyNumberFormat="1" applyFont="1" applyFill="1" applyBorder="1" applyAlignment="1">
      <alignment vertical="bottom"/>
    </xf>
    <xf numFmtId="0" fontId="2" fillId="0" borderId="7" xfId="0" applyFont="1" applyBorder="1" applyAlignment="1">
      <alignment vertical="bottom"/>
    </xf>
    <xf numFmtId="0" fontId="2" fillId="2" borderId="3" xfId="0" applyFont="1" applyFill="1" applyBorder="1" applyAlignment="1">
      <alignment vertical="bottom"/>
    </xf>
    <xf numFmtId="0" fontId="2" fillId="2" borderId="9" xfId="0" applyFont="1" applyFill="1" applyBorder="1" applyAlignment="1">
      <alignment vertical="bottom"/>
    </xf>
    <xf numFmtId="0" fontId="2" fillId="0" borderId="10" xfId="0" applyFont="1" applyBorder="1" applyAlignment="1">
      <alignment vertical="bottom"/>
    </xf>
    <xf numFmtId="0" fontId="2" fillId="2" borderId="11" xfId="0" applyFont="1" applyFill="1" applyBorder="1" applyAlignment="1">
      <alignment vertical="bottom"/>
    </xf>
    <xf numFmtId="165" fontId="2" fillId="2" borderId="11" xfId="0" applyNumberFormat="1" applyFont="1" applyFill="1" applyBorder="1" applyAlignment="1">
      <alignment vertical="bottom"/>
    </xf>
    <xf numFmtId="166" fontId="2" fillId="2" borderId="11" xfId="0" applyNumberFormat="1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2" fontId="1" fillId="0" borderId="5" xfId="2" applyNumberFormat="1" applyFont="1" applyBorder="1" applyAlignment="1">
      <alignment vertical="bottom"/>
    </xf>
    <xf numFmtId="2" fontId="1" fillId="0" borderId="6" xfId="2" applyNumberFormat="1" applyFont="1" applyBorder="1" applyAlignment="1">
      <alignment vertical="bottom"/>
    </xf>
    <xf numFmtId="2" fontId="1" fillId="0" borderId="8" xfId="2" applyNumberFormat="1" applyFont="1" applyBorder="1" applyAlignment="1">
      <alignment vertical="bottom"/>
    </xf>
    <xf numFmtId="2" fontId="1" fillId="0" borderId="9" xfId="2" applyNumberFormat="1" applyFont="1" applyBorder="1" applyAlignment="1">
      <alignment vertical="bottom"/>
    </xf>
    <xf numFmtId="165" fontId="2" fillId="2" borderId="3" xfId="0" applyNumberFormat="1" applyFont="1" applyFill="1" applyBorder="1" applyAlignment="1">
      <alignment vertical="bottom"/>
    </xf>
    <xf numFmtId="2" fontId="2" fillId="2" borderId="11" xfId="0" applyNumberFormat="1" applyFont="1" applyFill="1" applyBorder="1" applyAlignment="1">
      <alignment vertical="bottom"/>
    </xf>
  </cellXfs>
  <cellStyles count="3">
    <cellStyle name="常规" xfId="0" builtinId="0"/>
    <cellStyle name="千位分隔" xfId="1" builtinId="3"/>
    <cellStyle name="百分比" xfId="2" builtinId="5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tabSelected="1" workbookViewId="0">
      <selection activeCell="D29" sqref="D29"/>
    </sheetView>
  </sheetViews>
  <sheetFormatPr defaultRowHeight="15.0" defaultColWidth="10"/>
  <cols>
    <col min="1" max="1" customWidth="0" width="10.7109375" style="1"/>
  </cols>
  <sheetData>
    <row r="1" spans="8:8">
      <c r="B1" s="2"/>
      <c r="C1" s="3" t="s">
        <v>3</v>
      </c>
      <c r="D1" s="4"/>
    </row>
    <row r="2" spans="8:8">
      <c r="B2" s="5" t="s">
        <v>0</v>
      </c>
      <c r="C2" s="6" t="s">
        <v>1</v>
      </c>
      <c r="D2" s="7" t="s">
        <v>2</v>
      </c>
    </row>
    <row r="3" spans="8:8">
      <c r="B3" s="8">
        <v>0.1</v>
      </c>
      <c r="C3" s="9">
        <v>0.01</v>
      </c>
      <c r="D3" s="10">
        <v>0.14</v>
      </c>
    </row>
    <row r="4" spans="8:8">
      <c r="B4" s="8">
        <v>0.2</v>
      </c>
      <c r="C4" s="9">
        <v>0.03</v>
      </c>
      <c r="D4" s="10">
        <v>0.0</v>
      </c>
    </row>
    <row r="5" spans="8:8">
      <c r="B5" s="8">
        <v>0.4</v>
      </c>
      <c r="C5" s="9">
        <v>0.05</v>
      </c>
      <c r="D5" s="10">
        <v>0.14</v>
      </c>
    </row>
    <row r="6" spans="8:8">
      <c r="B6" s="8">
        <v>0.2</v>
      </c>
      <c r="C6" s="9">
        <v>0.07</v>
      </c>
      <c r="D6" s="10">
        <v>0.3</v>
      </c>
    </row>
    <row r="7" spans="8:8" ht="15.75">
      <c r="B7" s="11">
        <v>0.1</v>
      </c>
      <c r="C7" s="12">
        <v>0.09</v>
      </c>
      <c r="D7" s="13">
        <v>0.5</v>
      </c>
    </row>
    <row r="9" spans="8:8" ht="15.75">
      <c r="A9" s="1" t="s">
        <v>4</v>
      </c>
      <c r="B9" t="s">
        <v>5</v>
      </c>
    </row>
    <row r="10" spans="8:8" ht="15.75">
      <c r="B10" s="14" t="s">
        <v>1</v>
      </c>
      <c r="C10" s="15">
        <f>(B3*C3)+(B4*C4)+(B5*C5)+(B6*C6)+(B7*C7)</f>
        <v>0.05</v>
      </c>
    </row>
    <row r="11" spans="8:8" ht="15.75">
      <c r="B11" s="16" t="s">
        <v>2</v>
      </c>
      <c r="C11" s="15">
        <f>(B3*D3)+(B4*D4)+(B5*D5)+(B6*D6)+(B7*D7)</f>
        <v>0.18</v>
      </c>
    </row>
    <row r="13" spans="8:8" ht="15.75">
      <c r="A13" s="1" t="s">
        <v>6</v>
      </c>
      <c r="B13" t="s">
        <v>7</v>
      </c>
    </row>
    <row r="14" spans="8:8">
      <c r="B14" s="14" t="s">
        <v>1</v>
      </c>
      <c r="C14" s="17">
        <f>B3*(C3-C10)^2+B4*(C4-C10)^2+B5*(C5-C10)^2+B6*(C6-C10)^2+B7*(C7-C10)^2</f>
        <v>4.8000000000000007E-4</v>
      </c>
    </row>
    <row r="15" spans="8:8" ht="15.75">
      <c r="B15" s="16" t="s">
        <v>2</v>
      </c>
      <c r="C15" s="18">
        <f>B3*(D3-C11)^2+B4*(D4-C11)^2+B5*(D5-C11)^2+B6*(D6-C11)^2+B7*(D7-C11)^2</f>
        <v>0.0204</v>
      </c>
    </row>
    <row r="17" spans="8:8" ht="15.75">
      <c r="A17" s="1" t="s">
        <v>8</v>
      </c>
      <c r="B17" t="s">
        <v>9</v>
      </c>
    </row>
    <row r="18" spans="8:8" ht="15.75">
      <c r="B18" s="19" t="s">
        <v>10</v>
      </c>
      <c r="C18" s="20">
        <f>B3*(C3-C10)*(D3-C11)+B4*(C4-C10)*(D4-C11)+B5*(C5-C10)*(D5-C11)+B6*(C6-C10)*(D6-C11)+B7*(C7-C10)*(D7-C11)</f>
        <v>0.00264</v>
      </c>
    </row>
    <row r="20" spans="8:8" ht="15.75">
      <c r="A20" s="1" t="s">
        <v>11</v>
      </c>
      <c r="B20" t="s">
        <v>12</v>
      </c>
    </row>
    <row r="21" spans="8:8" ht="15.75">
      <c r="B21" s="19" t="s">
        <v>14</v>
      </c>
      <c r="C21" s="20">
        <f>(0.5*C10)+(0.5*C11)</f>
        <v>0.11499999999999999</v>
      </c>
    </row>
    <row r="23" spans="8:8" ht="15.75">
      <c r="B23" t="s">
        <v>13</v>
      </c>
    </row>
    <row r="24" spans="8:8" ht="15.75">
      <c r="B24" s="19" t="s">
        <v>15</v>
      </c>
      <c r="C24" s="21">
        <f>SQRT((0.5^2*C14)+(0.5^2*C15)+(2*0.5*0.5*C18))</f>
        <v>0.08087026647662292</v>
      </c>
    </row>
    <row r="26" spans="8:8" ht="15.75">
      <c r="A26" s="1" t="s">
        <v>16</v>
      </c>
      <c r="B26" t="s">
        <v>17</v>
      </c>
    </row>
    <row r="27" spans="8:8">
      <c r="B27" s="14" t="s">
        <v>18</v>
      </c>
      <c r="C27" s="17">
        <f>(C15-C18)/(C14+C15-(2*C18))</f>
        <v>1.1384615384615384</v>
      </c>
    </row>
    <row r="28" spans="8:8" ht="15.75">
      <c r="B28" s="16" t="s">
        <v>19</v>
      </c>
      <c r="C28" s="18">
        <f>1-C27</f>
        <v>-0.13846153846153997</v>
      </c>
    </row>
    <row r="30" spans="8:8" ht="15.75">
      <c r="A30" s="1" t="s">
        <v>20</v>
      </c>
      <c r="B30" t="s">
        <v>12</v>
      </c>
    </row>
    <row r="31" spans="8:8" ht="15.75">
      <c r="B31" s="19" t="s">
        <v>14</v>
      </c>
      <c r="C31" s="22">
        <f>(C27*C10)+(C28*C11)</f>
        <v>0.0319999999999997</v>
      </c>
    </row>
    <row r="33" spans="8:8" ht="15.75">
      <c r="B33" t="s">
        <v>13</v>
      </c>
    </row>
    <row r="34" spans="8:8" ht="15.75">
      <c r="B34" s="19" t="s">
        <v>15</v>
      </c>
      <c r="C34" s="21">
        <f>SQRT((C27^2*C10)+(C28^2*C11)+(2*C27*C28*C18))</f>
        <v>0.25966000528228317</v>
      </c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E21"/>
  <sheetViews>
    <sheetView workbookViewId="0">
      <selection activeCell="C22" sqref="C22"/>
    </sheetView>
  </sheetViews>
  <sheetFormatPr defaultRowHeight="15.0" defaultColWidth="10"/>
  <cols>
    <col min="1" max="1" customWidth="0" width="9.140625" style="1"/>
    <col min="2" max="2" customWidth="1" width="10.7109375" style="0"/>
    <col min="3" max="3" customWidth="1" width="13.425781" style="0"/>
    <col min="4" max="4" customWidth="1" width="11.0" style="0"/>
  </cols>
  <sheetData>
    <row r="1" spans="8:8" ht="15.75"/>
    <row r="2" spans="8:8">
      <c r="B2" s="14" t="s">
        <v>0</v>
      </c>
      <c r="C2" s="23" t="s">
        <v>21</v>
      </c>
      <c r="D2" s="24" t="s">
        <v>22</v>
      </c>
    </row>
    <row r="3" spans="8:8">
      <c r="B3" s="8">
        <v>0.1</v>
      </c>
      <c r="C3" s="25">
        <v>-0.15</v>
      </c>
      <c r="D3" s="26">
        <v>-0.03</v>
      </c>
    </row>
    <row r="4" spans="8:8">
      <c r="B4" s="8">
        <v>0.3</v>
      </c>
      <c r="C4" s="25">
        <v>0.05</v>
      </c>
      <c r="D4" s="26">
        <v>0.0</v>
      </c>
    </row>
    <row r="5" spans="8:8">
      <c r="B5" s="8">
        <v>0.4</v>
      </c>
      <c r="C5" s="25">
        <v>0.15</v>
      </c>
      <c r="D5" s="26">
        <v>0.02</v>
      </c>
    </row>
    <row r="6" spans="8:8" ht="15.75">
      <c r="B6" s="11">
        <v>0.2</v>
      </c>
      <c r="C6" s="27">
        <v>0.02</v>
      </c>
      <c r="D6" s="28">
        <v>0.05</v>
      </c>
    </row>
    <row r="8" spans="8:8" ht="15.75">
      <c r="A8" s="1" t="s">
        <v>4</v>
      </c>
      <c r="B8" t="s">
        <v>23</v>
      </c>
    </row>
    <row r="9" spans="8:8" ht="15.75">
      <c r="B9" s="19" t="s">
        <v>24</v>
      </c>
      <c r="C9" s="17">
        <f>(B3*C3)+(B4*C4)+(B5*C5)+(B6*C6)</f>
        <v>0.064</v>
      </c>
    </row>
    <row r="11" spans="8:8" ht="15.75">
      <c r="A11" s="1" t="s">
        <v>6</v>
      </c>
      <c r="B11" t="s">
        <v>25</v>
      </c>
    </row>
    <row r="12" spans="8:8" ht="15.75">
      <c r="B12" s="19" t="s">
        <v>26</v>
      </c>
      <c r="C12" s="29">
        <f>(C3-C9)^2+(C4-C9)^2+(C5-C9)^2+(C6-C9)^2</f>
        <v>0.055324</v>
      </c>
    </row>
    <row r="14" spans="8:8" ht="15.75">
      <c r="A14" s="1" t="s">
        <v>8</v>
      </c>
      <c r="B14" t="s">
        <v>27</v>
      </c>
    </row>
    <row r="15" spans="8:8" ht="15.75">
      <c r="B15" s="19" t="s">
        <v>28</v>
      </c>
      <c r="C15" s="20">
        <f>(B3*D3)+(B4*D4)+(B5*D5)+(B6*D6)</f>
        <v>0.015</v>
      </c>
    </row>
    <row r="17" spans="8:8" ht="15.75">
      <c r="A17" s="1" t="s">
        <v>11</v>
      </c>
      <c r="B17" t="s">
        <v>29</v>
      </c>
    </row>
    <row r="18" spans="8:8" ht="15.75">
      <c r="B18" s="19" t="s">
        <v>30</v>
      </c>
      <c r="C18" s="21">
        <f>B3*(C3-C9)*(D3-C12)+B4*(C4-C9)*(D4-C12)+B5*(C5-C9)*(D5-C12)+B6*(C6-C9)*(D6-C12)</f>
        <v>8.9E-4</v>
      </c>
    </row>
    <row r="20" spans="8:8" ht="15.75">
      <c r="A20" s="1" t="s">
        <v>16</v>
      </c>
      <c r="B20" t="s">
        <v>31</v>
      </c>
    </row>
    <row r="21" spans="8:8" ht="15.75">
      <c r="B21" s="19" t="s">
        <v>32</v>
      </c>
      <c r="C21" s="30">
        <f>C18/C12</f>
        <v>0.01608705082785048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Tom</dc:creator>
  <cp:lastModifiedBy>Tom </cp:lastModifiedBy>
  <dcterms:created xsi:type="dcterms:W3CDTF">2020-11-10T02:46:22Z</dcterms:created>
  <dcterms:modified xsi:type="dcterms:W3CDTF">2020-11-12T09:08:07Z</dcterms:modified>
</cp:coreProperties>
</file>