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 activeTab="1"/>
  </bookViews>
  <sheets>
    <sheet name="Q1" sheetId="2" r:id="rId1"/>
    <sheet name="Q2" sheetId="1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" i="2"/>
  <c r="D11"/>
  <c r="D7"/>
  <c r="D3"/>
  <c r="E16" i="1" l="1"/>
  <c r="D16"/>
  <c r="D17" s="1"/>
  <c r="D13"/>
  <c r="E13" s="1"/>
  <c r="E17" l="1"/>
  <c r="F13"/>
  <c r="F15"/>
  <c r="H15"/>
  <c r="G15" l="1"/>
  <c r="G16" s="1"/>
  <c r="F16"/>
  <c r="I15"/>
  <c r="I16" s="1"/>
  <c r="H16"/>
  <c r="F17"/>
  <c r="G13"/>
  <c r="H13" l="1"/>
  <c r="G17"/>
  <c r="I13" l="1"/>
  <c r="I17" s="1"/>
  <c r="H17"/>
  <c r="D19" s="1"/>
  <c r="D20" s="1"/>
</calcChain>
</file>

<file path=xl/sharedStrings.xml><?xml version="1.0" encoding="utf-8"?>
<sst xmlns="http://schemas.openxmlformats.org/spreadsheetml/2006/main" count="29" uniqueCount="26">
  <si>
    <t>Equity cost of capital</t>
  </si>
  <si>
    <t>Stock price</t>
  </si>
  <si>
    <t>Earnings per share</t>
  </si>
  <si>
    <t>Expected return</t>
  </si>
  <si>
    <t>Earnings</t>
  </si>
  <si>
    <t>Dividends</t>
  </si>
  <si>
    <t>Retention rate</t>
  </si>
  <si>
    <t>Retention period (years)</t>
  </si>
  <si>
    <t>Retention rate (1)</t>
  </si>
  <si>
    <t>Retention rate (2)</t>
  </si>
  <si>
    <t>Dividend payout ratio</t>
  </si>
  <si>
    <t>EPS growth rate (vs. prior year)</t>
  </si>
  <si>
    <t>EPS</t>
  </si>
  <si>
    <t>Year</t>
  </si>
  <si>
    <t>Year 5 value of dividends after year 5</t>
  </si>
  <si>
    <t>Since dividends are growing at the cost of capital over the next 5years, the present value of the next 5 years’ dividends are:</t>
  </si>
  <si>
    <t>PV 1-5    = (</t>
  </si>
  <si>
    <t xml:space="preserve">                 =</t>
  </si>
  <si>
    <t>Value on date 5 of the rest of the dividend payments:</t>
  </si>
  <si>
    <t>PV 5        =</t>
  </si>
  <si>
    <t>(2.94*1.082^5*1.025)/(0.082-0.025)</t>
  </si>
  <si>
    <t>Discounting this value to the present gives</t>
  </si>
  <si>
    <t>PVo         =</t>
  </si>
  <si>
    <t>52.06/1.089^5</t>
  </si>
  <si>
    <t>So the value of price is</t>
  </si>
  <si>
    <t>P =PV1-5 + Pvo   =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</si>
</sst>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_-* #,##0_-;\-* #,##0_-;_-* &quot;-&quot;??_-;_-@_-"/>
    <numFmt numFmtId="166" formatCode="_-[$$-409]* #,##0.00_ ;_-[$$-409]* \-#,##0.00\ ;_-[$$-409]* &quot;-&quot;??_ ;_-@_ "/>
    <numFmt numFmtId="167" formatCode="0.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4"/>
      <color indexed="18"/>
      <name val="Times New Roman"/>
      <family val="1"/>
    </font>
    <font>
      <sz val="14"/>
      <color rgb="FF00008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1" applyNumberFormat="1" applyFont="1" applyFill="1" applyBorder="1" applyAlignment="1"/>
    <xf numFmtId="2" fontId="0" fillId="0" borderId="0" xfId="0" applyNumberFormat="1" applyAlignment="1">
      <alignment horizontal="center"/>
    </xf>
    <xf numFmtId="2" fontId="0" fillId="5" borderId="0" xfId="0" applyNumberFormat="1" applyFill="1" applyAlignment="1">
      <alignment horizontal="center"/>
    </xf>
    <xf numFmtId="0" fontId="2" fillId="2" borderId="1" xfId="1" applyNumberFormat="1" applyFont="1" applyFill="1" applyBorder="1" applyAlignment="1">
      <alignment horizontal="left" wrapText="1"/>
    </xf>
    <xf numFmtId="0" fontId="2" fillId="2" borderId="1" xfId="2" applyFont="1" applyFill="1" applyBorder="1" applyAlignment="1">
      <alignment horizontal="center" wrapText="1"/>
    </xf>
    <xf numFmtId="0" fontId="2" fillId="2" borderId="1" xfId="18" applyFont="1" applyFill="1" applyBorder="1" applyAlignment="1">
      <alignment horizontal="left" wrapText="1"/>
    </xf>
    <xf numFmtId="0" fontId="2" fillId="2" borderId="1" xfId="11" applyFont="1" applyFill="1" applyBorder="1" applyAlignment="1">
      <alignment horizontal="left" wrapText="1"/>
    </xf>
    <xf numFmtId="0" fontId="2" fillId="2" borderId="1" xfId="2" applyNumberFormat="1" applyFont="1" applyFill="1" applyBorder="1" applyAlignment="1"/>
    <xf numFmtId="0" fontId="1" fillId="2" borderId="1" xfId="2" applyFont="1" applyFill="1" applyBorder="1"/>
    <xf numFmtId="0" fontId="2" fillId="2" borderId="1" xfId="12" applyNumberFormat="1" applyFont="1" applyFill="1" applyBorder="1" applyAlignment="1">
      <alignment horizontal="right" vertical="top"/>
    </xf>
    <xf numFmtId="166" fontId="3" fillId="2" borderId="1" xfId="20" applyNumberFormat="1" applyFont="1" applyFill="1" applyBorder="1" applyAlignment="1"/>
    <xf numFmtId="165" fontId="3" fillId="2" borderId="1" xfId="13" applyNumberFormat="1" applyFont="1" applyFill="1" applyBorder="1" applyAlignment="1"/>
    <xf numFmtId="9" fontId="3" fillId="2" borderId="1" xfId="21" applyNumberFormat="1" applyFont="1" applyFill="1" applyBorder="1" applyAlignment="1"/>
    <xf numFmtId="9" fontId="3" fillId="2" borderId="1" xfId="19" applyNumberFormat="1" applyFont="1" applyFill="1" applyBorder="1" applyAlignment="1"/>
    <xf numFmtId="167" fontId="3" fillId="2" borderId="1" xfId="24" applyNumberFormat="1" applyFont="1" applyFill="1" applyBorder="1" applyAlignment="1"/>
    <xf numFmtId="0" fontId="2" fillId="2" borderId="1" xfId="1" applyNumberFormat="1" applyFont="1" applyFill="1" applyBorder="1" applyAlignment="1">
      <alignment horizontal="center"/>
    </xf>
    <xf numFmtId="0" fontId="1" fillId="2" borderId="1" xfId="16" applyNumberFormat="1" applyFont="1" applyFill="1" applyBorder="1" applyAlignment="1">
      <alignment vertical="top"/>
    </xf>
    <xf numFmtId="166" fontId="2" fillId="4" borderId="1" xfId="1" applyNumberFormat="1" applyFont="1" applyFill="1" applyBorder="1"/>
    <xf numFmtId="166" fontId="2" fillId="4" borderId="1" xfId="1" applyNumberFormat="1" applyFont="1" applyFill="1" applyBorder="1" applyAlignment="1">
      <alignment horizontal="center"/>
    </xf>
    <xf numFmtId="9" fontId="4" fillId="0" borderId="1" xfId="2" applyNumberFormat="1" applyFont="1" applyFill="1" applyBorder="1" applyAlignment="1">
      <alignment horizontal="center"/>
    </xf>
    <xf numFmtId="167" fontId="4" fillId="0" borderId="1" xfId="2" applyNumberFormat="1" applyFont="1" applyFill="1" applyBorder="1" applyAlignment="1">
      <alignment horizontal="center"/>
    </xf>
    <xf numFmtId="166" fontId="2" fillId="3" borderId="1" xfId="22" applyNumberFormat="1" applyFont="1" applyFill="1" applyBorder="1"/>
    <xf numFmtId="166" fontId="2" fillId="3" borderId="1" xfId="23" applyNumberFormat="1" applyFont="1" applyFill="1" applyBorder="1" applyAlignment="1">
      <alignment horizontal="center"/>
    </xf>
    <xf numFmtId="9" fontId="2" fillId="3" borderId="1" xfId="1" applyFont="1" applyFill="1" applyBorder="1" applyAlignment="1">
      <alignment horizontal="center"/>
    </xf>
    <xf numFmtId="166" fontId="2" fillId="5" borderId="1" xfId="22" applyNumberFormat="1" applyFont="1" applyFill="1" applyBorder="1"/>
    <xf numFmtId="0" fontId="1" fillId="2" borderId="1" xfId="1" applyNumberFormat="1" applyFont="1" applyFill="1" applyBorder="1"/>
    <xf numFmtId="0" fontId="1" fillId="2" borderId="1" xfId="17" applyNumberFormat="1" applyFont="1" applyFill="1" applyBorder="1" applyAlignment="1">
      <alignment vertical="top"/>
    </xf>
    <xf numFmtId="0" fontId="1" fillId="2" borderId="1" xfId="2" applyFont="1" applyFill="1" applyBorder="1" applyAlignment="1">
      <alignment horizontal="center"/>
    </xf>
    <xf numFmtId="0" fontId="2" fillId="2" borderId="0" xfId="2" applyFont="1" applyFill="1" applyBorder="1" applyAlignment="1"/>
    <xf numFmtId="0" fontId="2" fillId="2" borderId="0" xfId="14" applyNumberFormat="1" applyFont="1" applyFill="1" applyBorder="1" applyAlignment="1">
      <alignment vertical="top"/>
    </xf>
    <xf numFmtId="0" fontId="2" fillId="2" borderId="0" xfId="25" applyNumberFormat="1" applyFont="1" applyFill="1" applyBorder="1" applyAlignment="1">
      <alignment horizontal="center"/>
    </xf>
    <xf numFmtId="0" fontId="2" fillId="0" borderId="0" xfId="0" applyFont="1" applyBorder="1" applyAlignment="1"/>
    <xf numFmtId="0" fontId="0" fillId="0" borderId="0" xfId="0" applyFont="1" applyBorder="1"/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center"/>
    </xf>
  </cellXfs>
  <cellStyles count="28">
    <cellStyle name="/IBQClvg4vcfgPaSVpR4NhJhRMvSys9RpueGnIFtg6J+HL2uhlLFAB20iekEkAg5-~HZUGBGLiMNAT+UK6F5lxhA==" xfId="24"/>
    <cellStyle name="2fpgOcmhK/dV7wyDEaGrzXPL9JsfD2NWLBy6D/3HmFKFNkLqdw4QD5Fmlg+PhXyb-~YHLYOmjl6NytEJWNqjd7bQ==" xfId="4"/>
    <cellStyle name="9eB0L7jk0jx+UAQGSDiWxim+hZ5a5qnHIJkyngz8zBepBUEuaL28WY4T4M9zDZud-~HcbWeiMN9l++edhi/CxQRw==" xfId="7"/>
    <cellStyle name="Custom Style 1" xfId="2"/>
    <cellStyle name="Custom Style 2" xfId="3"/>
    <cellStyle name="e3QiDrKnyfAu9C9tXpJvAnAeeaFkWX/0tHt6MOpCgOtjWJTR4ikTmWq+2Iy07Uj8-~0UDYpRh0UaGKhbk9STWzcw==" xfId="9"/>
    <cellStyle name="e5FvsLG0xK7iaqLQ/8f3zqQDXxvmAG63GdxGBk5FBfZcLT+VnbpPEGvGhlyIEJv+-~5Jq1OpqxYDs6BGyy93kIEA==" xfId="16"/>
    <cellStyle name="ERkEKYkZQnM2Q5zZxwZfuNExfR3+wCylsPgnZXP2jF9QqwGJgNw/rmUNrtl70iL1-~loys30LyTiOK5RfPLFR0qQ==" xfId="27"/>
    <cellStyle name="k52ABojI0Cfu78nxgVGhLh3fDtDF33vlpgwynbQOqBT+EVoRNQJ/lVPE7/RcQ3ym-~oXyir5vPtqLBbFMPeet34Q==" xfId="21"/>
    <cellStyle name="KLFfmnNwRxyRyp12nFtCpyDW3SONLI1ApbfO/Kq/DO9IbSNSV+X9K40C8GoOjs5d-~Cm4OxxDb8yUHPKfStSaQGw==" xfId="12"/>
    <cellStyle name="KnojL5c/myJxHRDYr/b+duQ8WSVvjx4kTcXooB1adM40ydfKp7ki8OT9OhZMBiHa-~E+ZAAo7rjNMgWNQSp6x4Zg==" xfId="10"/>
    <cellStyle name="Normal" xfId="0" builtinId="0"/>
    <cellStyle name="nzQRKfjpekMx5rXRghUONGKsoJO917SVSxnkrTQ+wtZz8IZjuVaM94zez0RvVWyW-~PiKcN1vLNaxfClmtVePZpw==" xfId="25"/>
    <cellStyle name="OMRB4JVLxbtLuvhdPD6bZdZvf6hcbOofJTxU4SM66flVMirspluXwjkA7VZ49XI9-~ob30094hKPY2FnQBtDfhnA==" xfId="18"/>
    <cellStyle name="OqFzdmbbEf5q7ferkzCxWUAzaB7W5UXUVm9cxCjqBComeSr8ee5RU9DRgTlPbRMF-~GrauagH6bWePdPNG1rtIiQ==" xfId="22"/>
    <cellStyle name="OWjRjAdh/vWvmms8Z1Gw1fRS/oLGGLEcuNKiAnrlTpxq8VqAaxCZRz0mM1wlf9p8-~2+6rXIogI3MZIOm1hQxWGA==" xfId="6"/>
    <cellStyle name="pcEtxmFbTcD8Iac5ZnzSF0+bj7G+UMN86Y1bpY2ZXApfoAXxNNOYkCaj+xCS0xmI-~tJuoYJymZ2G6yJ0BCwy9GQ==" xfId="26"/>
    <cellStyle name="Percent" xfId="1" builtinId="5"/>
    <cellStyle name="pHL7Qt8Ou9Qplq92TvUqFeIk6MtGGcigx7qJjvTnSt9v6/A8pBWTGzz87zj8w6M5-~9Q1mXWi5+fwyKoLH2f1RDw==" xfId="15"/>
    <cellStyle name="QwU3NCMpBj8lkUed8CZlnm5rA1ytqbsClM2NQmyTQZykkEyAFiFkTPLbTin/0s+B-~Wat+/WYP+sx9KC6k1EiCQg==" xfId="14"/>
    <cellStyle name="RACaa2QNp9aZN3MQ1pe1FRZcL5hQoBtvQW+NE0OHc+nEf3qO9pMPpeKq7MBa3mWt-~PwOx9m/uNY/fO+SLL47VJw==" xfId="5"/>
    <cellStyle name="sD8ZjeAEHHBV6PUXwTChWjNktZm1kL4O9FUNeFZ94+wOoDq38jm2qa9DJHXsgzWa-~kB4bzO+YPHcKDi+r8rqcXQ==" xfId="19"/>
    <cellStyle name="VdonoqakXhr+GhVTigecRaZ6X8Av8mb/SE02Y71ehFlcw9VuZY/WHeNgVAtCCxxE-~ko04mNO6K+JSaEJMK50ARQ==" xfId="23"/>
    <cellStyle name="WdICRp+KWfH0Qs5sUavuXbFHfUjtdpnLEY9/E2zcAUZxVl9J4yGeUlMhbe9VTNov-~31H/El+W/H8H1aRJu+2wmg==" xfId="17"/>
    <cellStyle name="WZWdl9fmdkHYrDz655jwtqcTBZmQwSZcgXnZ8/NUM/j6BG6Esr6jh63DBasGknhk-~zT/7Tn+LwFBxXeABFEcU1Q==" xfId="13"/>
    <cellStyle name="xa5EH9fYVj8tM+Qxh7mLhnrjP/Aki9oxCqvONybQbuc0VkAlGUayu3q0K1RV5AIC-~Osxu4g0eUVgv58GECjsBoQ==" xfId="11"/>
    <cellStyle name="ZTzm84EtasDZxpPsE0kgyBpRg9lo0U7vQZ/kVm8sEk/Th8zhufAwhMaR9j5zPDvk-~jqP4cl8x47wGoSv20TLykA==" xfId="20"/>
    <cellStyle name="zvrLDHe8vrxj039TdoCvmzlsWfj24Q3xASY6ltwuG90L6sfwdn9LI/Nvdq6RNqRS-~4tPSzaeSgmw1fyWVu9Nzyw==" xfId="8"/>
  </cellStyles>
  <dxfs count="0"/>
  <tableStyles count="0" defaultTableStyle="TableStyleMedium2" defaultPivotStyle="PivotStyleLight16"/>
  <colors>
    <mruColors>
      <color rgb="FF000080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H18" sqref="H18"/>
    </sheetView>
  </sheetViews>
  <sheetFormatPr defaultRowHeight="15"/>
  <sheetData>
    <row r="1" spans="1:5">
      <c r="A1">
        <v>2.94</v>
      </c>
      <c r="C1" t="s">
        <v>15</v>
      </c>
    </row>
    <row r="2" spans="1:5">
      <c r="A2">
        <v>8.2000000000000003E-2</v>
      </c>
      <c r="C2" t="s">
        <v>16</v>
      </c>
    </row>
    <row r="3" spans="1:5">
      <c r="A3">
        <v>2.5000000000000001E-2</v>
      </c>
      <c r="C3" t="s">
        <v>17</v>
      </c>
      <c r="D3" s="2">
        <f>5*A1</f>
        <v>14.7</v>
      </c>
    </row>
    <row r="4" spans="1:5">
      <c r="A4">
        <v>8.8999999999999996E-2</v>
      </c>
    </row>
    <row r="5" spans="1:5">
      <c r="C5" t="s">
        <v>18</v>
      </c>
    </row>
    <row r="6" spans="1:5">
      <c r="C6" t="s">
        <v>19</v>
      </c>
      <c r="D6" t="s">
        <v>20</v>
      </c>
    </row>
    <row r="7" spans="1:5">
      <c r="C7" t="s">
        <v>17</v>
      </c>
      <c r="D7" s="2">
        <f>(A1*(1+A2)^5*(1+A3))/(A2-A3)</f>
        <v>78.40299335766764</v>
      </c>
    </row>
    <row r="9" spans="1:5">
      <c r="C9" t="s">
        <v>21</v>
      </c>
    </row>
    <row r="10" spans="1:5">
      <c r="C10" t="s">
        <v>22</v>
      </c>
      <c r="D10" t="s">
        <v>23</v>
      </c>
    </row>
    <row r="11" spans="1:5">
      <c r="C11" t="s">
        <v>17</v>
      </c>
      <c r="D11" s="2">
        <f>D7/(1+A4)^5</f>
        <v>51.190956595771155</v>
      </c>
    </row>
    <row r="13" spans="1:5">
      <c r="C13" t="s">
        <v>24</v>
      </c>
    </row>
    <row r="14" spans="1:5">
      <c r="C14" t="s">
        <v>25</v>
      </c>
      <c r="E14" s="3">
        <f>D3+D11</f>
        <v>65.890956595771158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90" zoomScaleNormal="90" workbookViewId="0">
      <selection activeCell="N14" sqref="N14"/>
    </sheetView>
  </sheetViews>
  <sheetFormatPr defaultColWidth="8.85546875" defaultRowHeight="18" customHeight="1"/>
  <cols>
    <col min="1" max="1" width="6.7109375" style="33" customWidth="1"/>
    <col min="2" max="2" width="6.7109375" style="34" customWidth="1"/>
    <col min="3" max="3" width="46.28515625" style="33" customWidth="1"/>
    <col min="4" max="4" width="13.7109375" style="33" customWidth="1"/>
    <col min="5" max="5" width="13.7109375" style="35" customWidth="1"/>
    <col min="6" max="9" width="13.7109375" style="33" customWidth="1"/>
    <col min="10" max="10" width="6.7109375" style="33" customWidth="1"/>
    <col min="11" max="260" width="8.85546875" style="33"/>
    <col min="261" max="261" width="22.42578125" style="33" customWidth="1"/>
    <col min="262" max="262" width="11.42578125" style="33" bestFit="1" customWidth="1"/>
    <col min="263" max="263" width="23.7109375" style="33" customWidth="1"/>
    <col min="264" max="264" width="25.28515625" style="33" customWidth="1"/>
    <col min="265" max="516" width="8.85546875" style="33"/>
    <col min="517" max="517" width="22.42578125" style="33" customWidth="1"/>
    <col min="518" max="518" width="11.42578125" style="33" bestFit="1" customWidth="1"/>
    <col min="519" max="519" width="23.7109375" style="33" customWidth="1"/>
    <col min="520" max="520" width="25.28515625" style="33" customWidth="1"/>
    <col min="521" max="772" width="8.85546875" style="33"/>
    <col min="773" max="773" width="22.42578125" style="33" customWidth="1"/>
    <col min="774" max="774" width="11.42578125" style="33" bestFit="1" customWidth="1"/>
    <col min="775" max="775" width="23.7109375" style="33" customWidth="1"/>
    <col min="776" max="776" width="25.28515625" style="33" customWidth="1"/>
    <col min="777" max="1028" width="8.85546875" style="33"/>
    <col min="1029" max="1029" width="22.42578125" style="33" customWidth="1"/>
    <col min="1030" max="1030" width="11.42578125" style="33" bestFit="1" customWidth="1"/>
    <col min="1031" max="1031" width="23.7109375" style="33" customWidth="1"/>
    <col min="1032" max="1032" width="25.28515625" style="33" customWidth="1"/>
    <col min="1033" max="1284" width="8.85546875" style="33"/>
    <col min="1285" max="1285" width="22.42578125" style="33" customWidth="1"/>
    <col min="1286" max="1286" width="11.42578125" style="33" bestFit="1" customWidth="1"/>
    <col min="1287" max="1287" width="23.7109375" style="33" customWidth="1"/>
    <col min="1288" max="1288" width="25.28515625" style="33" customWidth="1"/>
    <col min="1289" max="1540" width="8.85546875" style="33"/>
    <col min="1541" max="1541" width="22.42578125" style="33" customWidth="1"/>
    <col min="1542" max="1542" width="11.42578125" style="33" bestFit="1" customWidth="1"/>
    <col min="1543" max="1543" width="23.7109375" style="33" customWidth="1"/>
    <col min="1544" max="1544" width="25.28515625" style="33" customWidth="1"/>
    <col min="1545" max="1796" width="8.85546875" style="33"/>
    <col min="1797" max="1797" width="22.42578125" style="33" customWidth="1"/>
    <col min="1798" max="1798" width="11.42578125" style="33" bestFit="1" customWidth="1"/>
    <col min="1799" max="1799" width="23.7109375" style="33" customWidth="1"/>
    <col min="1800" max="1800" width="25.28515625" style="33" customWidth="1"/>
    <col min="1801" max="2052" width="8.85546875" style="33"/>
    <col min="2053" max="2053" width="22.42578125" style="33" customWidth="1"/>
    <col min="2054" max="2054" width="11.42578125" style="33" bestFit="1" customWidth="1"/>
    <col min="2055" max="2055" width="23.7109375" style="33" customWidth="1"/>
    <col min="2056" max="2056" width="25.28515625" style="33" customWidth="1"/>
    <col min="2057" max="2308" width="8.85546875" style="33"/>
    <col min="2309" max="2309" width="22.42578125" style="33" customWidth="1"/>
    <col min="2310" max="2310" width="11.42578125" style="33" bestFit="1" customWidth="1"/>
    <col min="2311" max="2311" width="23.7109375" style="33" customWidth="1"/>
    <col min="2312" max="2312" width="25.28515625" style="33" customWidth="1"/>
    <col min="2313" max="2564" width="8.85546875" style="33"/>
    <col min="2565" max="2565" width="22.42578125" style="33" customWidth="1"/>
    <col min="2566" max="2566" width="11.42578125" style="33" bestFit="1" customWidth="1"/>
    <col min="2567" max="2567" width="23.7109375" style="33" customWidth="1"/>
    <col min="2568" max="2568" width="25.28515625" style="33" customWidth="1"/>
    <col min="2569" max="2820" width="8.85546875" style="33"/>
    <col min="2821" max="2821" width="22.42578125" style="33" customWidth="1"/>
    <col min="2822" max="2822" width="11.42578125" style="33" bestFit="1" customWidth="1"/>
    <col min="2823" max="2823" width="23.7109375" style="33" customWidth="1"/>
    <col min="2824" max="2824" width="25.28515625" style="33" customWidth="1"/>
    <col min="2825" max="3076" width="8.85546875" style="33"/>
    <col min="3077" max="3077" width="22.42578125" style="33" customWidth="1"/>
    <col min="3078" max="3078" width="11.42578125" style="33" bestFit="1" customWidth="1"/>
    <col min="3079" max="3079" width="23.7109375" style="33" customWidth="1"/>
    <col min="3080" max="3080" width="25.28515625" style="33" customWidth="1"/>
    <col min="3081" max="3332" width="8.85546875" style="33"/>
    <col min="3333" max="3333" width="22.42578125" style="33" customWidth="1"/>
    <col min="3334" max="3334" width="11.42578125" style="33" bestFit="1" customWidth="1"/>
    <col min="3335" max="3335" width="23.7109375" style="33" customWidth="1"/>
    <col min="3336" max="3336" width="25.28515625" style="33" customWidth="1"/>
    <col min="3337" max="3588" width="8.85546875" style="33"/>
    <col min="3589" max="3589" width="22.42578125" style="33" customWidth="1"/>
    <col min="3590" max="3590" width="11.42578125" style="33" bestFit="1" customWidth="1"/>
    <col min="3591" max="3591" width="23.7109375" style="33" customWidth="1"/>
    <col min="3592" max="3592" width="25.28515625" style="33" customWidth="1"/>
    <col min="3593" max="3844" width="8.85546875" style="33"/>
    <col min="3845" max="3845" width="22.42578125" style="33" customWidth="1"/>
    <col min="3846" max="3846" width="11.42578125" style="33" bestFit="1" customWidth="1"/>
    <col min="3847" max="3847" width="23.7109375" style="33" customWidth="1"/>
    <col min="3848" max="3848" width="25.28515625" style="33" customWidth="1"/>
    <col min="3849" max="4100" width="8.85546875" style="33"/>
    <col min="4101" max="4101" width="22.42578125" style="33" customWidth="1"/>
    <col min="4102" max="4102" width="11.42578125" style="33" bestFit="1" customWidth="1"/>
    <col min="4103" max="4103" width="23.7109375" style="33" customWidth="1"/>
    <col min="4104" max="4104" width="25.28515625" style="33" customWidth="1"/>
    <col min="4105" max="4356" width="8.85546875" style="33"/>
    <col min="4357" max="4357" width="22.42578125" style="33" customWidth="1"/>
    <col min="4358" max="4358" width="11.42578125" style="33" bestFit="1" customWidth="1"/>
    <col min="4359" max="4359" width="23.7109375" style="33" customWidth="1"/>
    <col min="4360" max="4360" width="25.28515625" style="33" customWidth="1"/>
    <col min="4361" max="4612" width="8.85546875" style="33"/>
    <col min="4613" max="4613" width="22.42578125" style="33" customWidth="1"/>
    <col min="4614" max="4614" width="11.42578125" style="33" bestFit="1" customWidth="1"/>
    <col min="4615" max="4615" width="23.7109375" style="33" customWidth="1"/>
    <col min="4616" max="4616" width="25.28515625" style="33" customWidth="1"/>
    <col min="4617" max="4868" width="8.85546875" style="33"/>
    <col min="4869" max="4869" width="22.42578125" style="33" customWidth="1"/>
    <col min="4870" max="4870" width="11.42578125" style="33" bestFit="1" customWidth="1"/>
    <col min="4871" max="4871" width="23.7109375" style="33" customWidth="1"/>
    <col min="4872" max="4872" width="25.28515625" style="33" customWidth="1"/>
    <col min="4873" max="5124" width="8.85546875" style="33"/>
    <col min="5125" max="5125" width="22.42578125" style="33" customWidth="1"/>
    <col min="5126" max="5126" width="11.42578125" style="33" bestFit="1" customWidth="1"/>
    <col min="5127" max="5127" width="23.7109375" style="33" customWidth="1"/>
    <col min="5128" max="5128" width="25.28515625" style="33" customWidth="1"/>
    <col min="5129" max="5380" width="8.85546875" style="33"/>
    <col min="5381" max="5381" width="22.42578125" style="33" customWidth="1"/>
    <col min="5382" max="5382" width="11.42578125" style="33" bestFit="1" customWidth="1"/>
    <col min="5383" max="5383" width="23.7109375" style="33" customWidth="1"/>
    <col min="5384" max="5384" width="25.28515625" style="33" customWidth="1"/>
    <col min="5385" max="5636" width="8.85546875" style="33"/>
    <col min="5637" max="5637" width="22.42578125" style="33" customWidth="1"/>
    <col min="5638" max="5638" width="11.42578125" style="33" bestFit="1" customWidth="1"/>
    <col min="5639" max="5639" width="23.7109375" style="33" customWidth="1"/>
    <col min="5640" max="5640" width="25.28515625" style="33" customWidth="1"/>
    <col min="5641" max="5892" width="8.85546875" style="33"/>
    <col min="5893" max="5893" width="22.42578125" style="33" customWidth="1"/>
    <col min="5894" max="5894" width="11.42578125" style="33" bestFit="1" customWidth="1"/>
    <col min="5895" max="5895" width="23.7109375" style="33" customWidth="1"/>
    <col min="5896" max="5896" width="25.28515625" style="33" customWidth="1"/>
    <col min="5897" max="6148" width="8.85546875" style="33"/>
    <col min="6149" max="6149" width="22.42578125" style="33" customWidth="1"/>
    <col min="6150" max="6150" width="11.42578125" style="33" bestFit="1" customWidth="1"/>
    <col min="6151" max="6151" width="23.7109375" style="33" customWidth="1"/>
    <col min="6152" max="6152" width="25.28515625" style="33" customWidth="1"/>
    <col min="6153" max="6404" width="8.85546875" style="33"/>
    <col min="6405" max="6405" width="22.42578125" style="33" customWidth="1"/>
    <col min="6406" max="6406" width="11.42578125" style="33" bestFit="1" customWidth="1"/>
    <col min="6407" max="6407" width="23.7109375" style="33" customWidth="1"/>
    <col min="6408" max="6408" width="25.28515625" style="33" customWidth="1"/>
    <col min="6409" max="6660" width="8.85546875" style="33"/>
    <col min="6661" max="6661" width="22.42578125" style="33" customWidth="1"/>
    <col min="6662" max="6662" width="11.42578125" style="33" bestFit="1" customWidth="1"/>
    <col min="6663" max="6663" width="23.7109375" style="33" customWidth="1"/>
    <col min="6664" max="6664" width="25.28515625" style="33" customWidth="1"/>
    <col min="6665" max="6916" width="8.85546875" style="33"/>
    <col min="6917" max="6917" width="22.42578125" style="33" customWidth="1"/>
    <col min="6918" max="6918" width="11.42578125" style="33" bestFit="1" customWidth="1"/>
    <col min="6919" max="6919" width="23.7109375" style="33" customWidth="1"/>
    <col min="6920" max="6920" width="25.28515625" style="33" customWidth="1"/>
    <col min="6921" max="7172" width="8.85546875" style="33"/>
    <col min="7173" max="7173" width="22.42578125" style="33" customWidth="1"/>
    <col min="7174" max="7174" width="11.42578125" style="33" bestFit="1" customWidth="1"/>
    <col min="7175" max="7175" width="23.7109375" style="33" customWidth="1"/>
    <col min="7176" max="7176" width="25.28515625" style="33" customWidth="1"/>
    <col min="7177" max="7428" width="8.85546875" style="33"/>
    <col min="7429" max="7429" width="22.42578125" style="33" customWidth="1"/>
    <col min="7430" max="7430" width="11.42578125" style="33" bestFit="1" customWidth="1"/>
    <col min="7431" max="7431" width="23.7109375" style="33" customWidth="1"/>
    <col min="7432" max="7432" width="25.28515625" style="33" customWidth="1"/>
    <col min="7433" max="7684" width="8.85546875" style="33"/>
    <col min="7685" max="7685" width="22.42578125" style="33" customWidth="1"/>
    <col min="7686" max="7686" width="11.42578125" style="33" bestFit="1" customWidth="1"/>
    <col min="7687" max="7687" width="23.7109375" style="33" customWidth="1"/>
    <col min="7688" max="7688" width="25.28515625" style="33" customWidth="1"/>
    <col min="7689" max="7940" width="8.85546875" style="33"/>
    <col min="7941" max="7941" width="22.42578125" style="33" customWidth="1"/>
    <col min="7942" max="7942" width="11.42578125" style="33" bestFit="1" customWidth="1"/>
    <col min="7943" max="7943" width="23.7109375" style="33" customWidth="1"/>
    <col min="7944" max="7944" width="25.28515625" style="33" customWidth="1"/>
    <col min="7945" max="8196" width="8.85546875" style="33"/>
    <col min="8197" max="8197" width="22.42578125" style="33" customWidth="1"/>
    <col min="8198" max="8198" width="11.42578125" style="33" bestFit="1" customWidth="1"/>
    <col min="8199" max="8199" width="23.7109375" style="33" customWidth="1"/>
    <col min="8200" max="8200" width="25.28515625" style="33" customWidth="1"/>
    <col min="8201" max="8452" width="8.85546875" style="33"/>
    <col min="8453" max="8453" width="22.42578125" style="33" customWidth="1"/>
    <col min="8454" max="8454" width="11.42578125" style="33" bestFit="1" customWidth="1"/>
    <col min="8455" max="8455" width="23.7109375" style="33" customWidth="1"/>
    <col min="8456" max="8456" width="25.28515625" style="33" customWidth="1"/>
    <col min="8457" max="8708" width="8.85546875" style="33"/>
    <col min="8709" max="8709" width="22.42578125" style="33" customWidth="1"/>
    <col min="8710" max="8710" width="11.42578125" style="33" bestFit="1" customWidth="1"/>
    <col min="8711" max="8711" width="23.7109375" style="33" customWidth="1"/>
    <col min="8712" max="8712" width="25.28515625" style="33" customWidth="1"/>
    <col min="8713" max="8964" width="8.85546875" style="33"/>
    <col min="8965" max="8965" width="22.42578125" style="33" customWidth="1"/>
    <col min="8966" max="8966" width="11.42578125" style="33" bestFit="1" customWidth="1"/>
    <col min="8967" max="8967" width="23.7109375" style="33" customWidth="1"/>
    <col min="8968" max="8968" width="25.28515625" style="33" customWidth="1"/>
    <col min="8969" max="9220" width="8.85546875" style="33"/>
    <col min="9221" max="9221" width="22.42578125" style="33" customWidth="1"/>
    <col min="9222" max="9222" width="11.42578125" style="33" bestFit="1" customWidth="1"/>
    <col min="9223" max="9223" width="23.7109375" style="33" customWidth="1"/>
    <col min="9224" max="9224" width="25.28515625" style="33" customWidth="1"/>
    <col min="9225" max="9476" width="8.85546875" style="33"/>
    <col min="9477" max="9477" width="22.42578125" style="33" customWidth="1"/>
    <col min="9478" max="9478" width="11.42578125" style="33" bestFit="1" customWidth="1"/>
    <col min="9479" max="9479" width="23.7109375" style="33" customWidth="1"/>
    <col min="9480" max="9480" width="25.28515625" style="33" customWidth="1"/>
    <col min="9481" max="9732" width="8.85546875" style="33"/>
    <col min="9733" max="9733" width="22.42578125" style="33" customWidth="1"/>
    <col min="9734" max="9734" width="11.42578125" style="33" bestFit="1" customWidth="1"/>
    <col min="9735" max="9735" width="23.7109375" style="33" customWidth="1"/>
    <col min="9736" max="9736" width="25.28515625" style="33" customWidth="1"/>
    <col min="9737" max="9988" width="8.85546875" style="33"/>
    <col min="9989" max="9989" width="22.42578125" style="33" customWidth="1"/>
    <col min="9990" max="9990" width="11.42578125" style="33" bestFit="1" customWidth="1"/>
    <col min="9991" max="9991" width="23.7109375" style="33" customWidth="1"/>
    <col min="9992" max="9992" width="25.28515625" style="33" customWidth="1"/>
    <col min="9993" max="10244" width="8.85546875" style="33"/>
    <col min="10245" max="10245" width="22.42578125" style="33" customWidth="1"/>
    <col min="10246" max="10246" width="11.42578125" style="33" bestFit="1" customWidth="1"/>
    <col min="10247" max="10247" width="23.7109375" style="33" customWidth="1"/>
    <col min="10248" max="10248" width="25.28515625" style="33" customWidth="1"/>
    <col min="10249" max="10500" width="8.85546875" style="33"/>
    <col min="10501" max="10501" width="22.42578125" style="33" customWidth="1"/>
    <col min="10502" max="10502" width="11.42578125" style="33" bestFit="1" customWidth="1"/>
    <col min="10503" max="10503" width="23.7109375" style="33" customWidth="1"/>
    <col min="10504" max="10504" width="25.28515625" style="33" customWidth="1"/>
    <col min="10505" max="10756" width="8.85546875" style="33"/>
    <col min="10757" max="10757" width="22.42578125" style="33" customWidth="1"/>
    <col min="10758" max="10758" width="11.42578125" style="33" bestFit="1" customWidth="1"/>
    <col min="10759" max="10759" width="23.7109375" style="33" customWidth="1"/>
    <col min="10760" max="10760" width="25.28515625" style="33" customWidth="1"/>
    <col min="10761" max="11012" width="8.85546875" style="33"/>
    <col min="11013" max="11013" width="22.42578125" style="33" customWidth="1"/>
    <col min="11014" max="11014" width="11.42578125" style="33" bestFit="1" customWidth="1"/>
    <col min="11015" max="11015" width="23.7109375" style="33" customWidth="1"/>
    <col min="11016" max="11016" width="25.28515625" style="33" customWidth="1"/>
    <col min="11017" max="11268" width="8.85546875" style="33"/>
    <col min="11269" max="11269" width="22.42578125" style="33" customWidth="1"/>
    <col min="11270" max="11270" width="11.42578125" style="33" bestFit="1" customWidth="1"/>
    <col min="11271" max="11271" width="23.7109375" style="33" customWidth="1"/>
    <col min="11272" max="11272" width="25.28515625" style="33" customWidth="1"/>
    <col min="11273" max="11524" width="8.85546875" style="33"/>
    <col min="11525" max="11525" width="22.42578125" style="33" customWidth="1"/>
    <col min="11526" max="11526" width="11.42578125" style="33" bestFit="1" customWidth="1"/>
    <col min="11527" max="11527" width="23.7109375" style="33" customWidth="1"/>
    <col min="11528" max="11528" width="25.28515625" style="33" customWidth="1"/>
    <col min="11529" max="11780" width="8.85546875" style="33"/>
    <col min="11781" max="11781" width="22.42578125" style="33" customWidth="1"/>
    <col min="11782" max="11782" width="11.42578125" style="33" bestFit="1" customWidth="1"/>
    <col min="11783" max="11783" width="23.7109375" style="33" customWidth="1"/>
    <col min="11784" max="11784" width="25.28515625" style="33" customWidth="1"/>
    <col min="11785" max="12036" width="8.85546875" style="33"/>
    <col min="12037" max="12037" width="22.42578125" style="33" customWidth="1"/>
    <col min="12038" max="12038" width="11.42578125" style="33" bestFit="1" customWidth="1"/>
    <col min="12039" max="12039" width="23.7109375" style="33" customWidth="1"/>
    <col min="12040" max="12040" width="25.28515625" style="33" customWidth="1"/>
    <col min="12041" max="12292" width="8.85546875" style="33"/>
    <col min="12293" max="12293" width="22.42578125" style="33" customWidth="1"/>
    <col min="12294" max="12294" width="11.42578125" style="33" bestFit="1" customWidth="1"/>
    <col min="12295" max="12295" width="23.7109375" style="33" customWidth="1"/>
    <col min="12296" max="12296" width="25.28515625" style="33" customWidth="1"/>
    <col min="12297" max="12548" width="8.85546875" style="33"/>
    <col min="12549" max="12549" width="22.42578125" style="33" customWidth="1"/>
    <col min="12550" max="12550" width="11.42578125" style="33" bestFit="1" customWidth="1"/>
    <col min="12551" max="12551" width="23.7109375" style="33" customWidth="1"/>
    <col min="12552" max="12552" width="25.28515625" style="33" customWidth="1"/>
    <col min="12553" max="12804" width="8.85546875" style="33"/>
    <col min="12805" max="12805" width="22.42578125" style="33" customWidth="1"/>
    <col min="12806" max="12806" width="11.42578125" style="33" bestFit="1" customWidth="1"/>
    <col min="12807" max="12807" width="23.7109375" style="33" customWidth="1"/>
    <col min="12808" max="12808" width="25.28515625" style="33" customWidth="1"/>
    <col min="12809" max="13060" width="8.85546875" style="33"/>
    <col min="13061" max="13061" width="22.42578125" style="33" customWidth="1"/>
    <col min="13062" max="13062" width="11.42578125" style="33" bestFit="1" customWidth="1"/>
    <col min="13063" max="13063" width="23.7109375" style="33" customWidth="1"/>
    <col min="13064" max="13064" width="25.28515625" style="33" customWidth="1"/>
    <col min="13065" max="13316" width="8.85546875" style="33"/>
    <col min="13317" max="13317" width="22.42578125" style="33" customWidth="1"/>
    <col min="13318" max="13318" width="11.42578125" style="33" bestFit="1" customWidth="1"/>
    <col min="13319" max="13319" width="23.7109375" style="33" customWidth="1"/>
    <col min="13320" max="13320" width="25.28515625" style="33" customWidth="1"/>
    <col min="13321" max="13572" width="8.85546875" style="33"/>
    <col min="13573" max="13573" width="22.42578125" style="33" customWidth="1"/>
    <col min="13574" max="13574" width="11.42578125" style="33" bestFit="1" customWidth="1"/>
    <col min="13575" max="13575" width="23.7109375" style="33" customWidth="1"/>
    <col min="13576" max="13576" width="25.28515625" style="33" customWidth="1"/>
    <col min="13577" max="13828" width="8.85546875" style="33"/>
    <col min="13829" max="13829" width="22.42578125" style="33" customWidth="1"/>
    <col min="13830" max="13830" width="11.42578125" style="33" bestFit="1" customWidth="1"/>
    <col min="13831" max="13831" width="23.7109375" style="33" customWidth="1"/>
    <col min="13832" max="13832" width="25.28515625" style="33" customWidth="1"/>
    <col min="13833" max="14084" width="8.85546875" style="33"/>
    <col min="14085" max="14085" width="22.42578125" style="33" customWidth="1"/>
    <col min="14086" max="14086" width="11.42578125" style="33" bestFit="1" customWidth="1"/>
    <col min="14087" max="14087" width="23.7109375" style="33" customWidth="1"/>
    <col min="14088" max="14088" width="25.28515625" style="33" customWidth="1"/>
    <col min="14089" max="14340" width="8.85546875" style="33"/>
    <col min="14341" max="14341" width="22.42578125" style="33" customWidth="1"/>
    <col min="14342" max="14342" width="11.42578125" style="33" bestFit="1" customWidth="1"/>
    <col min="14343" max="14343" width="23.7109375" style="33" customWidth="1"/>
    <col min="14344" max="14344" width="25.28515625" style="33" customWidth="1"/>
    <col min="14345" max="14596" width="8.85546875" style="33"/>
    <col min="14597" max="14597" width="22.42578125" style="33" customWidth="1"/>
    <col min="14598" max="14598" width="11.42578125" style="33" bestFit="1" customWidth="1"/>
    <col min="14599" max="14599" width="23.7109375" style="33" customWidth="1"/>
    <col min="14600" max="14600" width="25.28515625" style="33" customWidth="1"/>
    <col min="14601" max="14852" width="8.85546875" style="33"/>
    <col min="14853" max="14853" width="22.42578125" style="33" customWidth="1"/>
    <col min="14854" max="14854" width="11.42578125" style="33" bestFit="1" customWidth="1"/>
    <col min="14855" max="14855" width="23.7109375" style="33" customWidth="1"/>
    <col min="14856" max="14856" width="25.28515625" style="33" customWidth="1"/>
    <col min="14857" max="15108" width="8.85546875" style="33"/>
    <col min="15109" max="15109" width="22.42578125" style="33" customWidth="1"/>
    <col min="15110" max="15110" width="11.42578125" style="33" bestFit="1" customWidth="1"/>
    <col min="15111" max="15111" width="23.7109375" style="33" customWidth="1"/>
    <col min="15112" max="15112" width="25.28515625" style="33" customWidth="1"/>
    <col min="15113" max="15364" width="8.85546875" style="33"/>
    <col min="15365" max="15365" width="22.42578125" style="33" customWidth="1"/>
    <col min="15366" max="15366" width="11.42578125" style="33" bestFit="1" customWidth="1"/>
    <col min="15367" max="15367" width="23.7109375" style="33" customWidth="1"/>
    <col min="15368" max="15368" width="25.28515625" style="33" customWidth="1"/>
    <col min="15369" max="15620" width="8.85546875" style="33"/>
    <col min="15621" max="15621" width="22.42578125" style="33" customWidth="1"/>
    <col min="15622" max="15622" width="11.42578125" style="33" bestFit="1" customWidth="1"/>
    <col min="15623" max="15623" width="23.7109375" style="33" customWidth="1"/>
    <col min="15624" max="15624" width="25.28515625" style="33" customWidth="1"/>
    <col min="15625" max="15876" width="8.85546875" style="33"/>
    <col min="15877" max="15877" width="22.42578125" style="33" customWidth="1"/>
    <col min="15878" max="15878" width="11.42578125" style="33" bestFit="1" customWidth="1"/>
    <col min="15879" max="15879" width="23.7109375" style="33" customWidth="1"/>
    <col min="15880" max="15880" width="25.28515625" style="33" customWidth="1"/>
    <col min="15881" max="16132" width="8.85546875" style="33"/>
    <col min="16133" max="16133" width="22.42578125" style="33" customWidth="1"/>
    <col min="16134" max="16134" width="11.42578125" style="33" bestFit="1" customWidth="1"/>
    <col min="16135" max="16135" width="23.7109375" style="33" customWidth="1"/>
    <col min="16136" max="16136" width="25.28515625" style="33" customWidth="1"/>
    <col min="16137" max="16384" width="8.85546875" style="33"/>
  </cols>
  <sheetData>
    <row r="1" spans="1:10" s="32" customFormat="1" ht="18" customHeight="1">
      <c r="A1" s="29"/>
      <c r="B1" s="30"/>
      <c r="C1" s="29"/>
      <c r="D1" s="29"/>
      <c r="E1" s="31"/>
      <c r="F1" s="29"/>
      <c r="G1" s="29"/>
      <c r="H1" s="29"/>
      <c r="I1" s="29"/>
      <c r="J1" s="1"/>
    </row>
    <row r="2" spans="1:10" ht="18" customHeight="1">
      <c r="A2" s="9"/>
      <c r="B2" s="10"/>
      <c r="C2" s="4"/>
      <c r="D2" s="4"/>
      <c r="E2" s="5"/>
      <c r="F2" s="6"/>
      <c r="G2" s="6"/>
      <c r="H2" s="6"/>
      <c r="I2" s="4"/>
      <c r="J2" s="9"/>
    </row>
    <row r="3" spans="1:10" ht="18" customHeight="1">
      <c r="A3" s="9"/>
      <c r="B3" s="10"/>
      <c r="C3" s="8" t="s">
        <v>2</v>
      </c>
      <c r="D3" s="11">
        <v>2.62</v>
      </c>
      <c r="E3" s="5"/>
      <c r="F3" s="6"/>
      <c r="G3" s="6"/>
      <c r="H3" s="6"/>
      <c r="I3" s="7"/>
      <c r="J3" s="9"/>
    </row>
    <row r="4" spans="1:10" ht="18" customHeight="1">
      <c r="A4" s="9"/>
      <c r="B4" s="10"/>
      <c r="C4" s="8" t="s">
        <v>7</v>
      </c>
      <c r="D4" s="12">
        <v>2</v>
      </c>
      <c r="E4" s="5"/>
      <c r="F4" s="6"/>
      <c r="G4" s="6"/>
      <c r="H4" s="6"/>
      <c r="I4" s="6"/>
      <c r="J4" s="9"/>
    </row>
    <row r="5" spans="1:10" ht="18" customHeight="1">
      <c r="A5" s="9"/>
      <c r="B5" s="10"/>
      <c r="C5" s="8" t="s">
        <v>8</v>
      </c>
      <c r="D5" s="13">
        <v>0.5</v>
      </c>
      <c r="E5" s="5"/>
      <c r="F5" s="6"/>
      <c r="G5" s="6"/>
      <c r="H5" s="6"/>
      <c r="I5" s="6"/>
      <c r="J5" s="9"/>
    </row>
    <row r="6" spans="1:10" ht="18" customHeight="1">
      <c r="A6" s="9"/>
      <c r="B6" s="10"/>
      <c r="C6" s="8" t="s">
        <v>9</v>
      </c>
      <c r="D6" s="14">
        <v>0.21</v>
      </c>
      <c r="E6" s="5"/>
      <c r="F6" s="6"/>
      <c r="G6" s="6"/>
      <c r="H6" s="6"/>
      <c r="I6" s="6"/>
      <c r="J6" s="9"/>
    </row>
    <row r="7" spans="1:10" ht="18" customHeight="1">
      <c r="A7" s="9"/>
      <c r="B7" s="10"/>
      <c r="C7" s="8" t="s">
        <v>3</v>
      </c>
      <c r="D7" s="14">
        <v>0.22259999999999999</v>
      </c>
      <c r="E7" s="5"/>
      <c r="F7" s="6"/>
      <c r="G7" s="6"/>
      <c r="H7" s="6"/>
      <c r="I7" s="6"/>
      <c r="J7" s="9"/>
    </row>
    <row r="8" spans="1:10" ht="18" customHeight="1">
      <c r="A8" s="9"/>
      <c r="B8" s="10"/>
      <c r="C8" s="8" t="s">
        <v>0</v>
      </c>
      <c r="D8" s="14">
        <v>0.107</v>
      </c>
      <c r="E8" s="5"/>
      <c r="F8" s="6"/>
      <c r="G8" s="6"/>
      <c r="H8" s="6"/>
      <c r="I8" s="6"/>
      <c r="J8" s="9"/>
    </row>
    <row r="9" spans="1:10" ht="18" customHeight="1">
      <c r="A9" s="9"/>
      <c r="B9" s="10"/>
      <c r="C9" s="8"/>
      <c r="D9" s="15"/>
      <c r="E9" s="15"/>
      <c r="F9" s="15"/>
      <c r="G9" s="15"/>
      <c r="H9" s="15"/>
      <c r="I9" s="15"/>
      <c r="J9" s="9"/>
    </row>
    <row r="10" spans="1:10" ht="18" customHeight="1">
      <c r="A10" s="9"/>
      <c r="B10" s="10"/>
      <c r="C10" s="8" t="s">
        <v>13</v>
      </c>
      <c r="D10" s="16">
        <v>1</v>
      </c>
      <c r="E10" s="16">
        <v>2</v>
      </c>
      <c r="F10" s="16">
        <v>3</v>
      </c>
      <c r="G10" s="16">
        <v>4</v>
      </c>
      <c r="H10" s="16">
        <v>5</v>
      </c>
      <c r="I10" s="16">
        <v>6</v>
      </c>
      <c r="J10" s="9"/>
    </row>
    <row r="11" spans="1:10" ht="18" customHeight="1">
      <c r="A11" s="9"/>
      <c r="B11" s="17"/>
      <c r="C11" s="8" t="s">
        <v>4</v>
      </c>
      <c r="D11" s="18"/>
      <c r="E11" s="19"/>
      <c r="F11" s="18"/>
      <c r="G11" s="18"/>
      <c r="H11" s="18"/>
      <c r="I11" s="18"/>
      <c r="J11" s="9"/>
    </row>
    <row r="12" spans="1:10" ht="18" customHeight="1">
      <c r="A12" s="9"/>
      <c r="B12" s="17"/>
      <c r="C12" s="8" t="s">
        <v>11</v>
      </c>
      <c r="D12" s="18"/>
      <c r="E12" s="20">
        <v>0.25</v>
      </c>
      <c r="F12" s="20">
        <v>0.25</v>
      </c>
      <c r="G12" s="21">
        <v>0.125</v>
      </c>
      <c r="H12" s="21">
        <v>0.125</v>
      </c>
      <c r="I12" s="20">
        <v>0.05</v>
      </c>
      <c r="J12" s="9"/>
    </row>
    <row r="13" spans="1:10" ht="18" customHeight="1">
      <c r="A13" s="9"/>
      <c r="B13" s="17"/>
      <c r="C13" s="8" t="s">
        <v>12</v>
      </c>
      <c r="D13" s="22">
        <f>D3</f>
        <v>2.62</v>
      </c>
      <c r="E13" s="23">
        <f>D13*(1+E12)</f>
        <v>3.2750000000000004</v>
      </c>
      <c r="F13" s="23">
        <f>E13*(1+F12)</f>
        <v>4.09375</v>
      </c>
      <c r="G13" s="23">
        <f t="shared" ref="G13:I13" si="0">F13*(1+G12)</f>
        <v>4.60546875</v>
      </c>
      <c r="H13" s="23">
        <f t="shared" si="0"/>
        <v>5.18115234375</v>
      </c>
      <c r="I13" s="23">
        <f t="shared" si="0"/>
        <v>5.4402099609375005</v>
      </c>
      <c r="J13" s="9"/>
    </row>
    <row r="14" spans="1:10" ht="18" customHeight="1">
      <c r="A14" s="9"/>
      <c r="B14" s="17"/>
      <c r="C14" s="8" t="s">
        <v>5</v>
      </c>
      <c r="D14" s="18"/>
      <c r="E14" s="19"/>
      <c r="F14" s="18"/>
      <c r="G14" s="18"/>
      <c r="H14" s="18"/>
      <c r="I14" s="18"/>
      <c r="J14" s="9"/>
    </row>
    <row r="15" spans="1:10" ht="18" customHeight="1">
      <c r="A15" s="9"/>
      <c r="B15" s="17"/>
      <c r="C15" s="8" t="s">
        <v>6</v>
      </c>
      <c r="D15" s="20">
        <v>1</v>
      </c>
      <c r="E15" s="20">
        <v>1</v>
      </c>
      <c r="F15" s="20">
        <f>D5</f>
        <v>0.5</v>
      </c>
      <c r="G15" s="20">
        <f>F15</f>
        <v>0.5</v>
      </c>
      <c r="H15" s="20">
        <f>D6</f>
        <v>0.21</v>
      </c>
      <c r="I15" s="20">
        <f>H15</f>
        <v>0.21</v>
      </c>
      <c r="J15" s="9"/>
    </row>
    <row r="16" spans="1:10" ht="18" customHeight="1">
      <c r="A16" s="9"/>
      <c r="B16" s="17"/>
      <c r="C16" s="8" t="s">
        <v>10</v>
      </c>
      <c r="D16" s="24">
        <f>1-D15</f>
        <v>0</v>
      </c>
      <c r="E16" s="24">
        <f t="shared" ref="E16:I16" si="1">1-E15</f>
        <v>0</v>
      </c>
      <c r="F16" s="24">
        <f t="shared" si="1"/>
        <v>0.5</v>
      </c>
      <c r="G16" s="24">
        <f t="shared" si="1"/>
        <v>0.5</v>
      </c>
      <c r="H16" s="24">
        <f t="shared" si="1"/>
        <v>0.79</v>
      </c>
      <c r="I16" s="24">
        <f t="shared" si="1"/>
        <v>0.79</v>
      </c>
      <c r="J16" s="9"/>
    </row>
    <row r="17" spans="1:10" ht="18" customHeight="1">
      <c r="A17" s="9"/>
      <c r="B17" s="17"/>
      <c r="C17" s="8" t="s">
        <v>5</v>
      </c>
      <c r="D17" s="22">
        <f>D13*D16</f>
        <v>0</v>
      </c>
      <c r="E17" s="22">
        <f t="shared" ref="E17:I17" si="2">E13*E16</f>
        <v>0</v>
      </c>
      <c r="F17" s="22">
        <f t="shared" si="2"/>
        <v>2.046875</v>
      </c>
      <c r="G17" s="22">
        <f t="shared" si="2"/>
        <v>2.302734375</v>
      </c>
      <c r="H17" s="22">
        <f t="shared" si="2"/>
        <v>4.0931103515625002</v>
      </c>
      <c r="I17" s="22">
        <f t="shared" si="2"/>
        <v>4.2977658691406253</v>
      </c>
      <c r="J17" s="9"/>
    </row>
    <row r="18" spans="1:10" ht="18" customHeight="1">
      <c r="A18" s="9"/>
      <c r="B18" s="17"/>
      <c r="C18" s="8"/>
      <c r="D18" s="8"/>
      <c r="E18" s="8"/>
      <c r="F18" s="8"/>
      <c r="G18" s="8"/>
      <c r="H18" s="8"/>
      <c r="I18" s="8"/>
      <c r="J18" s="9"/>
    </row>
    <row r="19" spans="1:10" ht="18" customHeight="1">
      <c r="A19" s="9"/>
      <c r="B19" s="17"/>
      <c r="C19" s="8" t="s">
        <v>14</v>
      </c>
      <c r="D19" s="22">
        <f>H17/(D8-I12)</f>
        <v>71.80895353618422</v>
      </c>
      <c r="E19" s="8"/>
      <c r="F19" s="8"/>
      <c r="G19" s="8"/>
      <c r="H19" s="8"/>
      <c r="I19" s="8"/>
      <c r="J19" s="9"/>
    </row>
    <row r="20" spans="1:10" ht="18" customHeight="1">
      <c r="A20" s="9"/>
      <c r="B20" s="17"/>
      <c r="C20" s="8" t="s">
        <v>1</v>
      </c>
      <c r="D20" s="25">
        <f>(F17/(1+D8)^3)+(G17+D19)/((1+D8)^4)</f>
        <v>50.859888288325408</v>
      </c>
      <c r="E20" s="8"/>
      <c r="F20" s="8"/>
      <c r="G20" s="8"/>
      <c r="H20" s="8"/>
      <c r="I20" s="8"/>
      <c r="J20" s="9"/>
    </row>
    <row r="21" spans="1:10" ht="18" customHeight="1">
      <c r="A21" s="26"/>
      <c r="B21" s="27"/>
      <c r="C21" s="26"/>
      <c r="D21" s="26"/>
      <c r="E21" s="28"/>
      <c r="F21" s="26"/>
      <c r="G21" s="26"/>
      <c r="H21" s="26"/>
      <c r="I21" s="26"/>
      <c r="J21" s="26"/>
    </row>
  </sheetData>
  <pageMargins left="0.7" right="0.7" top="0.75" bottom="0.75" header="0.3" footer="0.3"/>
  <pageSetup orientation="portrait" r:id="rId1"/>
  <ignoredErrors>
    <ignoredError sqref="H1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KO1npTNEY5mtejtNvjCqh9Ij0i7KhMtMWfQXmeB99HdDqzwYfBqQ3hE9eUY8SG/p-~8cZxfbNp9arW1OJOyWuXXA==</id>
</project>
</file>

<file path=customXml/itemProps1.xml><?xml version="1.0" encoding="utf-8"?>
<ds:datastoreItem xmlns:ds="http://schemas.openxmlformats.org/officeDocument/2006/customXml" ds:itemID="{0B253813-19A9-489F-B93F-3AA57915A2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Bazan</dc:creator>
  <cp:lastModifiedBy>Exploring</cp:lastModifiedBy>
  <dcterms:created xsi:type="dcterms:W3CDTF">2016-03-29T17:15:48Z</dcterms:created>
  <dcterms:modified xsi:type="dcterms:W3CDTF">2020-06-26T23:30:45Z</dcterms:modified>
</cp:coreProperties>
</file>