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ADMIN\Desktop\WRITING\"/>
    </mc:Choice>
  </mc:AlternateContent>
  <xr:revisionPtr revIDLastSave="0" documentId="13_ncr:1_{CA23B965-F799-41B2-B80F-1BF32FE61452}" xr6:coauthVersionLast="47" xr6:coauthVersionMax="47" xr10:uidLastSave="{00000000-0000-0000-0000-000000000000}"/>
  <bookViews>
    <workbookView xWindow="-120" yWindow="-120" windowWidth="20730" windowHeight="11160" tabRatio="500" firstSheet="1" activeTab="1" xr2:uid="{00000000-000D-0000-FFFF-FFFF00000000}"/>
  </bookViews>
  <sheets>
    <sheet name="Original Tree" sheetId="1" r:id="rId1"/>
    <sheet name="Formatted Currency" sheetId="2" r:id="rId2"/>
  </sheets>
  <externalReferences>
    <externalReference r:id="rId3"/>
  </externalReferences>
  <definedNames>
    <definedName name="CellCol">[1]TreePlanXLM!$A$1</definedName>
    <definedName name="High">#REF!</definedName>
    <definedName name="Low">#REF!</definedName>
    <definedName name="MinimizeCosts" localSheetId="1">FALSE</definedName>
    <definedName name="MinimizeCosts" localSheetId="0">FALSE</definedName>
    <definedName name="_xlnm.Print_Area" localSheetId="1">'Formatted Currency'!TreeDiagram</definedName>
    <definedName name="_xlnm.Print_Area" localSheetId="0">'Original Tree'!TreeDiagram</definedName>
    <definedName name="ProcessNodeShape">[1]TreePlanXLM!$B$257</definedName>
    <definedName name="RT">#REF!</definedName>
    <definedName name="TreeData" localSheetId="1">'Formatted Currency'!$GH$1001:$GV$1012</definedName>
    <definedName name="TreeData" localSheetId="0">'Original Tree'!$GH$1001:$GV$1012</definedName>
    <definedName name="TreeDiagBase" localSheetId="1">'Formatted Currency'!$A$1</definedName>
    <definedName name="TreeDiagBase" localSheetId="0">'Original Tree'!$A$1</definedName>
    <definedName name="TreeDiagram" localSheetId="1">'Formatted Currency'!$A$1:$S$34</definedName>
    <definedName name="TreeDiagram" localSheetId="0">'Original Tree'!$A$1:$S$34</definedName>
    <definedName name="UseExpUtility" localSheetId="1">FALSE</definedName>
    <definedName name="UseExpUtility" localSheetId="0">FALSE</definedName>
    <definedName name="WatermarkBranding">[1]TreePlanXLM!$B$610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23" i="2" l="1"/>
  <c r="Q24" i="2" s="1"/>
  <c r="S18" i="2"/>
  <c r="Q19" i="2" s="1"/>
  <c r="S13" i="2"/>
  <c r="Q14" i="2" s="1"/>
  <c r="S8" i="2"/>
  <c r="Q9" i="2" s="1"/>
  <c r="M11" i="2" s="1"/>
  <c r="S28" i="2"/>
  <c r="I29" i="2" s="1"/>
  <c r="S33" i="2"/>
  <c r="E34" i="2" s="1"/>
  <c r="S23" i="1"/>
  <c r="Q24" i="1" s="1"/>
  <c r="S18" i="1"/>
  <c r="Q19" i="1" s="1"/>
  <c r="S13" i="1"/>
  <c r="Q14" i="1" s="1"/>
  <c r="S8" i="1"/>
  <c r="Q9" i="1" s="1"/>
  <c r="M11" i="1" s="1"/>
  <c r="S3" i="1"/>
  <c r="M4" i="1" s="1"/>
  <c r="S28" i="1"/>
  <c r="I29" i="1" s="1"/>
  <c r="S33" i="1"/>
  <c r="E34" i="1" s="1"/>
  <c r="M21" i="2" l="1"/>
  <c r="I12" i="2" s="1"/>
  <c r="E20" i="2" s="1"/>
  <c r="M21" i="1"/>
  <c r="I12" i="1" s="1"/>
  <c r="J11" i="2" l="1"/>
  <c r="A27" i="2"/>
  <c r="B26" i="2" s="1"/>
  <c r="J11" i="1"/>
  <c r="E20" i="1"/>
  <c r="A27" i="1" s="1"/>
  <c r="B26" i="1" s="1"/>
</calcChain>
</file>

<file path=xl/sharedStrings.xml><?xml version="1.0" encoding="utf-8"?>
<sst xmlns="http://schemas.openxmlformats.org/spreadsheetml/2006/main" count="88" uniqueCount="42">
  <si>
    <t>ID</t>
  </si>
  <si>
    <t>Name</t>
  </si>
  <si>
    <t>Value</t>
  </si>
  <si>
    <t>Prob</t>
  </si>
  <si>
    <t>Pred</t>
  </si>
  <si>
    <t>Kind</t>
  </si>
  <si>
    <t>NS</t>
  </si>
  <si>
    <t>S1</t>
  </si>
  <si>
    <t>S2</t>
  </si>
  <si>
    <t>S3</t>
  </si>
  <si>
    <t>S4</t>
  </si>
  <si>
    <t>S5</t>
  </si>
  <si>
    <t>Row</t>
  </si>
  <si>
    <t>Col</t>
  </si>
  <si>
    <t>Mark</t>
  </si>
  <si>
    <t>TreePlan</t>
  </si>
  <si>
    <t>D</t>
  </si>
  <si>
    <t>T</t>
  </si>
  <si>
    <t>E</t>
  </si>
  <si>
    <t>Prepare proposal</t>
  </si>
  <si>
    <t>Awarded contract</t>
  </si>
  <si>
    <t>Not awarded contract</t>
  </si>
  <si>
    <t>Do not prepare proposal</t>
  </si>
  <si>
    <t>Use mechanical method</t>
  </si>
  <si>
    <t>Try electronic method</t>
  </si>
  <si>
    <t>Try magnetic method</t>
  </si>
  <si>
    <t>Electronic failure</t>
  </si>
  <si>
    <t>Magnetic success</t>
  </si>
  <si>
    <t>Magnetic failure</t>
  </si>
  <si>
    <t>Electronic success</t>
  </si>
  <si>
    <t>Low</t>
  </si>
  <si>
    <t>Conduct survey</t>
  </si>
  <si>
    <t xml:space="preserve">Predict pass </t>
  </si>
  <si>
    <t xml:space="preserve">Predict fail </t>
  </si>
  <si>
    <t>No survey</t>
  </si>
  <si>
    <t>Bid</t>
  </si>
  <si>
    <t>No bid</t>
  </si>
  <si>
    <t xml:space="preserve">High </t>
  </si>
  <si>
    <t>Approved</t>
  </si>
  <si>
    <t>low</t>
  </si>
  <si>
    <t>Rejected</t>
  </si>
  <si>
    <t xml:space="preserve">Rejected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</si>
</sst>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8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5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/>
  </cellXfs>
  <cellStyles count="8">
    <cellStyle name="2" xfId="4" xr:uid="{00000000-0005-0000-0000-000000000000}"/>
    <cellStyle name="Normal" xfId="0" builtinId="0"/>
    <cellStyle name="Normal 2" xfId="1" xr:uid="{00000000-0005-0000-0000-000002000000}"/>
    <cellStyle name="Normal 2 2" xfId="5" xr:uid="{00000000-0005-0000-0000-000003000000}"/>
    <cellStyle name="Normal 2 3" xfId="6" xr:uid="{00000000-0005-0000-0000-000004000000}"/>
    <cellStyle name="Normal 2 4" xfId="7" xr:uid="{00000000-0005-0000-0000-000005000000}"/>
    <cellStyle name="Normal 3" xfId="2" xr:uid="{00000000-0005-0000-0000-000006000000}"/>
    <cellStyle name="Normal 4" xfId="3" xr:uid="{00000000-0005-0000-0000-000007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5</xdr:col>
      <xdr:colOff>152400</xdr:colOff>
      <xdr:row>18</xdr:row>
      <xdr:rowOff>152400</xdr:rowOff>
    </xdr:to>
    <xdr:sp macro="" textlink="">
      <xdr:nvSpPr>
        <xdr:cNvPr id="27" name="Circl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962275" y="3600450"/>
          <a:ext cx="152400" cy="152400"/>
        </a:xfrm>
        <a:prstGeom prst="ellipse">
          <a:avLst/>
        </a:prstGeom>
        <a:solidFill>
          <a:srgbClr val="00FF0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18</xdr:row>
      <xdr:rowOff>76200</xdr:rowOff>
    </xdr:from>
    <xdr:to>
      <xdr:col>5</xdr:col>
      <xdr:colOff>0</xdr:colOff>
      <xdr:row>18</xdr:row>
      <xdr:rowOff>76200</xdr:rowOff>
    </xdr:to>
    <xdr:sp macro="" textlink="">
      <xdr:nvSpPr>
        <xdr:cNvPr id="1053" name="Line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ShapeType="1"/>
        </xdr:cNvSpPr>
      </xdr:nvSpPr>
      <xdr:spPr bwMode="auto">
        <a:xfrm>
          <a:off x="1285875" y="3676650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152400</xdr:colOff>
      <xdr:row>18</xdr:row>
      <xdr:rowOff>76200</xdr:rowOff>
    </xdr:from>
    <xdr:to>
      <xdr:col>3</xdr:col>
      <xdr:colOff>0</xdr:colOff>
      <xdr:row>25</xdr:row>
      <xdr:rowOff>76200</xdr:rowOff>
    </xdr:to>
    <xdr:sp macro="" textlink="">
      <xdr:nvSpPr>
        <xdr:cNvPr id="1054" name="Line 30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ShapeType="1"/>
        </xdr:cNvSpPr>
      </xdr:nvSpPr>
      <xdr:spPr bwMode="auto">
        <a:xfrm flipV="1">
          <a:off x="990600" y="3676650"/>
          <a:ext cx="295275" cy="140017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152400</xdr:colOff>
      <xdr:row>32</xdr:row>
      <xdr:rowOff>152400</xdr:rowOff>
    </xdr:to>
    <xdr:sp macro="" textlink="">
      <xdr:nvSpPr>
        <xdr:cNvPr id="28" name="Triangl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 rot="16200000">
          <a:off x="2962275" y="6400800"/>
          <a:ext cx="152400" cy="152400"/>
        </a:xfrm>
        <a:prstGeom prst="triangle">
          <a:avLst/>
        </a:prstGeom>
        <a:solidFill>
          <a:srgbClr val="00B0F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152400</xdr:colOff>
      <xdr:row>32</xdr:row>
      <xdr:rowOff>76200</xdr:rowOff>
    </xdr:from>
    <xdr:to>
      <xdr:col>17</xdr:col>
      <xdr:colOff>0</xdr:colOff>
      <xdr:row>32</xdr:row>
      <xdr:rowOff>76200</xdr:rowOff>
    </xdr:to>
    <xdr:sp macro="" textlink="">
      <xdr:nvSpPr>
        <xdr:cNvPr id="1055" name="Line 3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ShapeType="1"/>
        </xdr:cNvSpPr>
      </xdr:nvSpPr>
      <xdr:spPr bwMode="auto">
        <a:xfrm>
          <a:off x="3114675" y="6477000"/>
          <a:ext cx="6219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32</xdr:row>
      <xdr:rowOff>76200</xdr:rowOff>
    </xdr:from>
    <xdr:to>
      <xdr:col>5</xdr:col>
      <xdr:colOff>0</xdr:colOff>
      <xdr:row>32</xdr:row>
      <xdr:rowOff>76200</xdr:rowOff>
    </xdr:to>
    <xdr:sp macro="" textlink="">
      <xdr:nvSpPr>
        <xdr:cNvPr id="1056" name="Line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ShapeType="1"/>
        </xdr:cNvSpPr>
      </xdr:nvSpPr>
      <xdr:spPr bwMode="auto">
        <a:xfrm>
          <a:off x="1285875" y="6477000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152400</xdr:colOff>
      <xdr:row>25</xdr:row>
      <xdr:rowOff>76200</xdr:rowOff>
    </xdr:from>
    <xdr:to>
      <xdr:col>3</xdr:col>
      <xdr:colOff>0</xdr:colOff>
      <xdr:row>32</xdr:row>
      <xdr:rowOff>76200</xdr:rowOff>
    </xdr:to>
    <xdr:sp macro="" textlink="">
      <xdr:nvSpPr>
        <xdr:cNvPr id="1057" name="Line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990600" y="5076825"/>
          <a:ext cx="295275" cy="140017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152400</xdr:colOff>
      <xdr:row>10</xdr:row>
      <xdr:rowOff>152400</xdr:rowOff>
    </xdr:to>
    <xdr:sp macro="" textlink="">
      <xdr:nvSpPr>
        <xdr:cNvPr id="29" name="Squa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086350" y="2000250"/>
          <a:ext cx="152400" cy="152400"/>
        </a:xfrm>
        <a:prstGeom prst="rect">
          <a:avLst/>
        </a:prstGeom>
        <a:solidFill>
          <a:srgbClr val="FFFF00">
            <a:alpha val="50000"/>
          </a:srgbClr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0</xdr:colOff>
      <xdr:row>10</xdr:row>
      <xdr:rowOff>76200</xdr:rowOff>
    </xdr:from>
    <xdr:to>
      <xdr:col>9</xdr:col>
      <xdr:colOff>0</xdr:colOff>
      <xdr:row>10</xdr:row>
      <xdr:rowOff>76200</xdr:rowOff>
    </xdr:to>
    <xdr:sp macro="" textlink="">
      <xdr:nvSpPr>
        <xdr:cNvPr id="1058" name="Line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ShapeType="1"/>
        </xdr:cNvSpPr>
      </xdr:nvSpPr>
      <xdr:spPr bwMode="auto">
        <a:xfrm>
          <a:off x="3409950" y="2076450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152400</xdr:colOff>
      <xdr:row>10</xdr:row>
      <xdr:rowOff>76200</xdr:rowOff>
    </xdr:from>
    <xdr:to>
      <xdr:col>7</xdr:col>
      <xdr:colOff>0</xdr:colOff>
      <xdr:row>18</xdr:row>
      <xdr:rowOff>76200</xdr:rowOff>
    </xdr:to>
    <xdr:sp macro="" textlink="">
      <xdr:nvSpPr>
        <xdr:cNvPr id="1059" name="Line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ShapeType="1"/>
        </xdr:cNvSpPr>
      </xdr:nvSpPr>
      <xdr:spPr bwMode="auto">
        <a:xfrm flipV="1">
          <a:off x="3114675" y="2076450"/>
          <a:ext cx="295275" cy="160020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152400</xdr:colOff>
      <xdr:row>27</xdr:row>
      <xdr:rowOff>152400</xdr:rowOff>
    </xdr:to>
    <xdr:sp macro="" textlink="">
      <xdr:nvSpPr>
        <xdr:cNvPr id="30" name="Tri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 rot="16200000">
          <a:off x="5086350" y="5400675"/>
          <a:ext cx="152400" cy="152400"/>
        </a:xfrm>
        <a:prstGeom prst="triangle">
          <a:avLst/>
        </a:prstGeom>
        <a:solidFill>
          <a:srgbClr val="00B0F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152400</xdr:colOff>
      <xdr:row>27</xdr:row>
      <xdr:rowOff>76200</xdr:rowOff>
    </xdr:from>
    <xdr:to>
      <xdr:col>17</xdr:col>
      <xdr:colOff>0</xdr:colOff>
      <xdr:row>27</xdr:row>
      <xdr:rowOff>76200</xdr:rowOff>
    </xdr:to>
    <xdr:sp macro="" textlink="">
      <xdr:nvSpPr>
        <xdr:cNvPr id="1060" name="Line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5238750" y="5476875"/>
          <a:ext cx="409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0</xdr:colOff>
      <xdr:row>27</xdr:row>
      <xdr:rowOff>76200</xdr:rowOff>
    </xdr:from>
    <xdr:to>
      <xdr:col>9</xdr:col>
      <xdr:colOff>0</xdr:colOff>
      <xdr:row>27</xdr:row>
      <xdr:rowOff>76200</xdr:rowOff>
    </xdr:to>
    <xdr:sp macro="" textlink="">
      <xdr:nvSpPr>
        <xdr:cNvPr id="1061" name="Line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3409950" y="5476875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152400</xdr:colOff>
      <xdr:row>18</xdr:row>
      <xdr:rowOff>76200</xdr:rowOff>
    </xdr:from>
    <xdr:to>
      <xdr:col>7</xdr:col>
      <xdr:colOff>0</xdr:colOff>
      <xdr:row>27</xdr:row>
      <xdr:rowOff>76200</xdr:rowOff>
    </xdr:to>
    <xdr:sp macro="" textlink="">
      <xdr:nvSpPr>
        <xdr:cNvPr id="1062" name="Line 38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3114675" y="3676650"/>
          <a:ext cx="295275" cy="180022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152400</xdr:colOff>
      <xdr:row>2</xdr:row>
      <xdr:rowOff>152400</xdr:rowOff>
    </xdr:to>
    <xdr:sp macro="" textlink="">
      <xdr:nvSpPr>
        <xdr:cNvPr id="31" name="Triangl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 rot="16200000">
          <a:off x="7210425" y="400050"/>
          <a:ext cx="152400" cy="152400"/>
        </a:xfrm>
        <a:prstGeom prst="triangle">
          <a:avLst/>
        </a:prstGeom>
        <a:solidFill>
          <a:srgbClr val="00B0F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152400</xdr:colOff>
      <xdr:row>2</xdr:row>
      <xdr:rowOff>76200</xdr:rowOff>
    </xdr:from>
    <xdr:to>
      <xdr:col>17</xdr:col>
      <xdr:colOff>0</xdr:colOff>
      <xdr:row>2</xdr:row>
      <xdr:rowOff>76200</xdr:rowOff>
    </xdr:to>
    <xdr:sp macro="" textlink="">
      <xdr:nvSpPr>
        <xdr:cNvPr id="1063" name="Line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7362825" y="476250"/>
          <a:ext cx="1971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0</xdr:colOff>
      <xdr:row>2</xdr:row>
      <xdr:rowOff>76200</xdr:rowOff>
    </xdr:from>
    <xdr:to>
      <xdr:col>13</xdr:col>
      <xdr:colOff>0</xdr:colOff>
      <xdr:row>2</xdr:row>
      <xdr:rowOff>76200</xdr:rowOff>
    </xdr:to>
    <xdr:sp macro="" textlink="">
      <xdr:nvSpPr>
        <xdr:cNvPr id="1064" name="Line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ShapeType="1"/>
        </xdr:cNvSpPr>
      </xdr:nvSpPr>
      <xdr:spPr bwMode="auto">
        <a:xfrm>
          <a:off x="5534025" y="476250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152400</xdr:colOff>
      <xdr:row>2</xdr:row>
      <xdr:rowOff>76200</xdr:rowOff>
    </xdr:from>
    <xdr:to>
      <xdr:col>11</xdr:col>
      <xdr:colOff>0</xdr:colOff>
      <xdr:row>10</xdr:row>
      <xdr:rowOff>76200</xdr:rowOff>
    </xdr:to>
    <xdr:sp macro="" textlink="">
      <xdr:nvSpPr>
        <xdr:cNvPr id="1065" name="Line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 flipV="1">
          <a:off x="5238750" y="476250"/>
          <a:ext cx="295275" cy="160020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152400</xdr:colOff>
      <xdr:row>9</xdr:row>
      <xdr:rowOff>152400</xdr:rowOff>
    </xdr:to>
    <xdr:sp macro="" textlink="">
      <xdr:nvSpPr>
        <xdr:cNvPr id="32" name="Circ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7210425" y="1800225"/>
          <a:ext cx="152400" cy="152400"/>
        </a:xfrm>
        <a:prstGeom prst="ellipse">
          <a:avLst/>
        </a:prstGeom>
        <a:solidFill>
          <a:srgbClr val="00FF0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9</xdr:row>
      <xdr:rowOff>76200</xdr:rowOff>
    </xdr:from>
    <xdr:to>
      <xdr:col>13</xdr:col>
      <xdr:colOff>0</xdr:colOff>
      <xdr:row>9</xdr:row>
      <xdr:rowOff>76200</xdr:rowOff>
    </xdr:to>
    <xdr:sp macro="" textlink="">
      <xdr:nvSpPr>
        <xdr:cNvPr id="1066" name="Line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5534025" y="1876425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152400</xdr:colOff>
      <xdr:row>9</xdr:row>
      <xdr:rowOff>76200</xdr:rowOff>
    </xdr:from>
    <xdr:to>
      <xdr:col>11</xdr:col>
      <xdr:colOff>0</xdr:colOff>
      <xdr:row>10</xdr:row>
      <xdr:rowOff>76200</xdr:rowOff>
    </xdr:to>
    <xdr:sp macro="" textlink="">
      <xdr:nvSpPr>
        <xdr:cNvPr id="1067" name="Line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 flipV="1">
          <a:off x="5238750" y="1876425"/>
          <a:ext cx="295275" cy="20002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152400</xdr:colOff>
      <xdr:row>19</xdr:row>
      <xdr:rowOff>152400</xdr:rowOff>
    </xdr:to>
    <xdr:sp macro="" textlink="">
      <xdr:nvSpPr>
        <xdr:cNvPr id="33" name="Circl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7210425" y="3800475"/>
          <a:ext cx="152400" cy="152400"/>
        </a:xfrm>
        <a:prstGeom prst="ellipse">
          <a:avLst/>
        </a:prstGeom>
        <a:solidFill>
          <a:srgbClr val="00FF0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19</xdr:row>
      <xdr:rowOff>76200</xdr:rowOff>
    </xdr:from>
    <xdr:to>
      <xdr:col>13</xdr:col>
      <xdr:colOff>0</xdr:colOff>
      <xdr:row>19</xdr:row>
      <xdr:rowOff>76200</xdr:rowOff>
    </xdr:to>
    <xdr:sp macro="" textlink="">
      <xdr:nvSpPr>
        <xdr:cNvPr id="1068" name="Line 44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5534025" y="3876675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152400</xdr:colOff>
      <xdr:row>10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69" name="Line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5238750" y="2076450"/>
          <a:ext cx="295275" cy="180022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152400</xdr:colOff>
      <xdr:row>7</xdr:row>
      <xdr:rowOff>152400</xdr:rowOff>
    </xdr:to>
    <xdr:sp macro="" textlink="">
      <xdr:nvSpPr>
        <xdr:cNvPr id="34" name="Triangl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 rot="16200000">
          <a:off x="9334500" y="1400175"/>
          <a:ext cx="152400" cy="152400"/>
        </a:xfrm>
        <a:prstGeom prst="triangle">
          <a:avLst/>
        </a:prstGeom>
        <a:solidFill>
          <a:srgbClr val="00B0F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17</xdr:col>
      <xdr:colOff>0</xdr:colOff>
      <xdr:row>7</xdr:row>
      <xdr:rowOff>76200</xdr:rowOff>
    </xdr:to>
    <xdr:sp macro="" textlink="">
      <xdr:nvSpPr>
        <xdr:cNvPr id="1070" name="Line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7658100" y="1476375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152400</xdr:colOff>
      <xdr:row>7</xdr:row>
      <xdr:rowOff>76200</xdr:rowOff>
    </xdr:from>
    <xdr:to>
      <xdr:col>15</xdr:col>
      <xdr:colOff>0</xdr:colOff>
      <xdr:row>9</xdr:row>
      <xdr:rowOff>76200</xdr:rowOff>
    </xdr:to>
    <xdr:sp macro="" textlink="">
      <xdr:nvSpPr>
        <xdr:cNvPr id="1071" name="Line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ShapeType="1"/>
        </xdr:cNvSpPr>
      </xdr:nvSpPr>
      <xdr:spPr bwMode="auto">
        <a:xfrm flipV="1">
          <a:off x="7362825" y="1476375"/>
          <a:ext cx="295275" cy="40005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152400</xdr:colOff>
      <xdr:row>12</xdr:row>
      <xdr:rowOff>152400</xdr:rowOff>
    </xdr:to>
    <xdr:sp macro="" textlink="">
      <xdr:nvSpPr>
        <xdr:cNvPr id="35" name="Triangl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 rot="16200000">
          <a:off x="9334500" y="2400300"/>
          <a:ext cx="152400" cy="152400"/>
        </a:xfrm>
        <a:prstGeom prst="triangle">
          <a:avLst/>
        </a:prstGeom>
        <a:solidFill>
          <a:srgbClr val="00B0F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12</xdr:row>
      <xdr:rowOff>76200</xdr:rowOff>
    </xdr:from>
    <xdr:to>
      <xdr:col>17</xdr:col>
      <xdr:colOff>0</xdr:colOff>
      <xdr:row>12</xdr:row>
      <xdr:rowOff>76200</xdr:rowOff>
    </xdr:to>
    <xdr:sp macro="" textlink="">
      <xdr:nvSpPr>
        <xdr:cNvPr id="1072" name="Line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ShapeType="1"/>
        </xdr:cNvSpPr>
      </xdr:nvSpPr>
      <xdr:spPr bwMode="auto">
        <a:xfrm>
          <a:off x="7658100" y="2476500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152400</xdr:colOff>
      <xdr:row>9</xdr:row>
      <xdr:rowOff>76200</xdr:rowOff>
    </xdr:from>
    <xdr:to>
      <xdr:col>15</xdr:col>
      <xdr:colOff>0</xdr:colOff>
      <xdr:row>12</xdr:row>
      <xdr:rowOff>76200</xdr:rowOff>
    </xdr:to>
    <xdr:sp macro="" textlink="">
      <xdr:nvSpPr>
        <xdr:cNvPr id="1073" name="Line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7362825" y="1876425"/>
          <a:ext cx="295275" cy="60007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17</xdr:col>
      <xdr:colOff>0</xdr:colOff>
      <xdr:row>17</xdr:row>
      <xdr:rowOff>0</xdr:rowOff>
    </xdr:from>
    <xdr:to>
      <xdr:col>17</xdr:col>
      <xdr:colOff>152400</xdr:colOff>
      <xdr:row>17</xdr:row>
      <xdr:rowOff>152400</xdr:rowOff>
    </xdr:to>
    <xdr:sp macro="" textlink="">
      <xdr:nvSpPr>
        <xdr:cNvPr id="36" name="Triangl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 rot="16200000">
          <a:off x="9334500" y="3400425"/>
          <a:ext cx="152400" cy="152400"/>
        </a:xfrm>
        <a:prstGeom prst="triangle">
          <a:avLst/>
        </a:prstGeom>
        <a:solidFill>
          <a:srgbClr val="00B0F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17</xdr:row>
      <xdr:rowOff>76200</xdr:rowOff>
    </xdr:from>
    <xdr:to>
      <xdr:col>17</xdr:col>
      <xdr:colOff>0</xdr:colOff>
      <xdr:row>17</xdr:row>
      <xdr:rowOff>76200</xdr:rowOff>
    </xdr:to>
    <xdr:sp macro="" textlink="">
      <xdr:nvSpPr>
        <xdr:cNvPr id="1074" name="Line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7658100" y="3476625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152400</xdr:colOff>
      <xdr:row>17</xdr:row>
      <xdr:rowOff>76200</xdr:rowOff>
    </xdr:from>
    <xdr:to>
      <xdr:col>15</xdr:col>
      <xdr:colOff>0</xdr:colOff>
      <xdr:row>19</xdr:row>
      <xdr:rowOff>76200</xdr:rowOff>
    </xdr:to>
    <xdr:sp macro="" textlink="">
      <xdr:nvSpPr>
        <xdr:cNvPr id="1075" name="Line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 flipV="1">
          <a:off x="7362825" y="3476625"/>
          <a:ext cx="295275" cy="40005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17</xdr:col>
      <xdr:colOff>0</xdr:colOff>
      <xdr:row>22</xdr:row>
      <xdr:rowOff>0</xdr:rowOff>
    </xdr:from>
    <xdr:to>
      <xdr:col>17</xdr:col>
      <xdr:colOff>152400</xdr:colOff>
      <xdr:row>22</xdr:row>
      <xdr:rowOff>152400</xdr:rowOff>
    </xdr:to>
    <xdr:sp macro="" textlink="">
      <xdr:nvSpPr>
        <xdr:cNvPr id="37" name="Triangl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 rot="16200000">
          <a:off x="9334500" y="4400550"/>
          <a:ext cx="152400" cy="152400"/>
        </a:xfrm>
        <a:prstGeom prst="triangle">
          <a:avLst/>
        </a:prstGeom>
        <a:solidFill>
          <a:srgbClr val="00B0F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22</xdr:row>
      <xdr:rowOff>76200</xdr:rowOff>
    </xdr:from>
    <xdr:to>
      <xdr:col>17</xdr:col>
      <xdr:colOff>0</xdr:colOff>
      <xdr:row>22</xdr:row>
      <xdr:rowOff>76200</xdr:rowOff>
    </xdr:to>
    <xdr:sp macro="" textlink="">
      <xdr:nvSpPr>
        <xdr:cNvPr id="1076" name="Line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7658100" y="4476750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152400</xdr:colOff>
      <xdr:row>19</xdr:row>
      <xdr:rowOff>76200</xdr:rowOff>
    </xdr:from>
    <xdr:to>
      <xdr:col>15</xdr:col>
      <xdr:colOff>0</xdr:colOff>
      <xdr:row>22</xdr:row>
      <xdr:rowOff>76200</xdr:rowOff>
    </xdr:to>
    <xdr:sp macro="" textlink="">
      <xdr:nvSpPr>
        <xdr:cNvPr id="1077" name="Line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7362825" y="3876675"/>
          <a:ext cx="295275" cy="60007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152400</xdr:colOff>
      <xdr:row>25</xdr:row>
      <xdr:rowOff>152400</xdr:rowOff>
    </xdr:to>
    <xdr:sp macro="" textlink="">
      <xdr:nvSpPr>
        <xdr:cNvPr id="38" name="Squa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838200" y="5000625"/>
          <a:ext cx="152400" cy="152400"/>
        </a:xfrm>
        <a:prstGeom prst="rect">
          <a:avLst/>
        </a:prstGeom>
        <a:solidFill>
          <a:srgbClr val="FFFF00">
            <a:alpha val="50000"/>
          </a:srgbClr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25</xdr:row>
      <xdr:rowOff>76200</xdr:rowOff>
    </xdr:from>
    <xdr:to>
      <xdr:col>1</xdr:col>
      <xdr:colOff>0</xdr:colOff>
      <xdr:row>25</xdr:row>
      <xdr:rowOff>76200</xdr:rowOff>
    </xdr:to>
    <xdr:sp macro="" textlink="">
      <xdr:nvSpPr>
        <xdr:cNvPr id="1078" name="Line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0" y="5076825"/>
          <a:ext cx="8382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5</xdr:col>
      <xdr:colOff>152400</xdr:colOff>
      <xdr:row>18</xdr:row>
      <xdr:rowOff>152400</xdr:rowOff>
    </xdr:to>
    <xdr:sp macro="" textlink="">
      <xdr:nvSpPr>
        <xdr:cNvPr id="15" name="Circl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962275" y="3600450"/>
          <a:ext cx="152400" cy="152400"/>
        </a:xfrm>
        <a:prstGeom prst="ellipse">
          <a:avLst/>
        </a:prstGeom>
        <a:solidFill>
          <a:srgbClr val="00FF0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18</xdr:row>
      <xdr:rowOff>76200</xdr:rowOff>
    </xdr:from>
    <xdr:to>
      <xdr:col>5</xdr:col>
      <xdr:colOff>0</xdr:colOff>
      <xdr:row>18</xdr:row>
      <xdr:rowOff>76200</xdr:rowOff>
    </xdr:to>
    <xdr:sp macro="" textlink="">
      <xdr:nvSpPr>
        <xdr:cNvPr id="2077" name="Line 29">
          <a:extLst>
            <a:ext uri="{FF2B5EF4-FFF2-40B4-BE49-F238E27FC236}">
              <a16:creationId xmlns:a16="http://schemas.microsoft.com/office/drawing/2014/main" id="{00000000-0008-0000-0100-00001D080000}"/>
            </a:ext>
          </a:extLst>
        </xdr:cNvPr>
        <xdr:cNvSpPr>
          <a:spLocks noChangeShapeType="1"/>
        </xdr:cNvSpPr>
      </xdr:nvSpPr>
      <xdr:spPr bwMode="auto">
        <a:xfrm>
          <a:off x="1285875" y="3676650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152400</xdr:colOff>
      <xdr:row>18</xdr:row>
      <xdr:rowOff>76200</xdr:rowOff>
    </xdr:from>
    <xdr:to>
      <xdr:col>3</xdr:col>
      <xdr:colOff>0</xdr:colOff>
      <xdr:row>25</xdr:row>
      <xdr:rowOff>76200</xdr:rowOff>
    </xdr:to>
    <xdr:sp macro="" textlink="">
      <xdr:nvSpPr>
        <xdr:cNvPr id="2078" name="Line 30">
          <a:extLst>
            <a:ext uri="{FF2B5EF4-FFF2-40B4-BE49-F238E27FC236}">
              <a16:creationId xmlns:a16="http://schemas.microsoft.com/office/drawing/2014/main" id="{00000000-0008-0000-0100-00001E080000}"/>
            </a:ext>
          </a:extLst>
        </xdr:cNvPr>
        <xdr:cNvSpPr>
          <a:spLocks noChangeShapeType="1"/>
        </xdr:cNvSpPr>
      </xdr:nvSpPr>
      <xdr:spPr bwMode="auto">
        <a:xfrm flipV="1">
          <a:off x="990600" y="3676650"/>
          <a:ext cx="295275" cy="140017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152400</xdr:colOff>
      <xdr:row>32</xdr:row>
      <xdr:rowOff>152400</xdr:rowOff>
    </xdr:to>
    <xdr:sp macro="" textlink="">
      <xdr:nvSpPr>
        <xdr:cNvPr id="16" name="Triangl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 rot="16200000">
          <a:off x="2962275" y="6400800"/>
          <a:ext cx="152400" cy="152400"/>
        </a:xfrm>
        <a:prstGeom prst="triangle">
          <a:avLst/>
        </a:prstGeom>
        <a:solidFill>
          <a:srgbClr val="00B0F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152400</xdr:colOff>
      <xdr:row>32</xdr:row>
      <xdr:rowOff>76200</xdr:rowOff>
    </xdr:from>
    <xdr:to>
      <xdr:col>17</xdr:col>
      <xdr:colOff>0</xdr:colOff>
      <xdr:row>32</xdr:row>
      <xdr:rowOff>76200</xdr:rowOff>
    </xdr:to>
    <xdr:sp macro="" textlink="">
      <xdr:nvSpPr>
        <xdr:cNvPr id="2079" name="Line 31">
          <a:extLst>
            <a:ext uri="{FF2B5EF4-FFF2-40B4-BE49-F238E27FC236}">
              <a16:creationId xmlns:a16="http://schemas.microsoft.com/office/drawing/2014/main" id="{00000000-0008-0000-0100-00001F080000}"/>
            </a:ext>
          </a:extLst>
        </xdr:cNvPr>
        <xdr:cNvSpPr>
          <a:spLocks noChangeShapeType="1"/>
        </xdr:cNvSpPr>
      </xdr:nvSpPr>
      <xdr:spPr bwMode="auto">
        <a:xfrm>
          <a:off x="3114675" y="6477000"/>
          <a:ext cx="6219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32</xdr:row>
      <xdr:rowOff>76200</xdr:rowOff>
    </xdr:from>
    <xdr:to>
      <xdr:col>5</xdr:col>
      <xdr:colOff>0</xdr:colOff>
      <xdr:row>32</xdr:row>
      <xdr:rowOff>76200</xdr:rowOff>
    </xdr:to>
    <xdr:sp macro="" textlink="">
      <xdr:nvSpPr>
        <xdr:cNvPr id="2080" name="Line 32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>
          <a:spLocks noChangeShapeType="1"/>
        </xdr:cNvSpPr>
      </xdr:nvSpPr>
      <xdr:spPr bwMode="auto">
        <a:xfrm>
          <a:off x="1285875" y="6477000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152400</xdr:colOff>
      <xdr:row>25</xdr:row>
      <xdr:rowOff>76200</xdr:rowOff>
    </xdr:from>
    <xdr:to>
      <xdr:col>3</xdr:col>
      <xdr:colOff>0</xdr:colOff>
      <xdr:row>32</xdr:row>
      <xdr:rowOff>76200</xdr:rowOff>
    </xdr:to>
    <xdr:sp macro="" textlink="">
      <xdr:nvSpPr>
        <xdr:cNvPr id="2081" name="Line 33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>
          <a:spLocks noChangeShapeType="1"/>
        </xdr:cNvSpPr>
      </xdr:nvSpPr>
      <xdr:spPr bwMode="auto">
        <a:xfrm>
          <a:off x="990600" y="5076825"/>
          <a:ext cx="295275" cy="140017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152400</xdr:colOff>
      <xdr:row>10</xdr:row>
      <xdr:rowOff>152400</xdr:rowOff>
    </xdr:to>
    <xdr:sp macro="" textlink="">
      <xdr:nvSpPr>
        <xdr:cNvPr id="17" name="Squa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086350" y="2000250"/>
          <a:ext cx="152400" cy="152400"/>
        </a:xfrm>
        <a:prstGeom prst="rect">
          <a:avLst/>
        </a:prstGeom>
        <a:solidFill>
          <a:srgbClr val="FFFF00">
            <a:alpha val="50000"/>
          </a:srgbClr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0</xdr:colOff>
      <xdr:row>10</xdr:row>
      <xdr:rowOff>76200</xdr:rowOff>
    </xdr:from>
    <xdr:to>
      <xdr:col>9</xdr:col>
      <xdr:colOff>0</xdr:colOff>
      <xdr:row>10</xdr:row>
      <xdr:rowOff>76200</xdr:rowOff>
    </xdr:to>
    <xdr:sp macro="" textlink="">
      <xdr:nvSpPr>
        <xdr:cNvPr id="2082" name="Line 34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>
          <a:spLocks noChangeShapeType="1"/>
        </xdr:cNvSpPr>
      </xdr:nvSpPr>
      <xdr:spPr bwMode="auto">
        <a:xfrm>
          <a:off x="3409950" y="2076450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152400</xdr:colOff>
      <xdr:row>10</xdr:row>
      <xdr:rowOff>76200</xdr:rowOff>
    </xdr:from>
    <xdr:to>
      <xdr:col>7</xdr:col>
      <xdr:colOff>0</xdr:colOff>
      <xdr:row>18</xdr:row>
      <xdr:rowOff>76200</xdr:rowOff>
    </xdr:to>
    <xdr:sp macro="" textlink="">
      <xdr:nvSpPr>
        <xdr:cNvPr id="2083" name="Line 35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>
          <a:spLocks noChangeShapeType="1"/>
        </xdr:cNvSpPr>
      </xdr:nvSpPr>
      <xdr:spPr bwMode="auto">
        <a:xfrm flipV="1">
          <a:off x="3114675" y="2076450"/>
          <a:ext cx="295275" cy="160020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152400</xdr:colOff>
      <xdr:row>27</xdr:row>
      <xdr:rowOff>152400</xdr:rowOff>
    </xdr:to>
    <xdr:sp macro="" textlink="">
      <xdr:nvSpPr>
        <xdr:cNvPr id="18" name="Triangl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 rot="16200000">
          <a:off x="5086350" y="5400675"/>
          <a:ext cx="152400" cy="152400"/>
        </a:xfrm>
        <a:prstGeom prst="triangle">
          <a:avLst/>
        </a:prstGeom>
        <a:solidFill>
          <a:srgbClr val="00B0F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152400</xdr:colOff>
      <xdr:row>27</xdr:row>
      <xdr:rowOff>76200</xdr:rowOff>
    </xdr:from>
    <xdr:to>
      <xdr:col>17</xdr:col>
      <xdr:colOff>0</xdr:colOff>
      <xdr:row>27</xdr:row>
      <xdr:rowOff>76200</xdr:rowOff>
    </xdr:to>
    <xdr:sp macro="" textlink="">
      <xdr:nvSpPr>
        <xdr:cNvPr id="2084" name="Line 36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>
          <a:spLocks noChangeShapeType="1"/>
        </xdr:cNvSpPr>
      </xdr:nvSpPr>
      <xdr:spPr bwMode="auto">
        <a:xfrm>
          <a:off x="5238750" y="5476875"/>
          <a:ext cx="409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28575</xdr:colOff>
      <xdr:row>27</xdr:row>
      <xdr:rowOff>85725</xdr:rowOff>
    </xdr:from>
    <xdr:to>
      <xdr:col>9</xdr:col>
      <xdr:colOff>28575</xdr:colOff>
      <xdr:row>27</xdr:row>
      <xdr:rowOff>85725</xdr:rowOff>
    </xdr:to>
    <xdr:sp macro="" textlink="">
      <xdr:nvSpPr>
        <xdr:cNvPr id="2085" name="Line 37">
          <a:extLst>
            <a:ext uri="{FF2B5EF4-FFF2-40B4-BE49-F238E27FC236}">
              <a16:creationId xmlns:a16="http://schemas.microsoft.com/office/drawing/2014/main" id="{00000000-0008-0000-0100-000025080000}"/>
            </a:ext>
          </a:extLst>
        </xdr:cNvPr>
        <xdr:cNvSpPr>
          <a:spLocks noChangeShapeType="1"/>
        </xdr:cNvSpPr>
      </xdr:nvSpPr>
      <xdr:spPr bwMode="auto">
        <a:xfrm>
          <a:off x="3438525" y="5486400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152400</xdr:colOff>
      <xdr:row>18</xdr:row>
      <xdr:rowOff>76200</xdr:rowOff>
    </xdr:from>
    <xdr:to>
      <xdr:col>7</xdr:col>
      <xdr:colOff>0</xdr:colOff>
      <xdr:row>27</xdr:row>
      <xdr:rowOff>76200</xdr:rowOff>
    </xdr:to>
    <xdr:sp macro="" textlink="">
      <xdr:nvSpPr>
        <xdr:cNvPr id="2086" name="Line 38">
          <a:extLst>
            <a:ext uri="{FF2B5EF4-FFF2-40B4-BE49-F238E27FC236}">
              <a16:creationId xmlns:a16="http://schemas.microsoft.com/office/drawing/2014/main" id="{00000000-0008-0000-0100-000026080000}"/>
            </a:ext>
          </a:extLst>
        </xdr:cNvPr>
        <xdr:cNvSpPr>
          <a:spLocks noChangeShapeType="1"/>
        </xdr:cNvSpPr>
      </xdr:nvSpPr>
      <xdr:spPr bwMode="auto">
        <a:xfrm>
          <a:off x="3114675" y="3676650"/>
          <a:ext cx="295275" cy="180022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152400</xdr:colOff>
      <xdr:row>9</xdr:row>
      <xdr:rowOff>152400</xdr:rowOff>
    </xdr:to>
    <xdr:sp macro="" textlink="">
      <xdr:nvSpPr>
        <xdr:cNvPr id="20" name="Circl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7210425" y="1800225"/>
          <a:ext cx="152400" cy="152400"/>
        </a:xfrm>
        <a:prstGeom prst="ellipse">
          <a:avLst/>
        </a:prstGeom>
        <a:solidFill>
          <a:srgbClr val="00FF0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9</xdr:row>
      <xdr:rowOff>76200</xdr:rowOff>
    </xdr:from>
    <xdr:to>
      <xdr:col>13</xdr:col>
      <xdr:colOff>0</xdr:colOff>
      <xdr:row>9</xdr:row>
      <xdr:rowOff>76200</xdr:rowOff>
    </xdr:to>
    <xdr:sp macro="" textlink="">
      <xdr:nvSpPr>
        <xdr:cNvPr id="2090" name="Line 42">
          <a:extLst>
            <a:ext uri="{FF2B5EF4-FFF2-40B4-BE49-F238E27FC236}">
              <a16:creationId xmlns:a16="http://schemas.microsoft.com/office/drawing/2014/main" id="{00000000-0008-0000-0100-00002A080000}"/>
            </a:ext>
          </a:extLst>
        </xdr:cNvPr>
        <xdr:cNvSpPr>
          <a:spLocks noChangeShapeType="1"/>
        </xdr:cNvSpPr>
      </xdr:nvSpPr>
      <xdr:spPr bwMode="auto">
        <a:xfrm>
          <a:off x="5534025" y="1876425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152400</xdr:colOff>
      <xdr:row>9</xdr:row>
      <xdr:rowOff>76200</xdr:rowOff>
    </xdr:from>
    <xdr:to>
      <xdr:col>11</xdr:col>
      <xdr:colOff>0</xdr:colOff>
      <xdr:row>10</xdr:row>
      <xdr:rowOff>76200</xdr:rowOff>
    </xdr:to>
    <xdr:sp macro="" textlink="">
      <xdr:nvSpPr>
        <xdr:cNvPr id="2091" name="Line 43">
          <a:extLst>
            <a:ext uri="{FF2B5EF4-FFF2-40B4-BE49-F238E27FC236}">
              <a16:creationId xmlns:a16="http://schemas.microsoft.com/office/drawing/2014/main" id="{00000000-0008-0000-0100-00002B080000}"/>
            </a:ext>
          </a:extLst>
        </xdr:cNvPr>
        <xdr:cNvSpPr>
          <a:spLocks noChangeShapeType="1"/>
        </xdr:cNvSpPr>
      </xdr:nvSpPr>
      <xdr:spPr bwMode="auto">
        <a:xfrm flipV="1">
          <a:off x="5238750" y="1876425"/>
          <a:ext cx="295275" cy="20002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152400</xdr:colOff>
      <xdr:row>19</xdr:row>
      <xdr:rowOff>152400</xdr:rowOff>
    </xdr:to>
    <xdr:sp macro="" textlink="">
      <xdr:nvSpPr>
        <xdr:cNvPr id="21" name="Circl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7210425" y="3800475"/>
          <a:ext cx="152400" cy="152400"/>
        </a:xfrm>
        <a:prstGeom prst="ellipse">
          <a:avLst/>
        </a:prstGeom>
        <a:solidFill>
          <a:srgbClr val="00FF0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19</xdr:row>
      <xdr:rowOff>76200</xdr:rowOff>
    </xdr:from>
    <xdr:to>
      <xdr:col>13</xdr:col>
      <xdr:colOff>0</xdr:colOff>
      <xdr:row>19</xdr:row>
      <xdr:rowOff>76200</xdr:rowOff>
    </xdr:to>
    <xdr:sp macro="" textlink="">
      <xdr:nvSpPr>
        <xdr:cNvPr id="2092" name="Line 44">
          <a:extLst>
            <a:ext uri="{FF2B5EF4-FFF2-40B4-BE49-F238E27FC236}">
              <a16:creationId xmlns:a16="http://schemas.microsoft.com/office/drawing/2014/main" id="{00000000-0008-0000-0100-00002C080000}"/>
            </a:ext>
          </a:extLst>
        </xdr:cNvPr>
        <xdr:cNvSpPr>
          <a:spLocks noChangeShapeType="1"/>
        </xdr:cNvSpPr>
      </xdr:nvSpPr>
      <xdr:spPr bwMode="auto">
        <a:xfrm>
          <a:off x="5534025" y="3876675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152400</xdr:colOff>
      <xdr:row>10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093" name="Line 45">
          <a:extLst>
            <a:ext uri="{FF2B5EF4-FFF2-40B4-BE49-F238E27FC236}">
              <a16:creationId xmlns:a16="http://schemas.microsoft.com/office/drawing/2014/main" id="{00000000-0008-0000-0100-00002D080000}"/>
            </a:ext>
          </a:extLst>
        </xdr:cNvPr>
        <xdr:cNvSpPr>
          <a:spLocks noChangeShapeType="1"/>
        </xdr:cNvSpPr>
      </xdr:nvSpPr>
      <xdr:spPr bwMode="auto">
        <a:xfrm>
          <a:off x="5238750" y="2076450"/>
          <a:ext cx="295275" cy="180022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152400</xdr:colOff>
      <xdr:row>7</xdr:row>
      <xdr:rowOff>152400</xdr:rowOff>
    </xdr:to>
    <xdr:sp macro="" textlink="">
      <xdr:nvSpPr>
        <xdr:cNvPr id="22" name="Triangl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 rot="16200000">
          <a:off x="9334500" y="1400175"/>
          <a:ext cx="152400" cy="152400"/>
        </a:xfrm>
        <a:prstGeom prst="triangle">
          <a:avLst/>
        </a:prstGeom>
        <a:solidFill>
          <a:srgbClr val="00B0F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17</xdr:col>
      <xdr:colOff>0</xdr:colOff>
      <xdr:row>7</xdr:row>
      <xdr:rowOff>76200</xdr:rowOff>
    </xdr:to>
    <xdr:sp macro="" textlink="">
      <xdr:nvSpPr>
        <xdr:cNvPr id="2094" name="Line 46">
          <a:extLst>
            <a:ext uri="{FF2B5EF4-FFF2-40B4-BE49-F238E27FC236}">
              <a16:creationId xmlns:a16="http://schemas.microsoft.com/office/drawing/2014/main" id="{00000000-0008-0000-0100-00002E080000}"/>
            </a:ext>
          </a:extLst>
        </xdr:cNvPr>
        <xdr:cNvSpPr>
          <a:spLocks noChangeShapeType="1"/>
        </xdr:cNvSpPr>
      </xdr:nvSpPr>
      <xdr:spPr bwMode="auto">
        <a:xfrm>
          <a:off x="7658100" y="1476375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152400</xdr:colOff>
      <xdr:row>7</xdr:row>
      <xdr:rowOff>76200</xdr:rowOff>
    </xdr:from>
    <xdr:to>
      <xdr:col>15</xdr:col>
      <xdr:colOff>0</xdr:colOff>
      <xdr:row>9</xdr:row>
      <xdr:rowOff>76200</xdr:rowOff>
    </xdr:to>
    <xdr:sp macro="" textlink="">
      <xdr:nvSpPr>
        <xdr:cNvPr id="2095" name="Line 47">
          <a:extLst>
            <a:ext uri="{FF2B5EF4-FFF2-40B4-BE49-F238E27FC236}">
              <a16:creationId xmlns:a16="http://schemas.microsoft.com/office/drawing/2014/main" id="{00000000-0008-0000-0100-00002F080000}"/>
            </a:ext>
          </a:extLst>
        </xdr:cNvPr>
        <xdr:cNvSpPr>
          <a:spLocks noChangeShapeType="1"/>
        </xdr:cNvSpPr>
      </xdr:nvSpPr>
      <xdr:spPr bwMode="auto">
        <a:xfrm flipV="1">
          <a:off x="7362825" y="1476375"/>
          <a:ext cx="295275" cy="40005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152400</xdr:colOff>
      <xdr:row>12</xdr:row>
      <xdr:rowOff>152400</xdr:rowOff>
    </xdr:to>
    <xdr:sp macro="" textlink="">
      <xdr:nvSpPr>
        <xdr:cNvPr id="23" name="Triangl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 rot="16200000">
          <a:off x="9334500" y="2400300"/>
          <a:ext cx="152400" cy="152400"/>
        </a:xfrm>
        <a:prstGeom prst="triangle">
          <a:avLst/>
        </a:prstGeom>
        <a:solidFill>
          <a:srgbClr val="00B0F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12</xdr:row>
      <xdr:rowOff>76200</xdr:rowOff>
    </xdr:from>
    <xdr:to>
      <xdr:col>17</xdr:col>
      <xdr:colOff>0</xdr:colOff>
      <xdr:row>12</xdr:row>
      <xdr:rowOff>76200</xdr:rowOff>
    </xdr:to>
    <xdr:sp macro="" textlink="">
      <xdr:nvSpPr>
        <xdr:cNvPr id="2096" name="Line 48">
          <a:extLst>
            <a:ext uri="{FF2B5EF4-FFF2-40B4-BE49-F238E27FC236}">
              <a16:creationId xmlns:a16="http://schemas.microsoft.com/office/drawing/2014/main" id="{00000000-0008-0000-0100-000030080000}"/>
            </a:ext>
          </a:extLst>
        </xdr:cNvPr>
        <xdr:cNvSpPr>
          <a:spLocks noChangeShapeType="1"/>
        </xdr:cNvSpPr>
      </xdr:nvSpPr>
      <xdr:spPr bwMode="auto">
        <a:xfrm>
          <a:off x="7658100" y="2476500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152400</xdr:colOff>
      <xdr:row>9</xdr:row>
      <xdr:rowOff>76200</xdr:rowOff>
    </xdr:from>
    <xdr:to>
      <xdr:col>15</xdr:col>
      <xdr:colOff>0</xdr:colOff>
      <xdr:row>12</xdr:row>
      <xdr:rowOff>76200</xdr:rowOff>
    </xdr:to>
    <xdr:sp macro="" textlink="">
      <xdr:nvSpPr>
        <xdr:cNvPr id="2097" name="Line 49">
          <a:extLst>
            <a:ext uri="{FF2B5EF4-FFF2-40B4-BE49-F238E27FC236}">
              <a16:creationId xmlns:a16="http://schemas.microsoft.com/office/drawing/2014/main" id="{00000000-0008-0000-0100-000031080000}"/>
            </a:ext>
          </a:extLst>
        </xdr:cNvPr>
        <xdr:cNvSpPr>
          <a:spLocks noChangeShapeType="1"/>
        </xdr:cNvSpPr>
      </xdr:nvSpPr>
      <xdr:spPr bwMode="auto">
        <a:xfrm>
          <a:off x="7362825" y="1876425"/>
          <a:ext cx="295275" cy="60007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17</xdr:col>
      <xdr:colOff>0</xdr:colOff>
      <xdr:row>17</xdr:row>
      <xdr:rowOff>0</xdr:rowOff>
    </xdr:from>
    <xdr:to>
      <xdr:col>17</xdr:col>
      <xdr:colOff>152400</xdr:colOff>
      <xdr:row>17</xdr:row>
      <xdr:rowOff>152400</xdr:rowOff>
    </xdr:to>
    <xdr:sp macro="" textlink="">
      <xdr:nvSpPr>
        <xdr:cNvPr id="24" name="Triangl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 rot="16200000">
          <a:off x="9334500" y="3400425"/>
          <a:ext cx="152400" cy="152400"/>
        </a:xfrm>
        <a:prstGeom prst="triangle">
          <a:avLst/>
        </a:prstGeom>
        <a:solidFill>
          <a:srgbClr val="00B0F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17</xdr:row>
      <xdr:rowOff>76200</xdr:rowOff>
    </xdr:from>
    <xdr:to>
      <xdr:col>17</xdr:col>
      <xdr:colOff>0</xdr:colOff>
      <xdr:row>17</xdr:row>
      <xdr:rowOff>76200</xdr:rowOff>
    </xdr:to>
    <xdr:sp macro="" textlink="">
      <xdr:nvSpPr>
        <xdr:cNvPr id="2098" name="Line 50">
          <a:extLst>
            <a:ext uri="{FF2B5EF4-FFF2-40B4-BE49-F238E27FC236}">
              <a16:creationId xmlns:a16="http://schemas.microsoft.com/office/drawing/2014/main" id="{00000000-0008-0000-0100-000032080000}"/>
            </a:ext>
          </a:extLst>
        </xdr:cNvPr>
        <xdr:cNvSpPr>
          <a:spLocks noChangeShapeType="1"/>
        </xdr:cNvSpPr>
      </xdr:nvSpPr>
      <xdr:spPr bwMode="auto">
        <a:xfrm>
          <a:off x="7658100" y="3476625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152400</xdr:colOff>
      <xdr:row>17</xdr:row>
      <xdr:rowOff>76200</xdr:rowOff>
    </xdr:from>
    <xdr:to>
      <xdr:col>15</xdr:col>
      <xdr:colOff>0</xdr:colOff>
      <xdr:row>19</xdr:row>
      <xdr:rowOff>76200</xdr:rowOff>
    </xdr:to>
    <xdr:sp macro="" textlink="">
      <xdr:nvSpPr>
        <xdr:cNvPr id="2099" name="Line 51">
          <a:extLst>
            <a:ext uri="{FF2B5EF4-FFF2-40B4-BE49-F238E27FC236}">
              <a16:creationId xmlns:a16="http://schemas.microsoft.com/office/drawing/2014/main" id="{00000000-0008-0000-0100-000033080000}"/>
            </a:ext>
          </a:extLst>
        </xdr:cNvPr>
        <xdr:cNvSpPr>
          <a:spLocks noChangeShapeType="1"/>
        </xdr:cNvSpPr>
      </xdr:nvSpPr>
      <xdr:spPr bwMode="auto">
        <a:xfrm flipV="1">
          <a:off x="7362825" y="3476625"/>
          <a:ext cx="295275" cy="40005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17</xdr:col>
      <xdr:colOff>0</xdr:colOff>
      <xdr:row>22</xdr:row>
      <xdr:rowOff>0</xdr:rowOff>
    </xdr:from>
    <xdr:to>
      <xdr:col>17</xdr:col>
      <xdr:colOff>152400</xdr:colOff>
      <xdr:row>22</xdr:row>
      <xdr:rowOff>152400</xdr:rowOff>
    </xdr:to>
    <xdr:sp macro="" textlink="">
      <xdr:nvSpPr>
        <xdr:cNvPr id="25" name="Triangl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 rot="16200000">
          <a:off x="9334500" y="4400550"/>
          <a:ext cx="152400" cy="152400"/>
        </a:xfrm>
        <a:prstGeom prst="triangle">
          <a:avLst/>
        </a:prstGeom>
        <a:solidFill>
          <a:srgbClr val="00B0F0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22</xdr:row>
      <xdr:rowOff>76200</xdr:rowOff>
    </xdr:from>
    <xdr:to>
      <xdr:col>17</xdr:col>
      <xdr:colOff>0</xdr:colOff>
      <xdr:row>22</xdr:row>
      <xdr:rowOff>76200</xdr:rowOff>
    </xdr:to>
    <xdr:sp macro="" textlink="">
      <xdr:nvSpPr>
        <xdr:cNvPr id="2100" name="Line 52">
          <a:extLst>
            <a:ext uri="{FF2B5EF4-FFF2-40B4-BE49-F238E27FC236}">
              <a16:creationId xmlns:a16="http://schemas.microsoft.com/office/drawing/2014/main" id="{00000000-0008-0000-0100-000034080000}"/>
            </a:ext>
          </a:extLst>
        </xdr:cNvPr>
        <xdr:cNvSpPr>
          <a:spLocks noChangeShapeType="1"/>
        </xdr:cNvSpPr>
      </xdr:nvSpPr>
      <xdr:spPr bwMode="auto">
        <a:xfrm>
          <a:off x="7658100" y="4476750"/>
          <a:ext cx="16764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152400</xdr:colOff>
      <xdr:row>19</xdr:row>
      <xdr:rowOff>76200</xdr:rowOff>
    </xdr:from>
    <xdr:to>
      <xdr:col>15</xdr:col>
      <xdr:colOff>0</xdr:colOff>
      <xdr:row>22</xdr:row>
      <xdr:rowOff>76200</xdr:rowOff>
    </xdr:to>
    <xdr:sp macro="" textlink="">
      <xdr:nvSpPr>
        <xdr:cNvPr id="2101" name="Line 53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SpPr>
          <a:spLocks noChangeShapeType="1"/>
        </xdr:cNvSpPr>
      </xdr:nvSpPr>
      <xdr:spPr bwMode="auto">
        <a:xfrm>
          <a:off x="7362825" y="3876675"/>
          <a:ext cx="295275" cy="600075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152400</xdr:colOff>
      <xdr:row>25</xdr:row>
      <xdr:rowOff>152400</xdr:rowOff>
    </xdr:to>
    <xdr:sp macro="" textlink="">
      <xdr:nvSpPr>
        <xdr:cNvPr id="26" name="Squar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838200" y="5000625"/>
          <a:ext cx="152400" cy="152400"/>
        </a:xfrm>
        <a:prstGeom prst="rect">
          <a:avLst/>
        </a:prstGeom>
        <a:solidFill>
          <a:srgbClr val="FFFF00">
            <a:alpha val="50000"/>
          </a:srgbClr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25</xdr:row>
      <xdr:rowOff>76200</xdr:rowOff>
    </xdr:from>
    <xdr:to>
      <xdr:col>1</xdr:col>
      <xdr:colOff>0</xdr:colOff>
      <xdr:row>25</xdr:row>
      <xdr:rowOff>76200</xdr:rowOff>
    </xdr:to>
    <xdr:sp macro="" textlink="">
      <xdr:nvSpPr>
        <xdr:cNvPr id="2102" name="Line 54">
          <a:extLst>
            <a:ext uri="{FF2B5EF4-FFF2-40B4-BE49-F238E27FC236}">
              <a16:creationId xmlns:a16="http://schemas.microsoft.com/office/drawing/2014/main" id="{00000000-0008-0000-0100-000036080000}"/>
            </a:ext>
          </a:extLst>
        </xdr:cNvPr>
        <xdr:cNvSpPr>
          <a:spLocks noChangeShapeType="1"/>
        </xdr:cNvSpPr>
      </xdr:nvSpPr>
      <xdr:spPr bwMode="auto">
        <a:xfrm>
          <a:off x="0" y="5076825"/>
          <a:ext cx="838200" cy="0"/>
        </a:xfrm>
        <a:prstGeom prst="line">
          <a:avLst/>
        </a:prstGeom>
        <a:noFill/>
        <a:ln w="12700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ry/mrm/tree/tree204/20160318-1832-tree202-pro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ty"/>
      <sheetName val="Naming Conventions"/>
      <sheetName val="TreePlanXLM"/>
      <sheetName val="TreePlan License"/>
      <sheetName val="Bins"/>
      <sheetName val="TreePlan Help"/>
    </sheetNames>
    <sheetDataSet>
      <sheetData sheetId="0"/>
      <sheetData sheetId="1"/>
      <sheetData sheetId="2">
        <row r="1">
          <cell r="A1" t="str">
            <v>BuildTree</v>
          </cell>
        </row>
        <row r="257">
          <cell r="B257" t="b">
            <v>1</v>
          </cell>
        </row>
        <row r="610">
          <cell r="B610" t="b">
            <v>1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V1012"/>
  <sheetViews>
    <sheetView topLeftCell="A19" zoomScaleNormal="100" workbookViewId="0">
      <selection activeCell="R4" sqref="R4"/>
    </sheetView>
  </sheetViews>
  <sheetFormatPr defaultColWidth="11" defaultRowHeight="15.75" x14ac:dyDescent="0.25"/>
  <cols>
    <col min="2" max="2" width="2.25" customWidth="1"/>
    <col min="3" max="3" width="3.625" customWidth="1"/>
    <col min="6" max="6" width="2.25" customWidth="1"/>
    <col min="7" max="7" width="3.625" customWidth="1"/>
    <col min="10" max="10" width="2.25" customWidth="1"/>
    <col min="11" max="11" width="3.625" customWidth="1"/>
    <col min="14" max="14" width="2.25" customWidth="1"/>
    <col min="15" max="15" width="3.625" customWidth="1"/>
    <col min="18" max="18" width="2.25" customWidth="1"/>
  </cols>
  <sheetData>
    <row r="2" spans="8:19" x14ac:dyDescent="0.25">
      <c r="L2" t="s">
        <v>23</v>
      </c>
    </row>
    <row r="3" spans="8:19" x14ac:dyDescent="0.25">
      <c r="S3">
        <f>SUM(D20,H12,L4)</f>
        <v>80000</v>
      </c>
    </row>
    <row r="4" spans="8:19" x14ac:dyDescent="0.25">
      <c r="L4" s="1">
        <v>-120000</v>
      </c>
      <c r="M4">
        <f>S3</f>
        <v>80000</v>
      </c>
    </row>
    <row r="6" spans="8:19" x14ac:dyDescent="0.25">
      <c r="P6" s="1">
        <v>0.5</v>
      </c>
    </row>
    <row r="7" spans="8:19" x14ac:dyDescent="0.25">
      <c r="P7" t="s">
        <v>29</v>
      </c>
    </row>
    <row r="8" spans="8:19" x14ac:dyDescent="0.25">
      <c r="S8">
        <f>SUM(D20,H12,L11,P9)</f>
        <v>150000</v>
      </c>
    </row>
    <row r="9" spans="8:19" x14ac:dyDescent="0.25">
      <c r="H9" s="1">
        <v>0.5</v>
      </c>
      <c r="L9" t="s">
        <v>24</v>
      </c>
      <c r="P9" s="1">
        <v>0</v>
      </c>
      <c r="Q9">
        <f>S8</f>
        <v>150000</v>
      </c>
    </row>
    <row r="10" spans="8:19" x14ac:dyDescent="0.25">
      <c r="H10" t="s">
        <v>20</v>
      </c>
    </row>
    <row r="11" spans="8:19" x14ac:dyDescent="0.25">
      <c r="J11">
        <f>IF(I12=M4,1,IF(I12=M11,2,IF(I12=M21,3)))</f>
        <v>2</v>
      </c>
      <c r="L11" s="1">
        <v>-50000</v>
      </c>
      <c r="M11">
        <f>IF(ABS(1-(P6+P11))&lt;=0.00001,P6*Q9+P11*Q14,NA())</f>
        <v>90000</v>
      </c>
      <c r="P11" s="1">
        <v>0.5</v>
      </c>
    </row>
    <row r="12" spans="8:19" x14ac:dyDescent="0.25">
      <c r="H12" s="1">
        <v>250000</v>
      </c>
      <c r="I12">
        <f>MAX(M4,M11,M21)</f>
        <v>90000</v>
      </c>
      <c r="P12" t="s">
        <v>26</v>
      </c>
    </row>
    <row r="13" spans="8:19" x14ac:dyDescent="0.25">
      <c r="S13">
        <f>SUM(D20,H12,L11,P14)</f>
        <v>30000</v>
      </c>
    </row>
    <row r="14" spans="8:19" x14ac:dyDescent="0.25">
      <c r="P14" s="1">
        <v>-120000</v>
      </c>
      <c r="Q14">
        <f>S13</f>
        <v>30000</v>
      </c>
    </row>
    <row r="16" spans="8:19" x14ac:dyDescent="0.25">
      <c r="P16" s="1">
        <v>0.7</v>
      </c>
    </row>
    <row r="17" spans="1:19" x14ac:dyDescent="0.25">
      <c r="P17" t="s">
        <v>27</v>
      </c>
    </row>
    <row r="18" spans="1:19" x14ac:dyDescent="0.25">
      <c r="D18" t="s">
        <v>19</v>
      </c>
      <c r="S18">
        <f>SUM(D20,H12,L21,P19)</f>
        <v>120000</v>
      </c>
    </row>
    <row r="19" spans="1:19" x14ac:dyDescent="0.25">
      <c r="L19" t="s">
        <v>25</v>
      </c>
      <c r="P19" s="1">
        <v>0</v>
      </c>
      <c r="Q19">
        <f>S18</f>
        <v>120000</v>
      </c>
    </row>
    <row r="20" spans="1:19" x14ac:dyDescent="0.25">
      <c r="D20" s="1">
        <v>-50000</v>
      </c>
      <c r="E20">
        <f>IF(ABS(1-(H9+H26))&lt;=0.00001,H9*I12+H26*I29,NA())</f>
        <v>20000</v>
      </c>
    </row>
    <row r="21" spans="1:19" x14ac:dyDescent="0.25">
      <c r="L21" s="1">
        <v>-80000</v>
      </c>
      <c r="M21">
        <f>IF(ABS(1-(P16+P21))&lt;=0.00001,P16*Q19+P21*Q24,NA())</f>
        <v>84000</v>
      </c>
      <c r="P21" s="1">
        <v>0.3</v>
      </c>
    </row>
    <row r="22" spans="1:19" x14ac:dyDescent="0.25">
      <c r="P22" t="s">
        <v>28</v>
      </c>
    </row>
    <row r="23" spans="1:19" x14ac:dyDescent="0.25">
      <c r="S23">
        <f>SUM(D20,H12,L21,P24)</f>
        <v>0</v>
      </c>
    </row>
    <row r="24" spans="1:19" x14ac:dyDescent="0.25">
      <c r="P24" s="1">
        <v>-120000</v>
      </c>
      <c r="Q24">
        <f>S23</f>
        <v>0</v>
      </c>
    </row>
    <row r="26" spans="1:19" x14ac:dyDescent="0.25">
      <c r="B26">
        <f>IF(A27=E20,1,IF(A27=E34,2))</f>
        <v>1</v>
      </c>
      <c r="H26" s="1">
        <v>0.5</v>
      </c>
    </row>
    <row r="27" spans="1:19" x14ac:dyDescent="0.25">
      <c r="A27">
        <f>MAX(E20,E34)</f>
        <v>20000</v>
      </c>
      <c r="H27" t="s">
        <v>21</v>
      </c>
    </row>
    <row r="28" spans="1:19" x14ac:dyDescent="0.25">
      <c r="S28">
        <f>SUM(D20,H29)</f>
        <v>-50000</v>
      </c>
    </row>
    <row r="29" spans="1:19" x14ac:dyDescent="0.25">
      <c r="H29" s="1">
        <v>0</v>
      </c>
      <c r="I29">
        <f>S28</f>
        <v>-50000</v>
      </c>
    </row>
    <row r="32" spans="1:19" x14ac:dyDescent="0.25">
      <c r="D32" t="s">
        <v>22</v>
      </c>
    </row>
    <row r="33" spans="4:19" x14ac:dyDescent="0.25">
      <c r="S33">
        <f>SUM(D34)</f>
        <v>0</v>
      </c>
    </row>
    <row r="34" spans="4:19" x14ac:dyDescent="0.25">
      <c r="D34" s="1">
        <v>0</v>
      </c>
      <c r="E34">
        <f>S33</f>
        <v>0</v>
      </c>
    </row>
    <row r="1000" spans="190:204" x14ac:dyDescent="0.25">
      <c r="GH1000" t="s">
        <v>0</v>
      </c>
      <c r="GI1000" t="s">
        <v>1</v>
      </c>
      <c r="GJ1000" t="s">
        <v>2</v>
      </c>
      <c r="GK1000" t="s">
        <v>3</v>
      </c>
      <c r="GL1000" t="s">
        <v>4</v>
      </c>
      <c r="GM1000" t="s">
        <v>5</v>
      </c>
      <c r="GN1000" t="s">
        <v>6</v>
      </c>
      <c r="GO1000" t="s">
        <v>7</v>
      </c>
      <c r="GP1000" t="s">
        <v>8</v>
      </c>
      <c r="GQ1000" t="s">
        <v>9</v>
      </c>
      <c r="GR1000" t="s">
        <v>10</v>
      </c>
      <c r="GS1000" t="s">
        <v>11</v>
      </c>
      <c r="GT1000" t="s">
        <v>12</v>
      </c>
      <c r="GU1000" t="s">
        <v>13</v>
      </c>
      <c r="GV1000" t="s">
        <v>14</v>
      </c>
    </row>
    <row r="1001" spans="190:204" x14ac:dyDescent="0.25">
      <c r="GH1001">
        <v>0</v>
      </c>
      <c r="GI1001" t="s">
        <v>15</v>
      </c>
      <c r="GJ1001">
        <v>0</v>
      </c>
      <c r="GK1001">
        <v>0</v>
      </c>
      <c r="GL1001">
        <v>0</v>
      </c>
      <c r="GM1001" t="s">
        <v>16</v>
      </c>
      <c r="GN1001">
        <v>2</v>
      </c>
      <c r="GO1001">
        <v>1</v>
      </c>
      <c r="GP1001">
        <v>2</v>
      </c>
      <c r="GQ1001">
        <v>0</v>
      </c>
      <c r="GR1001">
        <v>0</v>
      </c>
      <c r="GS1001">
        <v>0</v>
      </c>
      <c r="GT1001">
        <v>25</v>
      </c>
      <c r="GU1001">
        <v>1</v>
      </c>
      <c r="GV1001" t="b">
        <v>1</v>
      </c>
    </row>
    <row r="1002" spans="190:204" x14ac:dyDescent="0.25">
      <c r="GH1002">
        <v>1</v>
      </c>
      <c r="GK1002">
        <v>0</v>
      </c>
      <c r="GL1002">
        <v>0</v>
      </c>
      <c r="GM1002" t="s">
        <v>18</v>
      </c>
      <c r="GN1002">
        <v>2</v>
      </c>
      <c r="GO1002">
        <v>3</v>
      </c>
      <c r="GP1002">
        <v>4</v>
      </c>
      <c r="GQ1002">
        <v>0</v>
      </c>
      <c r="GR1002">
        <v>0</v>
      </c>
      <c r="GS1002">
        <v>0</v>
      </c>
      <c r="GT1002">
        <v>18</v>
      </c>
      <c r="GU1002">
        <v>5</v>
      </c>
      <c r="GV1002" t="b">
        <v>1</v>
      </c>
    </row>
    <row r="1003" spans="190:204" x14ac:dyDescent="0.25">
      <c r="GH1003">
        <v>2</v>
      </c>
      <c r="GK1003">
        <v>0</v>
      </c>
      <c r="GL1003">
        <v>0</v>
      </c>
      <c r="GM1003" t="s">
        <v>17</v>
      </c>
      <c r="GN1003">
        <v>0</v>
      </c>
      <c r="GO1003">
        <v>0</v>
      </c>
      <c r="GP1003">
        <v>0</v>
      </c>
      <c r="GQ1003">
        <v>0</v>
      </c>
      <c r="GR1003">
        <v>0</v>
      </c>
      <c r="GS1003">
        <v>0</v>
      </c>
      <c r="GT1003">
        <v>32</v>
      </c>
      <c r="GU1003">
        <v>5</v>
      </c>
      <c r="GV1003" t="b">
        <v>1</v>
      </c>
    </row>
    <row r="1004" spans="190:204" x14ac:dyDescent="0.25">
      <c r="GH1004">
        <v>3</v>
      </c>
      <c r="GL1004">
        <v>1</v>
      </c>
      <c r="GM1004" t="s">
        <v>16</v>
      </c>
      <c r="GN1004">
        <v>3</v>
      </c>
      <c r="GO1004">
        <v>5</v>
      </c>
      <c r="GP1004">
        <v>6</v>
      </c>
      <c r="GQ1004">
        <v>7</v>
      </c>
      <c r="GR1004">
        <v>0</v>
      </c>
      <c r="GS1004">
        <v>0</v>
      </c>
      <c r="GT1004">
        <v>10</v>
      </c>
      <c r="GU1004">
        <v>9</v>
      </c>
      <c r="GV1004" t="b">
        <v>1</v>
      </c>
    </row>
    <row r="1005" spans="190:204" x14ac:dyDescent="0.25">
      <c r="GH1005">
        <v>4</v>
      </c>
      <c r="GL1005">
        <v>1</v>
      </c>
      <c r="GM1005" t="s">
        <v>17</v>
      </c>
      <c r="GN1005">
        <v>0</v>
      </c>
      <c r="GO1005">
        <v>0</v>
      </c>
      <c r="GP1005">
        <v>0</v>
      </c>
      <c r="GQ1005">
        <v>0</v>
      </c>
      <c r="GR1005">
        <v>0</v>
      </c>
      <c r="GS1005">
        <v>0</v>
      </c>
      <c r="GT1005">
        <v>27</v>
      </c>
      <c r="GU1005">
        <v>9</v>
      </c>
      <c r="GV1005" t="b">
        <v>1</v>
      </c>
    </row>
    <row r="1006" spans="190:204" x14ac:dyDescent="0.25">
      <c r="GH1006">
        <v>5</v>
      </c>
      <c r="GK1006">
        <v>0</v>
      </c>
      <c r="GL1006">
        <v>3</v>
      </c>
      <c r="GM1006" t="s">
        <v>17</v>
      </c>
      <c r="GN1006">
        <v>0</v>
      </c>
      <c r="GO1006">
        <v>0</v>
      </c>
      <c r="GP1006">
        <v>0</v>
      </c>
      <c r="GQ1006">
        <v>0</v>
      </c>
      <c r="GR1006">
        <v>0</v>
      </c>
      <c r="GS1006">
        <v>0</v>
      </c>
      <c r="GT1006">
        <v>2</v>
      </c>
      <c r="GU1006">
        <v>13</v>
      </c>
      <c r="GV1006" t="b">
        <v>1</v>
      </c>
    </row>
    <row r="1007" spans="190:204" x14ac:dyDescent="0.25">
      <c r="GH1007">
        <v>6</v>
      </c>
      <c r="GK1007">
        <v>0</v>
      </c>
      <c r="GL1007">
        <v>3</v>
      </c>
      <c r="GM1007" t="s">
        <v>18</v>
      </c>
      <c r="GN1007">
        <v>2</v>
      </c>
      <c r="GO1007">
        <v>8</v>
      </c>
      <c r="GP1007">
        <v>9</v>
      </c>
      <c r="GQ1007">
        <v>0</v>
      </c>
      <c r="GR1007">
        <v>0</v>
      </c>
      <c r="GS1007">
        <v>0</v>
      </c>
      <c r="GT1007">
        <v>9</v>
      </c>
      <c r="GU1007">
        <v>13</v>
      </c>
      <c r="GV1007" t="b">
        <v>1</v>
      </c>
    </row>
    <row r="1008" spans="190:204" x14ac:dyDescent="0.25">
      <c r="GH1008">
        <v>7</v>
      </c>
      <c r="GK1008">
        <v>0</v>
      </c>
      <c r="GL1008">
        <v>3</v>
      </c>
      <c r="GM1008" t="s">
        <v>18</v>
      </c>
      <c r="GN1008">
        <v>2</v>
      </c>
      <c r="GO1008">
        <v>10</v>
      </c>
      <c r="GP1008">
        <v>11</v>
      </c>
      <c r="GQ1008">
        <v>0</v>
      </c>
      <c r="GR1008">
        <v>0</v>
      </c>
      <c r="GS1008">
        <v>0</v>
      </c>
      <c r="GT1008">
        <v>19</v>
      </c>
      <c r="GU1008">
        <v>13</v>
      </c>
      <c r="GV1008" t="b">
        <v>1</v>
      </c>
    </row>
    <row r="1009" spans="190:204" x14ac:dyDescent="0.25">
      <c r="GH1009">
        <v>8</v>
      </c>
      <c r="GL1009">
        <v>6</v>
      </c>
      <c r="GM1009" t="s">
        <v>17</v>
      </c>
      <c r="GN1009">
        <v>0</v>
      </c>
      <c r="GO1009">
        <v>0</v>
      </c>
      <c r="GP1009">
        <v>0</v>
      </c>
      <c r="GQ1009">
        <v>0</v>
      </c>
      <c r="GR1009">
        <v>0</v>
      </c>
      <c r="GS1009">
        <v>0</v>
      </c>
      <c r="GT1009">
        <v>7</v>
      </c>
      <c r="GU1009">
        <v>17</v>
      </c>
      <c r="GV1009" t="b">
        <v>1</v>
      </c>
    </row>
    <row r="1010" spans="190:204" x14ac:dyDescent="0.25">
      <c r="GH1010">
        <v>9</v>
      </c>
      <c r="GL1010">
        <v>6</v>
      </c>
      <c r="GM1010" t="s">
        <v>17</v>
      </c>
      <c r="GN1010">
        <v>0</v>
      </c>
      <c r="GO1010">
        <v>0</v>
      </c>
      <c r="GP1010">
        <v>0</v>
      </c>
      <c r="GQ1010">
        <v>0</v>
      </c>
      <c r="GR1010">
        <v>0</v>
      </c>
      <c r="GS1010">
        <v>0</v>
      </c>
      <c r="GT1010">
        <v>12</v>
      </c>
      <c r="GU1010">
        <v>17</v>
      </c>
      <c r="GV1010" t="b">
        <v>1</v>
      </c>
    </row>
    <row r="1011" spans="190:204" x14ac:dyDescent="0.25">
      <c r="GH1011">
        <v>10</v>
      </c>
      <c r="GL1011">
        <v>7</v>
      </c>
      <c r="GM1011" t="s">
        <v>17</v>
      </c>
      <c r="GN1011">
        <v>0</v>
      </c>
      <c r="GO1011">
        <v>0</v>
      </c>
      <c r="GP1011">
        <v>0</v>
      </c>
      <c r="GQ1011">
        <v>0</v>
      </c>
      <c r="GR1011">
        <v>0</v>
      </c>
      <c r="GS1011">
        <v>0</v>
      </c>
      <c r="GT1011">
        <v>17</v>
      </c>
      <c r="GU1011">
        <v>17</v>
      </c>
      <c r="GV1011" t="b">
        <v>1</v>
      </c>
    </row>
    <row r="1012" spans="190:204" x14ac:dyDescent="0.25">
      <c r="GH1012">
        <v>11</v>
      </c>
      <c r="GL1012">
        <v>7</v>
      </c>
      <c r="GM1012" t="s">
        <v>17</v>
      </c>
      <c r="GN1012">
        <v>0</v>
      </c>
      <c r="GO1012">
        <v>0</v>
      </c>
      <c r="GP1012">
        <v>0</v>
      </c>
      <c r="GQ1012">
        <v>0</v>
      </c>
      <c r="GR1012">
        <v>0</v>
      </c>
      <c r="GS1012">
        <v>0</v>
      </c>
      <c r="GT1012">
        <v>22</v>
      </c>
      <c r="GU1012">
        <v>17</v>
      </c>
      <c r="GV1012" t="b">
        <v>1</v>
      </c>
    </row>
  </sheetData>
  <phoneticPr fontId="4" type="noConversion"/>
  <pageMargins left="0.75" right="0.75" top="1" bottom="1" header="0.5" footer="0.5"/>
  <pageSetup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V1012"/>
  <sheetViews>
    <sheetView tabSelected="1" zoomScale="70" zoomScaleNormal="70" workbookViewId="0">
      <selection activeCell="P37" sqref="P37"/>
    </sheetView>
  </sheetViews>
  <sheetFormatPr defaultColWidth="11" defaultRowHeight="15.75" x14ac:dyDescent="0.25"/>
  <cols>
    <col min="2" max="2" width="2.25" customWidth="1"/>
    <col min="3" max="3" width="3.625" customWidth="1"/>
    <col min="6" max="6" width="2.25" customWidth="1"/>
    <col min="7" max="7" width="3.625" customWidth="1"/>
    <col min="10" max="10" width="2.25" customWidth="1"/>
    <col min="11" max="11" width="3.625" customWidth="1"/>
    <col min="14" max="14" width="2.25" customWidth="1"/>
    <col min="15" max="15" width="3.625" customWidth="1"/>
    <col min="18" max="18" width="2.25" customWidth="1"/>
    <col min="19" max="19" width="11" style="3"/>
  </cols>
  <sheetData>
    <row r="1" spans="8:19" x14ac:dyDescent="0.25">
      <c r="S1"/>
    </row>
    <row r="2" spans="8:19" x14ac:dyDescent="0.25">
      <c r="S2"/>
    </row>
    <row r="4" spans="8:19" x14ac:dyDescent="0.25">
      <c r="L4" s="2"/>
      <c r="M4" s="3"/>
      <c r="S4"/>
    </row>
    <row r="5" spans="8:19" x14ac:dyDescent="0.25">
      <c r="S5"/>
    </row>
    <row r="6" spans="8:19" x14ac:dyDescent="0.25">
      <c r="P6" s="1">
        <v>0.2</v>
      </c>
      <c r="S6" t="s">
        <v>38</v>
      </c>
    </row>
    <row r="7" spans="8:19" x14ac:dyDescent="0.25">
      <c r="P7" t="s">
        <v>37</v>
      </c>
      <c r="S7"/>
    </row>
    <row r="8" spans="8:19" x14ac:dyDescent="0.25">
      <c r="S8" s="3">
        <f>SUM(D20,H12,L11,P9)</f>
        <v>1374493</v>
      </c>
    </row>
    <row r="9" spans="8:19" x14ac:dyDescent="0.25">
      <c r="H9" s="1">
        <v>0.41</v>
      </c>
      <c r="L9" t="s">
        <v>35</v>
      </c>
      <c r="P9" s="2">
        <v>1131250</v>
      </c>
      <c r="Q9" s="3">
        <f>S8</f>
        <v>1374493</v>
      </c>
      <c r="S9" t="s">
        <v>40</v>
      </c>
    </row>
    <row r="10" spans="8:19" x14ac:dyDescent="0.25">
      <c r="H10" t="s">
        <v>32</v>
      </c>
      <c r="S10"/>
    </row>
    <row r="11" spans="8:19" x14ac:dyDescent="0.25">
      <c r="J11">
        <f>IF(I12=M4,1,IF(I12=M11,2,IF(I12=M21,3)))</f>
        <v>2</v>
      </c>
      <c r="L11" s="2">
        <v>-50000</v>
      </c>
      <c r="M11" s="3">
        <f>IF(ABS(1-(P6+P11))&lt;=0.00001,P6*Q9+P11*Q14,NA())</f>
        <v>373493.00000000006</v>
      </c>
      <c r="P11" s="1">
        <v>0.8</v>
      </c>
      <c r="S11"/>
    </row>
    <row r="12" spans="8:19" x14ac:dyDescent="0.25">
      <c r="H12" s="2">
        <v>214250</v>
      </c>
      <c r="I12" s="3">
        <f>MAX(M4,M11,M21)</f>
        <v>373493.00000000006</v>
      </c>
      <c r="P12" t="s">
        <v>30</v>
      </c>
      <c r="S12" t="s">
        <v>38</v>
      </c>
    </row>
    <row r="13" spans="8:19" x14ac:dyDescent="0.25">
      <c r="S13" s="3">
        <f>SUM(D20,H12,L11,P14)</f>
        <v>123243</v>
      </c>
    </row>
    <row r="14" spans="8:19" x14ac:dyDescent="0.25">
      <c r="P14" s="2">
        <v>-120000</v>
      </c>
      <c r="Q14" s="3">
        <f>S13</f>
        <v>123243</v>
      </c>
      <c r="S14"/>
    </row>
    <row r="15" spans="8:19" x14ac:dyDescent="0.25">
      <c r="S15" t="s">
        <v>41</v>
      </c>
    </row>
    <row r="16" spans="8:19" x14ac:dyDescent="0.25">
      <c r="P16" s="1">
        <v>0.2</v>
      </c>
      <c r="S16"/>
    </row>
    <row r="17" spans="1:19" x14ac:dyDescent="0.25">
      <c r="P17" t="s">
        <v>37</v>
      </c>
      <c r="S17" t="s">
        <v>38</v>
      </c>
    </row>
    <row r="18" spans="1:19" x14ac:dyDescent="0.25">
      <c r="D18" t="s">
        <v>31</v>
      </c>
      <c r="S18" s="3">
        <f>SUM(D20,H12,L21,P19)</f>
        <v>-94757</v>
      </c>
    </row>
    <row r="19" spans="1:19" x14ac:dyDescent="0.25">
      <c r="L19" t="s">
        <v>36</v>
      </c>
      <c r="P19" s="2">
        <v>0</v>
      </c>
      <c r="Q19" s="3">
        <f>S18</f>
        <v>-94757</v>
      </c>
      <c r="S19"/>
    </row>
    <row r="20" spans="1:19" x14ac:dyDescent="0.25">
      <c r="D20" s="2">
        <v>78993</v>
      </c>
      <c r="E20" s="3">
        <f>IF(ABS(1-(H9+H26))&lt;=0.00001,H9*I12+H26*I29,NA())</f>
        <v>199738</v>
      </c>
      <c r="S20" t="s">
        <v>40</v>
      </c>
    </row>
    <row r="21" spans="1:19" x14ac:dyDescent="0.25">
      <c r="L21" s="2">
        <v>-388000</v>
      </c>
      <c r="M21" s="3">
        <f>IF(ABS(1-(P16+P21))&lt;=0.00001,P16*Q19+P21*Q24,NA())</f>
        <v>-94757</v>
      </c>
      <c r="P21" s="1">
        <v>0.8</v>
      </c>
      <c r="S21"/>
    </row>
    <row r="22" spans="1:19" x14ac:dyDescent="0.25">
      <c r="P22" t="s">
        <v>39</v>
      </c>
      <c r="S22" t="s">
        <v>38</v>
      </c>
    </row>
    <row r="23" spans="1:19" x14ac:dyDescent="0.25">
      <c r="S23" s="3">
        <f>SUM(D20,H12,L21,P24)</f>
        <v>-94757</v>
      </c>
    </row>
    <row r="24" spans="1:19" x14ac:dyDescent="0.25">
      <c r="P24" s="2" t="s">
        <v>30</v>
      </c>
      <c r="Q24" s="3">
        <f>S23</f>
        <v>-94757</v>
      </c>
      <c r="S24"/>
    </row>
    <row r="25" spans="1:19" x14ac:dyDescent="0.25">
      <c r="S25" t="s">
        <v>40</v>
      </c>
    </row>
    <row r="26" spans="1:19" x14ac:dyDescent="0.25">
      <c r="B26">
        <f>IF(A27=E20,1,IF(A27=E34,2))</f>
        <v>2</v>
      </c>
      <c r="H26" s="1">
        <v>0.59</v>
      </c>
      <c r="S26"/>
    </row>
    <row r="27" spans="1:19" x14ac:dyDescent="0.25">
      <c r="A27" s="3">
        <f>MAX(E20,E34)</f>
        <v>250000</v>
      </c>
      <c r="H27" t="s">
        <v>33</v>
      </c>
      <c r="S27" t="s">
        <v>38</v>
      </c>
    </row>
    <row r="28" spans="1:19" x14ac:dyDescent="0.25">
      <c r="S28" s="3">
        <f>SUM(D20,H29)</f>
        <v>78993</v>
      </c>
    </row>
    <row r="29" spans="1:19" x14ac:dyDescent="0.25">
      <c r="H29" s="2">
        <v>0</v>
      </c>
      <c r="I29" s="3">
        <f>S28</f>
        <v>78993</v>
      </c>
      <c r="S29" t="s">
        <v>40</v>
      </c>
    </row>
    <row r="30" spans="1:19" x14ac:dyDescent="0.25">
      <c r="S30"/>
    </row>
    <row r="31" spans="1:19" x14ac:dyDescent="0.25">
      <c r="S31"/>
    </row>
    <row r="32" spans="1:19" x14ac:dyDescent="0.25">
      <c r="D32" t="s">
        <v>34</v>
      </c>
      <c r="S32"/>
    </row>
    <row r="33" spans="4:19" x14ac:dyDescent="0.25">
      <c r="S33" s="3">
        <f>SUM(D34)</f>
        <v>250000</v>
      </c>
    </row>
    <row r="34" spans="4:19" x14ac:dyDescent="0.25">
      <c r="D34" s="2">
        <v>250000</v>
      </c>
      <c r="E34" s="3">
        <f>S33</f>
        <v>250000</v>
      </c>
      <c r="S34"/>
    </row>
    <row r="1000" spans="190:204" x14ac:dyDescent="0.25">
      <c r="GH1000" t="s">
        <v>0</v>
      </c>
      <c r="GI1000" t="s">
        <v>1</v>
      </c>
      <c r="GJ1000" t="s">
        <v>2</v>
      </c>
      <c r="GK1000" t="s">
        <v>3</v>
      </c>
      <c r="GL1000" t="s">
        <v>4</v>
      </c>
      <c r="GM1000" t="s">
        <v>5</v>
      </c>
      <c r="GN1000" t="s">
        <v>6</v>
      </c>
      <c r="GO1000" t="s">
        <v>7</v>
      </c>
      <c r="GP1000" t="s">
        <v>8</v>
      </c>
      <c r="GQ1000" t="s">
        <v>9</v>
      </c>
      <c r="GR1000" t="s">
        <v>10</v>
      </c>
      <c r="GS1000" t="s">
        <v>11</v>
      </c>
      <c r="GT1000" t="s">
        <v>12</v>
      </c>
      <c r="GU1000" t="s">
        <v>13</v>
      </c>
      <c r="GV1000" t="s">
        <v>14</v>
      </c>
    </row>
    <row r="1001" spans="190:204" x14ac:dyDescent="0.25">
      <c r="GH1001">
        <v>0</v>
      </c>
      <c r="GI1001" t="s">
        <v>15</v>
      </c>
      <c r="GJ1001">
        <v>0</v>
      </c>
      <c r="GK1001">
        <v>0</v>
      </c>
      <c r="GL1001">
        <v>0</v>
      </c>
      <c r="GM1001" t="s">
        <v>16</v>
      </c>
      <c r="GN1001">
        <v>2</v>
      </c>
      <c r="GO1001">
        <v>1</v>
      </c>
      <c r="GP1001">
        <v>2</v>
      </c>
      <c r="GQ1001">
        <v>0</v>
      </c>
      <c r="GR1001">
        <v>0</v>
      </c>
      <c r="GS1001">
        <v>0</v>
      </c>
      <c r="GT1001">
        <v>25</v>
      </c>
      <c r="GU1001">
        <v>1</v>
      </c>
      <c r="GV1001" t="b">
        <v>1</v>
      </c>
    </row>
    <row r="1002" spans="190:204" x14ac:dyDescent="0.25">
      <c r="GH1002">
        <v>1</v>
      </c>
      <c r="GK1002">
        <v>0</v>
      </c>
      <c r="GL1002">
        <v>0</v>
      </c>
      <c r="GM1002" t="s">
        <v>18</v>
      </c>
      <c r="GN1002">
        <v>2</v>
      </c>
      <c r="GO1002">
        <v>3</v>
      </c>
      <c r="GP1002">
        <v>4</v>
      </c>
      <c r="GQ1002">
        <v>0</v>
      </c>
      <c r="GR1002">
        <v>0</v>
      </c>
      <c r="GS1002">
        <v>0</v>
      </c>
      <c r="GT1002">
        <v>18</v>
      </c>
      <c r="GU1002">
        <v>5</v>
      </c>
      <c r="GV1002" t="b">
        <v>1</v>
      </c>
    </row>
    <row r="1003" spans="190:204" x14ac:dyDescent="0.25">
      <c r="GH1003">
        <v>2</v>
      </c>
      <c r="GK1003">
        <v>0</v>
      </c>
      <c r="GL1003">
        <v>0</v>
      </c>
      <c r="GM1003" t="s">
        <v>17</v>
      </c>
      <c r="GN1003">
        <v>0</v>
      </c>
      <c r="GO1003">
        <v>0</v>
      </c>
      <c r="GP1003">
        <v>0</v>
      </c>
      <c r="GQ1003">
        <v>0</v>
      </c>
      <c r="GR1003">
        <v>0</v>
      </c>
      <c r="GS1003">
        <v>0</v>
      </c>
      <c r="GT1003">
        <v>32</v>
      </c>
      <c r="GU1003">
        <v>5</v>
      </c>
      <c r="GV1003" t="b">
        <v>1</v>
      </c>
    </row>
    <row r="1004" spans="190:204" x14ac:dyDescent="0.25">
      <c r="GH1004">
        <v>3</v>
      </c>
      <c r="GL1004">
        <v>1</v>
      </c>
      <c r="GM1004" t="s">
        <v>16</v>
      </c>
      <c r="GN1004">
        <v>3</v>
      </c>
      <c r="GO1004">
        <v>5</v>
      </c>
      <c r="GP1004">
        <v>6</v>
      </c>
      <c r="GQ1004">
        <v>7</v>
      </c>
      <c r="GR1004">
        <v>0</v>
      </c>
      <c r="GS1004">
        <v>0</v>
      </c>
      <c r="GT1004">
        <v>10</v>
      </c>
      <c r="GU1004">
        <v>9</v>
      </c>
      <c r="GV1004" t="b">
        <v>1</v>
      </c>
    </row>
    <row r="1005" spans="190:204" x14ac:dyDescent="0.25">
      <c r="GH1005">
        <v>4</v>
      </c>
      <c r="GL1005">
        <v>1</v>
      </c>
      <c r="GM1005" t="s">
        <v>17</v>
      </c>
      <c r="GN1005">
        <v>0</v>
      </c>
      <c r="GO1005">
        <v>0</v>
      </c>
      <c r="GP1005">
        <v>0</v>
      </c>
      <c r="GQ1005">
        <v>0</v>
      </c>
      <c r="GR1005">
        <v>0</v>
      </c>
      <c r="GS1005">
        <v>0</v>
      </c>
      <c r="GT1005">
        <v>27</v>
      </c>
      <c r="GU1005">
        <v>9</v>
      </c>
      <c r="GV1005" t="b">
        <v>1</v>
      </c>
    </row>
    <row r="1006" spans="190:204" x14ac:dyDescent="0.25">
      <c r="GH1006">
        <v>5</v>
      </c>
      <c r="GK1006">
        <v>0</v>
      </c>
      <c r="GL1006">
        <v>3</v>
      </c>
      <c r="GM1006" t="s">
        <v>17</v>
      </c>
      <c r="GN1006">
        <v>0</v>
      </c>
      <c r="GO1006">
        <v>0</v>
      </c>
      <c r="GP1006">
        <v>0</v>
      </c>
      <c r="GQ1006">
        <v>0</v>
      </c>
      <c r="GR1006">
        <v>0</v>
      </c>
      <c r="GS1006">
        <v>0</v>
      </c>
      <c r="GT1006">
        <v>2</v>
      </c>
      <c r="GU1006">
        <v>13</v>
      </c>
      <c r="GV1006" t="b">
        <v>1</v>
      </c>
    </row>
    <row r="1007" spans="190:204" x14ac:dyDescent="0.25">
      <c r="GH1007">
        <v>6</v>
      </c>
      <c r="GK1007">
        <v>0</v>
      </c>
      <c r="GL1007">
        <v>3</v>
      </c>
      <c r="GM1007" t="s">
        <v>18</v>
      </c>
      <c r="GN1007">
        <v>2</v>
      </c>
      <c r="GO1007">
        <v>8</v>
      </c>
      <c r="GP1007">
        <v>9</v>
      </c>
      <c r="GQ1007">
        <v>0</v>
      </c>
      <c r="GR1007">
        <v>0</v>
      </c>
      <c r="GS1007">
        <v>0</v>
      </c>
      <c r="GT1007">
        <v>9</v>
      </c>
      <c r="GU1007">
        <v>13</v>
      </c>
      <c r="GV1007" t="b">
        <v>1</v>
      </c>
    </row>
    <row r="1008" spans="190:204" x14ac:dyDescent="0.25">
      <c r="GH1008">
        <v>7</v>
      </c>
      <c r="GK1008">
        <v>0</v>
      </c>
      <c r="GL1008">
        <v>3</v>
      </c>
      <c r="GM1008" t="s">
        <v>18</v>
      </c>
      <c r="GN1008">
        <v>2</v>
      </c>
      <c r="GO1008">
        <v>10</v>
      </c>
      <c r="GP1008">
        <v>11</v>
      </c>
      <c r="GQ1008">
        <v>0</v>
      </c>
      <c r="GR1008">
        <v>0</v>
      </c>
      <c r="GS1008">
        <v>0</v>
      </c>
      <c r="GT1008">
        <v>19</v>
      </c>
      <c r="GU1008">
        <v>13</v>
      </c>
      <c r="GV1008" t="b">
        <v>1</v>
      </c>
    </row>
    <row r="1009" spans="190:204" x14ac:dyDescent="0.25">
      <c r="GH1009">
        <v>8</v>
      </c>
      <c r="GL1009">
        <v>6</v>
      </c>
      <c r="GM1009" t="s">
        <v>17</v>
      </c>
      <c r="GN1009">
        <v>0</v>
      </c>
      <c r="GO1009">
        <v>0</v>
      </c>
      <c r="GP1009">
        <v>0</v>
      </c>
      <c r="GQ1009">
        <v>0</v>
      </c>
      <c r="GR1009">
        <v>0</v>
      </c>
      <c r="GS1009">
        <v>0</v>
      </c>
      <c r="GT1009">
        <v>7</v>
      </c>
      <c r="GU1009">
        <v>17</v>
      </c>
      <c r="GV1009" t="b">
        <v>1</v>
      </c>
    </row>
    <row r="1010" spans="190:204" x14ac:dyDescent="0.25">
      <c r="GH1010">
        <v>9</v>
      </c>
      <c r="GL1010">
        <v>6</v>
      </c>
      <c r="GM1010" t="s">
        <v>17</v>
      </c>
      <c r="GN1010">
        <v>0</v>
      </c>
      <c r="GO1010">
        <v>0</v>
      </c>
      <c r="GP1010">
        <v>0</v>
      </c>
      <c r="GQ1010">
        <v>0</v>
      </c>
      <c r="GR1010">
        <v>0</v>
      </c>
      <c r="GS1010">
        <v>0</v>
      </c>
      <c r="GT1010">
        <v>12</v>
      </c>
      <c r="GU1010">
        <v>17</v>
      </c>
      <c r="GV1010" t="b">
        <v>1</v>
      </c>
    </row>
    <row r="1011" spans="190:204" x14ac:dyDescent="0.25">
      <c r="GH1011">
        <v>10</v>
      </c>
      <c r="GL1011">
        <v>7</v>
      </c>
      <c r="GM1011" t="s">
        <v>17</v>
      </c>
      <c r="GN1011">
        <v>0</v>
      </c>
      <c r="GO1011">
        <v>0</v>
      </c>
      <c r="GP1011">
        <v>0</v>
      </c>
      <c r="GQ1011">
        <v>0</v>
      </c>
      <c r="GR1011">
        <v>0</v>
      </c>
      <c r="GS1011">
        <v>0</v>
      </c>
      <c r="GT1011">
        <v>17</v>
      </c>
      <c r="GU1011">
        <v>17</v>
      </c>
      <c r="GV1011" t="b">
        <v>1</v>
      </c>
    </row>
    <row r="1012" spans="190:204" x14ac:dyDescent="0.25">
      <c r="GH1012">
        <v>11</v>
      </c>
      <c r="GL1012">
        <v>7</v>
      </c>
      <c r="GM1012" t="s">
        <v>17</v>
      </c>
      <c r="GN1012">
        <v>0</v>
      </c>
      <c r="GO1012">
        <v>0</v>
      </c>
      <c r="GP1012">
        <v>0</v>
      </c>
      <c r="GQ1012">
        <v>0</v>
      </c>
      <c r="GR1012">
        <v>0</v>
      </c>
      <c r="GS1012">
        <v>0</v>
      </c>
      <c r="GT1012">
        <v>22</v>
      </c>
      <c r="GU1012">
        <v>17</v>
      </c>
      <c r="GV1012" t="b">
        <v>1</v>
      </c>
    </row>
  </sheetData>
  <phoneticPr fontId="4" type="noConversion"/>
  <pageMargins left="0.75" right="0.75" top="1" bottom="1" header="0.5" footer="0.5"/>
  <pageSetup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Original Tree</vt:lpstr>
      <vt:lpstr>Formatted Currency</vt:lpstr>
      <vt:lpstr>'Formatted Currency'!TreeData</vt:lpstr>
      <vt:lpstr>'Original Tree'!TreeData</vt:lpstr>
      <vt:lpstr>'Formatted Currency'!TreeDiagBase</vt:lpstr>
      <vt:lpstr>'Original Tree'!TreeDiagBase</vt:lpstr>
      <vt:lpstr>'Formatted Currency'!TreeDiagram</vt:lpstr>
      <vt:lpstr>'Original Tree'!TreeDiagram</vt:lpstr>
    </vt:vector>
  </TitlesOfParts>
  <Company>TreePlan Software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TreePlan 2.12 Decision Tree Example</dc:title>
  <dc:creator>Mike Middleton</dc:creator>
  <cp:lastModifiedBy>ADMIN</cp:lastModifiedBy>
  <dcterms:created xsi:type="dcterms:W3CDTF">2011-02-16T01:13:57Z</dcterms:created>
  <dcterms:modified xsi:type="dcterms:W3CDTF">2021-10-12T21:55:13Z</dcterms:modified>
</cp:coreProperties>
</file>