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G:\Desktop files\"/>
    </mc:Choice>
  </mc:AlternateContent>
  <xr:revisionPtr revIDLastSave="0" documentId="13_ncr:1_{DF50331C-E07D-44DE-82D4-81D5F2FFDD44}" xr6:coauthVersionLast="44" xr6:coauthVersionMax="44" xr10:uidLastSave="{00000000-0000-0000-0000-000000000000}"/>
  <bookViews>
    <workbookView xWindow="-120" yWindow="-120" windowWidth="20730" windowHeight="11160" tabRatio="902" activeTab="6" xr2:uid="{00000000-000D-0000-FFFF-FFFF00000000}"/>
  </bookViews>
  <sheets>
    <sheet name="1 - Data" sheetId="1" r:id="rId1"/>
    <sheet name="Order Q=250" sheetId="8" r:id="rId2"/>
    <sheet name="Order Q=350" sheetId="6" r:id="rId3"/>
    <sheet name="Order Q=450" sheetId="7" r:id="rId4"/>
    <sheet name="Expected Demand" sheetId="5" r:id="rId5"/>
    <sheet name="3 - Probabilistic" sheetId="3" r:id="rId6"/>
    <sheet name="3 - Probabilistic Model" sheetId="4" r:id="rId7"/>
  </sheets>
  <definedNames>
    <definedName name="_AtRisk_FitDataRange_FIT_8DC45_AA623" hidden="1">#REF!</definedName>
    <definedName name="_AtRisk_FitDataRange_FIT_9534E_CBEDD" hidden="1">'1 - Data'!#REF!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Pal_Workbook_GUID" hidden="1">"YRKDQ9GGXPT5PPGRKUSHW91U"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10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7" i="8" l="1"/>
  <c r="G6" i="8"/>
  <c r="A8" i="8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369" i="8" s="1"/>
  <c r="A370" i="8" s="1"/>
  <c r="A7" i="8"/>
  <c r="I6" i="8"/>
  <c r="F6" i="8"/>
  <c r="J6" i="8" s="1"/>
  <c r="D6" i="8"/>
  <c r="G7" i="7"/>
  <c r="G6" i="7"/>
  <c r="A8" i="7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A353" i="7" s="1"/>
  <c r="A354" i="7" s="1"/>
  <c r="A355" i="7" s="1"/>
  <c r="A356" i="7" s="1"/>
  <c r="A357" i="7" s="1"/>
  <c r="A358" i="7" s="1"/>
  <c r="A359" i="7" s="1"/>
  <c r="A360" i="7" s="1"/>
  <c r="A361" i="7" s="1"/>
  <c r="A362" i="7" s="1"/>
  <c r="A363" i="7" s="1"/>
  <c r="A364" i="7" s="1"/>
  <c r="A365" i="7" s="1"/>
  <c r="A366" i="7" s="1"/>
  <c r="A367" i="7" s="1"/>
  <c r="A368" i="7" s="1"/>
  <c r="A369" i="7" s="1"/>
  <c r="A370" i="7" s="1"/>
  <c r="A7" i="7"/>
  <c r="D6" i="7"/>
  <c r="G7" i="6"/>
  <c r="G6" i="6"/>
  <c r="A8" i="6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A200" i="6" s="1"/>
  <c r="A201" i="6" s="1"/>
  <c r="A202" i="6" s="1"/>
  <c r="A203" i="6" s="1"/>
  <c r="A204" i="6" s="1"/>
  <c r="A205" i="6" s="1"/>
  <c r="A206" i="6" s="1"/>
  <c r="A207" i="6" s="1"/>
  <c r="A208" i="6" s="1"/>
  <c r="A209" i="6" s="1"/>
  <c r="A210" i="6" s="1"/>
  <c r="A211" i="6" s="1"/>
  <c r="A212" i="6" s="1"/>
  <c r="A213" i="6" s="1"/>
  <c r="A214" i="6" s="1"/>
  <c r="A215" i="6" s="1"/>
  <c r="A216" i="6" s="1"/>
  <c r="A217" i="6" s="1"/>
  <c r="A218" i="6" s="1"/>
  <c r="A219" i="6" s="1"/>
  <c r="A220" i="6" s="1"/>
  <c r="A221" i="6" s="1"/>
  <c r="A222" i="6" s="1"/>
  <c r="A223" i="6" s="1"/>
  <c r="A224" i="6" s="1"/>
  <c r="A225" i="6" s="1"/>
  <c r="A226" i="6" s="1"/>
  <c r="A227" i="6" s="1"/>
  <c r="A228" i="6" s="1"/>
  <c r="A229" i="6" s="1"/>
  <c r="A230" i="6" s="1"/>
  <c r="A231" i="6" s="1"/>
  <c r="A232" i="6" s="1"/>
  <c r="A233" i="6" s="1"/>
  <c r="A234" i="6" s="1"/>
  <c r="A235" i="6" s="1"/>
  <c r="A236" i="6" s="1"/>
  <c r="A237" i="6" s="1"/>
  <c r="A238" i="6" s="1"/>
  <c r="A239" i="6" s="1"/>
  <c r="A240" i="6" s="1"/>
  <c r="A241" i="6" s="1"/>
  <c r="A242" i="6" s="1"/>
  <c r="A243" i="6" s="1"/>
  <c r="A244" i="6" s="1"/>
  <c r="A245" i="6" s="1"/>
  <c r="A246" i="6" s="1"/>
  <c r="A247" i="6" s="1"/>
  <c r="A248" i="6" s="1"/>
  <c r="A249" i="6" s="1"/>
  <c r="A250" i="6" s="1"/>
  <c r="A251" i="6" s="1"/>
  <c r="A252" i="6" s="1"/>
  <c r="A253" i="6" s="1"/>
  <c r="A254" i="6" s="1"/>
  <c r="A255" i="6" s="1"/>
  <c r="A256" i="6" s="1"/>
  <c r="A257" i="6" s="1"/>
  <c r="A258" i="6" s="1"/>
  <c r="A259" i="6" s="1"/>
  <c r="A260" i="6" s="1"/>
  <c r="A261" i="6" s="1"/>
  <c r="A262" i="6" s="1"/>
  <c r="A263" i="6" s="1"/>
  <c r="A264" i="6" s="1"/>
  <c r="A265" i="6" s="1"/>
  <c r="A266" i="6" s="1"/>
  <c r="A267" i="6" s="1"/>
  <c r="A268" i="6" s="1"/>
  <c r="A269" i="6" s="1"/>
  <c r="A270" i="6" s="1"/>
  <c r="A271" i="6" s="1"/>
  <c r="A272" i="6" s="1"/>
  <c r="A273" i="6" s="1"/>
  <c r="A274" i="6" s="1"/>
  <c r="A275" i="6" s="1"/>
  <c r="A276" i="6" s="1"/>
  <c r="A277" i="6" s="1"/>
  <c r="A278" i="6" s="1"/>
  <c r="A279" i="6" s="1"/>
  <c r="A280" i="6" s="1"/>
  <c r="A281" i="6" s="1"/>
  <c r="A282" i="6" s="1"/>
  <c r="A283" i="6" s="1"/>
  <c r="A284" i="6" s="1"/>
  <c r="A285" i="6" s="1"/>
  <c r="A286" i="6" s="1"/>
  <c r="A287" i="6" s="1"/>
  <c r="A288" i="6" s="1"/>
  <c r="A289" i="6" s="1"/>
  <c r="A290" i="6" s="1"/>
  <c r="A291" i="6" s="1"/>
  <c r="A292" i="6" s="1"/>
  <c r="A293" i="6" s="1"/>
  <c r="A294" i="6" s="1"/>
  <c r="A295" i="6" s="1"/>
  <c r="A296" i="6" s="1"/>
  <c r="A297" i="6" s="1"/>
  <c r="A298" i="6" s="1"/>
  <c r="A299" i="6" s="1"/>
  <c r="A300" i="6" s="1"/>
  <c r="A301" i="6" s="1"/>
  <c r="A302" i="6" s="1"/>
  <c r="A303" i="6" s="1"/>
  <c r="A304" i="6" s="1"/>
  <c r="A305" i="6" s="1"/>
  <c r="A306" i="6" s="1"/>
  <c r="A307" i="6" s="1"/>
  <c r="A308" i="6" s="1"/>
  <c r="A309" i="6" s="1"/>
  <c r="A310" i="6" s="1"/>
  <c r="A311" i="6" s="1"/>
  <c r="A312" i="6" s="1"/>
  <c r="A313" i="6" s="1"/>
  <c r="A314" i="6" s="1"/>
  <c r="A315" i="6" s="1"/>
  <c r="A316" i="6" s="1"/>
  <c r="A317" i="6" s="1"/>
  <c r="A318" i="6" s="1"/>
  <c r="A319" i="6" s="1"/>
  <c r="A320" i="6" s="1"/>
  <c r="A321" i="6" s="1"/>
  <c r="A322" i="6" s="1"/>
  <c r="A323" i="6" s="1"/>
  <c r="A324" i="6" s="1"/>
  <c r="A325" i="6" s="1"/>
  <c r="A326" i="6" s="1"/>
  <c r="A327" i="6" s="1"/>
  <c r="A328" i="6" s="1"/>
  <c r="A329" i="6" s="1"/>
  <c r="A330" i="6" s="1"/>
  <c r="A331" i="6" s="1"/>
  <c r="A332" i="6" s="1"/>
  <c r="A333" i="6" s="1"/>
  <c r="A334" i="6" s="1"/>
  <c r="A335" i="6" s="1"/>
  <c r="A336" i="6" s="1"/>
  <c r="A337" i="6" s="1"/>
  <c r="A338" i="6" s="1"/>
  <c r="A339" i="6" s="1"/>
  <c r="A340" i="6" s="1"/>
  <c r="A341" i="6" s="1"/>
  <c r="A342" i="6" s="1"/>
  <c r="A343" i="6" s="1"/>
  <c r="A344" i="6" s="1"/>
  <c r="A345" i="6" s="1"/>
  <c r="A346" i="6" s="1"/>
  <c r="A347" i="6" s="1"/>
  <c r="A348" i="6" s="1"/>
  <c r="A349" i="6" s="1"/>
  <c r="A350" i="6" s="1"/>
  <c r="A351" i="6" s="1"/>
  <c r="A352" i="6" s="1"/>
  <c r="A353" i="6" s="1"/>
  <c r="A354" i="6" s="1"/>
  <c r="A355" i="6" s="1"/>
  <c r="A356" i="6" s="1"/>
  <c r="A357" i="6" s="1"/>
  <c r="A358" i="6" s="1"/>
  <c r="A359" i="6" s="1"/>
  <c r="A360" i="6" s="1"/>
  <c r="A361" i="6" s="1"/>
  <c r="A362" i="6" s="1"/>
  <c r="A363" i="6" s="1"/>
  <c r="A364" i="6" s="1"/>
  <c r="A365" i="6" s="1"/>
  <c r="A366" i="6" s="1"/>
  <c r="A367" i="6" s="1"/>
  <c r="A368" i="6" s="1"/>
  <c r="A369" i="6" s="1"/>
  <c r="A370" i="6" s="1"/>
  <c r="A7" i="6"/>
  <c r="F6" i="6"/>
  <c r="B7" i="6" s="1"/>
  <c r="D6" i="6"/>
  <c r="I6" i="6" s="1"/>
  <c r="C6" i="4"/>
  <c r="C10" i="4"/>
  <c r="C9" i="4"/>
  <c r="C17" i="5"/>
  <c r="D17" i="5" s="1"/>
  <c r="D16" i="5"/>
  <c r="C16" i="5"/>
  <c r="C15" i="5"/>
  <c r="D15" i="5" s="1"/>
  <c r="D14" i="5"/>
  <c r="C14" i="5"/>
  <c r="C13" i="5"/>
  <c r="D13" i="5" s="1"/>
  <c r="D12" i="5"/>
  <c r="D11" i="5"/>
  <c r="C11" i="5"/>
  <c r="C10" i="5"/>
  <c r="D10" i="5" s="1"/>
  <c r="D9" i="5"/>
  <c r="C9" i="5"/>
  <c r="C8" i="5"/>
  <c r="D8" i="5" s="1"/>
  <c r="D7" i="5"/>
  <c r="C7" i="5"/>
  <c r="C6" i="5"/>
  <c r="D6" i="5" s="1"/>
  <c r="D5" i="5"/>
  <c r="C5" i="5"/>
  <c r="D4" i="5"/>
  <c r="D19" i="5" s="1"/>
  <c r="G6" i="3"/>
  <c r="G7" i="3"/>
  <c r="J7" i="3" s="1"/>
  <c r="K7" i="3"/>
  <c r="K8" i="3"/>
  <c r="K9" i="3"/>
  <c r="K10" i="3"/>
  <c r="K11" i="3"/>
  <c r="I7" i="3"/>
  <c r="I8" i="3"/>
  <c r="I9" i="3"/>
  <c r="I10" i="3"/>
  <c r="I11" i="3"/>
  <c r="I12" i="3"/>
  <c r="F7" i="3"/>
  <c r="B8" i="3"/>
  <c r="L7" i="3" l="1"/>
  <c r="B7" i="8"/>
  <c r="K6" i="8"/>
  <c r="I6" i="7"/>
  <c r="F6" i="7"/>
  <c r="D7" i="6"/>
  <c r="I7" i="6" s="1"/>
  <c r="J6" i="6"/>
  <c r="K6" i="6"/>
  <c r="A7" i="4"/>
  <c r="A8" i="4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A304" i="4" s="1"/>
  <c r="A305" i="4" s="1"/>
  <c r="A306" i="4" s="1"/>
  <c r="A307" i="4" s="1"/>
  <c r="A308" i="4" s="1"/>
  <c r="A309" i="4" s="1"/>
  <c r="A310" i="4" s="1"/>
  <c r="A311" i="4" s="1"/>
  <c r="A312" i="4" s="1"/>
  <c r="A313" i="4" s="1"/>
  <c r="A314" i="4" s="1"/>
  <c r="A315" i="4" s="1"/>
  <c r="A316" i="4" s="1"/>
  <c r="A317" i="4" s="1"/>
  <c r="A318" i="4" s="1"/>
  <c r="A319" i="4" s="1"/>
  <c r="A320" i="4" s="1"/>
  <c r="A321" i="4" s="1"/>
  <c r="A322" i="4" s="1"/>
  <c r="A323" i="4" s="1"/>
  <c r="A324" i="4" s="1"/>
  <c r="A325" i="4" s="1"/>
  <c r="A326" i="4" s="1"/>
  <c r="A327" i="4" s="1"/>
  <c r="A328" i="4" s="1"/>
  <c r="A329" i="4" s="1"/>
  <c r="A330" i="4" s="1"/>
  <c r="A331" i="4" s="1"/>
  <c r="A332" i="4" s="1"/>
  <c r="A333" i="4" s="1"/>
  <c r="A334" i="4" s="1"/>
  <c r="A335" i="4" s="1"/>
  <c r="A336" i="4" s="1"/>
  <c r="A337" i="4" s="1"/>
  <c r="A338" i="4" s="1"/>
  <c r="A339" i="4" s="1"/>
  <c r="A340" i="4" s="1"/>
  <c r="A341" i="4" s="1"/>
  <c r="A342" i="4" s="1"/>
  <c r="A343" i="4" s="1"/>
  <c r="A344" i="4" s="1"/>
  <c r="A345" i="4" s="1"/>
  <c r="A346" i="4" s="1"/>
  <c r="A347" i="4" s="1"/>
  <c r="A348" i="4" s="1"/>
  <c r="A349" i="4" s="1"/>
  <c r="A350" i="4" s="1"/>
  <c r="A351" i="4" s="1"/>
  <c r="A352" i="4" s="1"/>
  <c r="A353" i="4" s="1"/>
  <c r="A354" i="4" s="1"/>
  <c r="A355" i="4" s="1"/>
  <c r="A356" i="4" s="1"/>
  <c r="A357" i="4" s="1"/>
  <c r="A358" i="4" s="1"/>
  <c r="A359" i="4" s="1"/>
  <c r="A360" i="4" s="1"/>
  <c r="A361" i="4" s="1"/>
  <c r="A362" i="4" s="1"/>
  <c r="A363" i="4" s="1"/>
  <c r="A364" i="4" s="1"/>
  <c r="A365" i="4" s="1"/>
  <c r="A366" i="4" s="1"/>
  <c r="A367" i="4" s="1"/>
  <c r="A368" i="4" s="1"/>
  <c r="A369" i="4" s="1"/>
  <c r="A370" i="4" s="1"/>
  <c r="D6" i="3"/>
  <c r="F6" i="3" s="1"/>
  <c r="B7" i="3" s="1"/>
  <c r="J6" i="3"/>
  <c r="A7" i="3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1" i="3" s="1"/>
  <c r="A342" i="3" s="1"/>
  <c r="A343" i="3" s="1"/>
  <c r="A344" i="3" s="1"/>
  <c r="A345" i="3" s="1"/>
  <c r="A346" i="3" s="1"/>
  <c r="A347" i="3" s="1"/>
  <c r="A348" i="3" s="1"/>
  <c r="A349" i="3" s="1"/>
  <c r="A350" i="3" s="1"/>
  <c r="A351" i="3" s="1"/>
  <c r="A352" i="3" s="1"/>
  <c r="A353" i="3" s="1"/>
  <c r="A354" i="3" s="1"/>
  <c r="A355" i="3" s="1"/>
  <c r="A356" i="3" s="1"/>
  <c r="A357" i="3" s="1"/>
  <c r="A358" i="3" s="1"/>
  <c r="A359" i="3" s="1"/>
  <c r="A360" i="3" s="1"/>
  <c r="A361" i="3" s="1"/>
  <c r="A362" i="3" s="1"/>
  <c r="A363" i="3" s="1"/>
  <c r="A364" i="3" s="1"/>
  <c r="A365" i="3" s="1"/>
  <c r="A366" i="3" s="1"/>
  <c r="A367" i="3" s="1"/>
  <c r="A368" i="3" s="1"/>
  <c r="A369" i="3" s="1"/>
  <c r="A370" i="3" s="1"/>
  <c r="K6" i="4"/>
  <c r="C14" i="4"/>
  <c r="C18" i="4"/>
  <c r="C22" i="4"/>
  <c r="C26" i="4"/>
  <c r="C30" i="4"/>
  <c r="C34" i="4"/>
  <c r="C38" i="4"/>
  <c r="C42" i="4"/>
  <c r="C46" i="4"/>
  <c r="C50" i="4"/>
  <c r="C54" i="4"/>
  <c r="C58" i="4"/>
  <c r="C62" i="4"/>
  <c r="C66" i="4"/>
  <c r="C70" i="4"/>
  <c r="C74" i="4"/>
  <c r="C78" i="4"/>
  <c r="C82" i="4"/>
  <c r="C86" i="4"/>
  <c r="C90" i="4"/>
  <c r="C94" i="4"/>
  <c r="C98" i="4"/>
  <c r="C102" i="4"/>
  <c r="C106" i="4"/>
  <c r="C110" i="4"/>
  <c r="C114" i="4"/>
  <c r="C118" i="4"/>
  <c r="C122" i="4"/>
  <c r="C126" i="4"/>
  <c r="C130" i="4"/>
  <c r="C134" i="4"/>
  <c r="C138" i="4"/>
  <c r="C142" i="4"/>
  <c r="C146" i="4"/>
  <c r="C150" i="4"/>
  <c r="C154" i="4"/>
  <c r="C158" i="4"/>
  <c r="C162" i="4"/>
  <c r="C166" i="4"/>
  <c r="C170" i="4"/>
  <c r="C174" i="4"/>
  <c r="C178" i="4"/>
  <c r="C182" i="4"/>
  <c r="C186" i="4"/>
  <c r="C190" i="4"/>
  <c r="C194" i="4"/>
  <c r="C198" i="4"/>
  <c r="C202" i="4"/>
  <c r="C206" i="4"/>
  <c r="C210" i="4"/>
  <c r="C214" i="4"/>
  <c r="C218" i="4"/>
  <c r="C222" i="4"/>
  <c r="C226" i="4"/>
  <c r="C230" i="4"/>
  <c r="C234" i="4"/>
  <c r="C238" i="4"/>
  <c r="C242" i="4"/>
  <c r="C246" i="4"/>
  <c r="C250" i="4"/>
  <c r="C254" i="4"/>
  <c r="C258" i="4"/>
  <c r="C262" i="4"/>
  <c r="C266" i="4"/>
  <c r="C270" i="4"/>
  <c r="C274" i="4"/>
  <c r="C278" i="4"/>
  <c r="C282" i="4"/>
  <c r="C286" i="4"/>
  <c r="C290" i="4"/>
  <c r="C294" i="4"/>
  <c r="C298" i="4"/>
  <c r="C302" i="4"/>
  <c r="C306" i="4"/>
  <c r="C310" i="4"/>
  <c r="C314" i="4"/>
  <c r="C318" i="4"/>
  <c r="C322" i="4"/>
  <c r="C326" i="4"/>
  <c r="C330" i="4"/>
  <c r="C334" i="4"/>
  <c r="C338" i="4"/>
  <c r="C342" i="4"/>
  <c r="C346" i="4"/>
  <c r="C350" i="4"/>
  <c r="C354" i="4"/>
  <c r="C358" i="4"/>
  <c r="C362" i="4"/>
  <c r="C366" i="4"/>
  <c r="C370" i="4"/>
  <c r="C7" i="4"/>
  <c r="C11" i="4"/>
  <c r="C15" i="4"/>
  <c r="C19" i="4"/>
  <c r="C23" i="4"/>
  <c r="C27" i="4"/>
  <c r="C31" i="4"/>
  <c r="C35" i="4"/>
  <c r="C39" i="4"/>
  <c r="C43" i="4"/>
  <c r="C47" i="4"/>
  <c r="C51" i="4"/>
  <c r="C55" i="4"/>
  <c r="C59" i="4"/>
  <c r="C63" i="4"/>
  <c r="C67" i="4"/>
  <c r="C71" i="4"/>
  <c r="C75" i="4"/>
  <c r="C79" i="4"/>
  <c r="C83" i="4"/>
  <c r="C87" i="4"/>
  <c r="C91" i="4"/>
  <c r="C95" i="4"/>
  <c r="C99" i="4"/>
  <c r="C103" i="4"/>
  <c r="C107" i="4"/>
  <c r="C111" i="4"/>
  <c r="C115" i="4"/>
  <c r="C119" i="4"/>
  <c r="C123" i="4"/>
  <c r="C127" i="4"/>
  <c r="C131" i="4"/>
  <c r="C135" i="4"/>
  <c r="C139" i="4"/>
  <c r="C143" i="4"/>
  <c r="C147" i="4"/>
  <c r="C151" i="4"/>
  <c r="C155" i="4"/>
  <c r="C159" i="4"/>
  <c r="C163" i="4"/>
  <c r="C167" i="4"/>
  <c r="C171" i="4"/>
  <c r="C175" i="4"/>
  <c r="C179" i="4"/>
  <c r="C183" i="4"/>
  <c r="C187" i="4"/>
  <c r="C191" i="4"/>
  <c r="C195" i="4"/>
  <c r="C199" i="4"/>
  <c r="C203" i="4"/>
  <c r="C207" i="4"/>
  <c r="C211" i="4"/>
  <c r="C215" i="4"/>
  <c r="C219" i="4"/>
  <c r="C223" i="4"/>
  <c r="C227" i="4"/>
  <c r="C231" i="4"/>
  <c r="C235" i="4"/>
  <c r="C239" i="4"/>
  <c r="C243" i="4"/>
  <c r="C247" i="4"/>
  <c r="C251" i="4"/>
  <c r="C255" i="4"/>
  <c r="C259" i="4"/>
  <c r="C263" i="4"/>
  <c r="C267" i="4"/>
  <c r="C271" i="4"/>
  <c r="C275" i="4"/>
  <c r="C279" i="4"/>
  <c r="C283" i="4"/>
  <c r="C287" i="4"/>
  <c r="C291" i="4"/>
  <c r="C295" i="4"/>
  <c r="C299" i="4"/>
  <c r="C303" i="4"/>
  <c r="C307" i="4"/>
  <c r="C311" i="4"/>
  <c r="C315" i="4"/>
  <c r="C319" i="4"/>
  <c r="C323" i="4"/>
  <c r="C327" i="4"/>
  <c r="C331" i="4"/>
  <c r="C335" i="4"/>
  <c r="C339" i="4"/>
  <c r="C343" i="4"/>
  <c r="C347" i="4"/>
  <c r="C351" i="4"/>
  <c r="C355" i="4"/>
  <c r="C359" i="4"/>
  <c r="C363" i="4"/>
  <c r="C367" i="4"/>
  <c r="C8" i="4"/>
  <c r="C12" i="4"/>
  <c r="C16" i="4"/>
  <c r="C20" i="4"/>
  <c r="C24" i="4"/>
  <c r="C28" i="4"/>
  <c r="C32" i="4"/>
  <c r="C36" i="4"/>
  <c r="C40" i="4"/>
  <c r="C44" i="4"/>
  <c r="C48" i="4"/>
  <c r="C52" i="4"/>
  <c r="C56" i="4"/>
  <c r="C60" i="4"/>
  <c r="C64" i="4"/>
  <c r="C68" i="4"/>
  <c r="C72" i="4"/>
  <c r="C76" i="4"/>
  <c r="C80" i="4"/>
  <c r="C84" i="4"/>
  <c r="C88" i="4"/>
  <c r="C92" i="4"/>
  <c r="C96" i="4"/>
  <c r="C100" i="4"/>
  <c r="C104" i="4"/>
  <c r="C108" i="4"/>
  <c r="C112" i="4"/>
  <c r="C116" i="4"/>
  <c r="C120" i="4"/>
  <c r="C124" i="4"/>
  <c r="C128" i="4"/>
  <c r="C132" i="4"/>
  <c r="C136" i="4"/>
  <c r="C140" i="4"/>
  <c r="C144" i="4"/>
  <c r="C148" i="4"/>
  <c r="C152" i="4"/>
  <c r="C156" i="4"/>
  <c r="C160" i="4"/>
  <c r="C164" i="4"/>
  <c r="C168" i="4"/>
  <c r="C172" i="4"/>
  <c r="C176" i="4"/>
  <c r="C180" i="4"/>
  <c r="C184" i="4"/>
  <c r="C188" i="4"/>
  <c r="C192" i="4"/>
  <c r="C196" i="4"/>
  <c r="C200" i="4"/>
  <c r="C204" i="4"/>
  <c r="C208" i="4"/>
  <c r="C212" i="4"/>
  <c r="C216" i="4"/>
  <c r="C220" i="4"/>
  <c r="C224" i="4"/>
  <c r="C228" i="4"/>
  <c r="C232" i="4"/>
  <c r="C236" i="4"/>
  <c r="C240" i="4"/>
  <c r="C244" i="4"/>
  <c r="C248" i="4"/>
  <c r="C252" i="4"/>
  <c r="C256" i="4"/>
  <c r="C260" i="4"/>
  <c r="C264" i="4"/>
  <c r="C268" i="4"/>
  <c r="C272" i="4"/>
  <c r="C276" i="4"/>
  <c r="C280" i="4"/>
  <c r="C284" i="4"/>
  <c r="C288" i="4"/>
  <c r="C292" i="4"/>
  <c r="C296" i="4"/>
  <c r="C300" i="4"/>
  <c r="C304" i="4"/>
  <c r="C308" i="4"/>
  <c r="C312" i="4"/>
  <c r="C316" i="4"/>
  <c r="C320" i="4"/>
  <c r="C324" i="4"/>
  <c r="C328" i="4"/>
  <c r="C332" i="4"/>
  <c r="C336" i="4"/>
  <c r="C340" i="4"/>
  <c r="C344" i="4"/>
  <c r="C348" i="4"/>
  <c r="C352" i="4"/>
  <c r="C356" i="4"/>
  <c r="C360" i="4"/>
  <c r="C364" i="4"/>
  <c r="C368" i="4"/>
  <c r="C13" i="4"/>
  <c r="C17" i="4"/>
  <c r="C21" i="4"/>
  <c r="C25" i="4"/>
  <c r="C29" i="4"/>
  <c r="C33" i="4"/>
  <c r="C37" i="4"/>
  <c r="C41" i="4"/>
  <c r="C45" i="4"/>
  <c r="C49" i="4"/>
  <c r="C53" i="4"/>
  <c r="C57" i="4"/>
  <c r="C61" i="4"/>
  <c r="C65" i="4"/>
  <c r="C69" i="4"/>
  <c r="C73" i="4"/>
  <c r="C77" i="4"/>
  <c r="C81" i="4"/>
  <c r="C85" i="4"/>
  <c r="C89" i="4"/>
  <c r="C93" i="4"/>
  <c r="C97" i="4"/>
  <c r="C101" i="4"/>
  <c r="C105" i="4"/>
  <c r="C109" i="4"/>
  <c r="C113" i="4"/>
  <c r="C117" i="4"/>
  <c r="C121" i="4"/>
  <c r="C125" i="4"/>
  <c r="C129" i="4"/>
  <c r="C133" i="4"/>
  <c r="C137" i="4"/>
  <c r="C141" i="4"/>
  <c r="C145" i="4"/>
  <c r="C149" i="4"/>
  <c r="C153" i="4"/>
  <c r="C157" i="4"/>
  <c r="C161" i="4"/>
  <c r="C165" i="4"/>
  <c r="C169" i="4"/>
  <c r="C173" i="4"/>
  <c r="C177" i="4"/>
  <c r="C181" i="4"/>
  <c r="C185" i="4"/>
  <c r="C189" i="4"/>
  <c r="C193" i="4"/>
  <c r="C197" i="4"/>
  <c r="C201" i="4"/>
  <c r="C205" i="4"/>
  <c r="C209" i="4"/>
  <c r="C213" i="4"/>
  <c r="C217" i="4"/>
  <c r="C221" i="4"/>
  <c r="C225" i="4"/>
  <c r="C229" i="4"/>
  <c r="C233" i="4"/>
  <c r="C237" i="4"/>
  <c r="C241" i="4"/>
  <c r="C245" i="4"/>
  <c r="C249" i="4"/>
  <c r="C253" i="4"/>
  <c r="C257" i="4"/>
  <c r="C261" i="4"/>
  <c r="C265" i="4"/>
  <c r="C269" i="4"/>
  <c r="C273" i="4"/>
  <c r="C277" i="4"/>
  <c r="C281" i="4"/>
  <c r="C285" i="4"/>
  <c r="C289" i="4"/>
  <c r="C293" i="4"/>
  <c r="C297" i="4"/>
  <c r="C301" i="4"/>
  <c r="C305" i="4"/>
  <c r="C309" i="4"/>
  <c r="C313" i="4"/>
  <c r="C317" i="4"/>
  <c r="C321" i="4"/>
  <c r="C325" i="4"/>
  <c r="C329" i="4"/>
  <c r="C333" i="4"/>
  <c r="C337" i="4"/>
  <c r="C341" i="4"/>
  <c r="C345" i="4"/>
  <c r="C349" i="4"/>
  <c r="C353" i="4"/>
  <c r="C357" i="4"/>
  <c r="C361" i="4"/>
  <c r="C365" i="4"/>
  <c r="C369" i="4"/>
  <c r="L6" i="8" l="1"/>
  <c r="D7" i="8"/>
  <c r="I7" i="8" s="1"/>
  <c r="J6" i="7"/>
  <c r="K6" i="7"/>
  <c r="B7" i="7"/>
  <c r="L6" i="7"/>
  <c r="L6" i="6"/>
  <c r="F7" i="6"/>
  <c r="D7" i="3"/>
  <c r="K6" i="3"/>
  <c r="I6" i="3"/>
  <c r="D369" i="4"/>
  <c r="D365" i="4"/>
  <c r="D361" i="4"/>
  <c r="D357" i="4"/>
  <c r="D353" i="4"/>
  <c r="D349" i="4"/>
  <c r="D345" i="4"/>
  <c r="D341" i="4"/>
  <c r="D337" i="4"/>
  <c r="D333" i="4"/>
  <c r="D329" i="4"/>
  <c r="D325" i="4"/>
  <c r="D321" i="4"/>
  <c r="D317" i="4"/>
  <c r="D313" i="4"/>
  <c r="D309" i="4"/>
  <c r="D305" i="4"/>
  <c r="D301" i="4"/>
  <c r="D297" i="4"/>
  <c r="D293" i="4"/>
  <c r="D289" i="4"/>
  <c r="D285" i="4"/>
  <c r="D281" i="4"/>
  <c r="D277" i="4"/>
  <c r="D273" i="4"/>
  <c r="D269" i="4"/>
  <c r="D265" i="4"/>
  <c r="D261" i="4"/>
  <c r="D257" i="4"/>
  <c r="D253" i="4"/>
  <c r="D249" i="4"/>
  <c r="D245" i="4"/>
  <c r="D241" i="4"/>
  <c r="D237" i="4"/>
  <c r="D233" i="4"/>
  <c r="D229" i="4"/>
  <c r="D225" i="4"/>
  <c r="D221" i="4"/>
  <c r="D217" i="4"/>
  <c r="D213" i="4"/>
  <c r="D209" i="4"/>
  <c r="D205" i="4"/>
  <c r="D201" i="4"/>
  <c r="D197" i="4"/>
  <c r="D193" i="4"/>
  <c r="D189" i="4"/>
  <c r="D185" i="4"/>
  <c r="D181" i="4"/>
  <c r="D177" i="4"/>
  <c r="D173" i="4"/>
  <c r="D169" i="4"/>
  <c r="D165" i="4"/>
  <c r="D161" i="4"/>
  <c r="D157" i="4"/>
  <c r="D153" i="4"/>
  <c r="D149" i="4"/>
  <c r="D145" i="4"/>
  <c r="D141" i="4"/>
  <c r="D137" i="4"/>
  <c r="D133" i="4"/>
  <c r="D129" i="4"/>
  <c r="D125" i="4"/>
  <c r="D121" i="4"/>
  <c r="D117" i="4"/>
  <c r="D113" i="4"/>
  <c r="D109" i="4"/>
  <c r="D105" i="4"/>
  <c r="D101" i="4"/>
  <c r="D97" i="4"/>
  <c r="D93" i="4"/>
  <c r="D89" i="4"/>
  <c r="D85" i="4"/>
  <c r="D81" i="4"/>
  <c r="D77" i="4"/>
  <c r="D73" i="4"/>
  <c r="D69" i="4"/>
  <c r="D65" i="4"/>
  <c r="D61" i="4"/>
  <c r="D57" i="4"/>
  <c r="D53" i="4"/>
  <c r="D49" i="4"/>
  <c r="D45" i="4"/>
  <c r="D41" i="4"/>
  <c r="D37" i="4"/>
  <c r="D33" i="4"/>
  <c r="D29" i="4"/>
  <c r="D25" i="4"/>
  <c r="D21" i="4"/>
  <c r="D17" i="4"/>
  <c r="D13" i="4"/>
  <c r="D9" i="4"/>
  <c r="D368" i="4"/>
  <c r="D364" i="4"/>
  <c r="D360" i="4"/>
  <c r="D356" i="4"/>
  <c r="D352" i="4"/>
  <c r="D348" i="4"/>
  <c r="D344" i="4"/>
  <c r="D340" i="4"/>
  <c r="D336" i="4"/>
  <c r="D332" i="4"/>
  <c r="D328" i="4"/>
  <c r="D324" i="4"/>
  <c r="D320" i="4"/>
  <c r="D316" i="4"/>
  <c r="D312" i="4"/>
  <c r="D308" i="4"/>
  <c r="D304" i="4"/>
  <c r="D300" i="4"/>
  <c r="D296" i="4"/>
  <c r="D292" i="4"/>
  <c r="D288" i="4"/>
  <c r="D284" i="4"/>
  <c r="D280" i="4"/>
  <c r="D276" i="4"/>
  <c r="D272" i="4"/>
  <c r="D268" i="4"/>
  <c r="D264" i="4"/>
  <c r="D260" i="4"/>
  <c r="D256" i="4"/>
  <c r="D252" i="4"/>
  <c r="D248" i="4"/>
  <c r="D244" i="4"/>
  <c r="D240" i="4"/>
  <c r="D236" i="4"/>
  <c r="D232" i="4"/>
  <c r="D228" i="4"/>
  <c r="D224" i="4"/>
  <c r="D220" i="4"/>
  <c r="D216" i="4"/>
  <c r="D212" i="4"/>
  <c r="D208" i="4"/>
  <c r="D204" i="4"/>
  <c r="D200" i="4"/>
  <c r="D196" i="4"/>
  <c r="D192" i="4"/>
  <c r="D188" i="4"/>
  <c r="D184" i="4"/>
  <c r="D180" i="4"/>
  <c r="D176" i="4"/>
  <c r="D172" i="4"/>
  <c r="D168" i="4"/>
  <c r="D164" i="4"/>
  <c r="D160" i="4"/>
  <c r="D156" i="4"/>
  <c r="D152" i="4"/>
  <c r="D148" i="4"/>
  <c r="D144" i="4"/>
  <c r="D140" i="4"/>
  <c r="D136" i="4"/>
  <c r="D132" i="4"/>
  <c r="D128" i="4"/>
  <c r="D124" i="4"/>
  <c r="D120" i="4"/>
  <c r="D116" i="4"/>
  <c r="D112" i="4"/>
  <c r="D108" i="4"/>
  <c r="D104" i="4"/>
  <c r="D100" i="4"/>
  <c r="D96" i="4"/>
  <c r="D92" i="4"/>
  <c r="D88" i="4"/>
  <c r="D84" i="4"/>
  <c r="D80" i="4"/>
  <c r="D76" i="4"/>
  <c r="D72" i="4"/>
  <c r="D68" i="4"/>
  <c r="D64" i="4"/>
  <c r="D60" i="4"/>
  <c r="D56" i="4"/>
  <c r="D52" i="4"/>
  <c r="D48" i="4"/>
  <c r="D44" i="4"/>
  <c r="D40" i="4"/>
  <c r="D36" i="4"/>
  <c r="D32" i="4"/>
  <c r="D28" i="4"/>
  <c r="D24" i="4"/>
  <c r="D20" i="4"/>
  <c r="D16" i="4"/>
  <c r="D12" i="4"/>
  <c r="D8" i="4"/>
  <c r="D367" i="4"/>
  <c r="D363" i="4"/>
  <c r="D359" i="4"/>
  <c r="D355" i="4"/>
  <c r="D351" i="4"/>
  <c r="D347" i="4"/>
  <c r="D343" i="4"/>
  <c r="D339" i="4"/>
  <c r="D335" i="4"/>
  <c r="D331" i="4"/>
  <c r="D327" i="4"/>
  <c r="D323" i="4"/>
  <c r="D319" i="4"/>
  <c r="D315" i="4"/>
  <c r="D311" i="4"/>
  <c r="D307" i="4"/>
  <c r="D303" i="4"/>
  <c r="D299" i="4"/>
  <c r="D295" i="4"/>
  <c r="D291" i="4"/>
  <c r="D287" i="4"/>
  <c r="D283" i="4"/>
  <c r="D279" i="4"/>
  <c r="D275" i="4"/>
  <c r="D271" i="4"/>
  <c r="D267" i="4"/>
  <c r="D263" i="4"/>
  <c r="D259" i="4"/>
  <c r="D255" i="4"/>
  <c r="D251" i="4"/>
  <c r="D247" i="4"/>
  <c r="D243" i="4"/>
  <c r="D239" i="4"/>
  <c r="D235" i="4"/>
  <c r="D231" i="4"/>
  <c r="D227" i="4"/>
  <c r="D223" i="4"/>
  <c r="D219" i="4"/>
  <c r="D215" i="4"/>
  <c r="D211" i="4"/>
  <c r="D207" i="4"/>
  <c r="D203" i="4"/>
  <c r="D199" i="4"/>
  <c r="D195" i="4"/>
  <c r="D191" i="4"/>
  <c r="D187" i="4"/>
  <c r="D183" i="4"/>
  <c r="D179" i="4"/>
  <c r="D175" i="4"/>
  <c r="D171" i="4"/>
  <c r="D167" i="4"/>
  <c r="D163" i="4"/>
  <c r="D159" i="4"/>
  <c r="D155" i="4"/>
  <c r="D151" i="4"/>
  <c r="D147" i="4"/>
  <c r="D143" i="4"/>
  <c r="D139" i="4"/>
  <c r="D135" i="4"/>
  <c r="D131" i="4"/>
  <c r="D127" i="4"/>
  <c r="D123" i="4"/>
  <c r="D119" i="4"/>
  <c r="D115" i="4"/>
  <c r="D111" i="4"/>
  <c r="D107" i="4"/>
  <c r="D103" i="4"/>
  <c r="D99" i="4"/>
  <c r="D95" i="4"/>
  <c r="D91" i="4"/>
  <c r="D87" i="4"/>
  <c r="D83" i="4"/>
  <c r="D79" i="4"/>
  <c r="D75" i="4"/>
  <c r="D71" i="4"/>
  <c r="D67" i="4"/>
  <c r="D63" i="4"/>
  <c r="D59" i="4"/>
  <c r="D55" i="4"/>
  <c r="D51" i="4"/>
  <c r="D47" i="4"/>
  <c r="D43" i="4"/>
  <c r="D39" i="4"/>
  <c r="D35" i="4"/>
  <c r="D31" i="4"/>
  <c r="D27" i="4"/>
  <c r="D23" i="4"/>
  <c r="D19" i="4"/>
  <c r="D15" i="4"/>
  <c r="D11" i="4"/>
  <c r="D7" i="4"/>
  <c r="D370" i="4"/>
  <c r="D366" i="4"/>
  <c r="D362" i="4"/>
  <c r="D358" i="4"/>
  <c r="D354" i="4"/>
  <c r="D350" i="4"/>
  <c r="D346" i="4"/>
  <c r="D342" i="4"/>
  <c r="D338" i="4"/>
  <c r="D334" i="4"/>
  <c r="D330" i="4"/>
  <c r="D326" i="4"/>
  <c r="D322" i="4"/>
  <c r="D318" i="4"/>
  <c r="D314" i="4"/>
  <c r="D310" i="4"/>
  <c r="D306" i="4"/>
  <c r="D302" i="4"/>
  <c r="D298" i="4"/>
  <c r="D294" i="4"/>
  <c r="D290" i="4"/>
  <c r="D286" i="4"/>
  <c r="D282" i="4"/>
  <c r="D278" i="4"/>
  <c r="D274" i="4"/>
  <c r="D270" i="4"/>
  <c r="D266" i="4"/>
  <c r="D262" i="4"/>
  <c r="D258" i="4"/>
  <c r="D254" i="4"/>
  <c r="D250" i="4"/>
  <c r="D246" i="4"/>
  <c r="D242" i="4"/>
  <c r="D238" i="4"/>
  <c r="D234" i="4"/>
  <c r="D230" i="4"/>
  <c r="D226" i="4"/>
  <c r="D222" i="4"/>
  <c r="D218" i="4"/>
  <c r="D214" i="4"/>
  <c r="D210" i="4"/>
  <c r="D206" i="4"/>
  <c r="D202" i="4"/>
  <c r="D198" i="4"/>
  <c r="D194" i="4"/>
  <c r="D190" i="4"/>
  <c r="D186" i="4"/>
  <c r="D182" i="4"/>
  <c r="D178" i="4"/>
  <c r="D174" i="4"/>
  <c r="D170" i="4"/>
  <c r="D166" i="4"/>
  <c r="D162" i="4"/>
  <c r="D158" i="4"/>
  <c r="D154" i="4"/>
  <c r="D150" i="4"/>
  <c r="D146" i="4"/>
  <c r="D142" i="4"/>
  <c r="D138" i="4"/>
  <c r="D134" i="4"/>
  <c r="D130" i="4"/>
  <c r="D126" i="4"/>
  <c r="D122" i="4"/>
  <c r="D118" i="4"/>
  <c r="D114" i="4"/>
  <c r="D110" i="4"/>
  <c r="D106" i="4"/>
  <c r="D102" i="4"/>
  <c r="D98" i="4"/>
  <c r="D94" i="4"/>
  <c r="D90" i="4"/>
  <c r="D86" i="4"/>
  <c r="D82" i="4"/>
  <c r="D78" i="4"/>
  <c r="D74" i="4"/>
  <c r="D70" i="4"/>
  <c r="D66" i="4"/>
  <c r="D62" i="4"/>
  <c r="D58" i="4"/>
  <c r="D54" i="4"/>
  <c r="D50" i="4"/>
  <c r="D46" i="4"/>
  <c r="D42" i="4"/>
  <c r="D38" i="4"/>
  <c r="D34" i="4"/>
  <c r="D30" i="4"/>
  <c r="D26" i="4"/>
  <c r="D22" i="4"/>
  <c r="D18" i="4"/>
  <c r="D14" i="4"/>
  <c r="D10" i="4"/>
  <c r="D6" i="4"/>
  <c r="E6" i="4" s="1"/>
  <c r="J6" i="4" s="1"/>
  <c r="L6" i="3" l="1"/>
  <c r="F7" i="8"/>
  <c r="D7" i="7"/>
  <c r="I7" i="7" s="1"/>
  <c r="K7" i="6"/>
  <c r="B8" i="6"/>
  <c r="G6" i="4"/>
  <c r="B7" i="4" s="1"/>
  <c r="B8" i="8" l="1"/>
  <c r="K7" i="8"/>
  <c r="F7" i="7"/>
  <c r="D8" i="6"/>
  <c r="I8" i="6" s="1"/>
  <c r="E12" i="6"/>
  <c r="H7" i="6"/>
  <c r="G8" i="6" s="1"/>
  <c r="J7" i="6"/>
  <c r="D8" i="3"/>
  <c r="L6" i="4"/>
  <c r="M6" i="4" s="1"/>
  <c r="E7" i="4"/>
  <c r="J7" i="4" s="1"/>
  <c r="L7" i="6" l="1"/>
  <c r="J7" i="8"/>
  <c r="E12" i="8"/>
  <c r="H7" i="8"/>
  <c r="G8" i="8" s="1"/>
  <c r="D8" i="8"/>
  <c r="I8" i="8" s="1"/>
  <c r="K7" i="7"/>
  <c r="B8" i="7"/>
  <c r="F8" i="6"/>
  <c r="F8" i="3"/>
  <c r="H7" i="3"/>
  <c r="E12" i="3"/>
  <c r="G7" i="4"/>
  <c r="L7" i="8" l="1"/>
  <c r="F8" i="8"/>
  <c r="D8" i="7"/>
  <c r="I8" i="7" s="1"/>
  <c r="J7" i="7"/>
  <c r="E12" i="7"/>
  <c r="H7" i="7"/>
  <c r="G8" i="7" s="1"/>
  <c r="B9" i="6"/>
  <c r="K8" i="6"/>
  <c r="B9" i="3"/>
  <c r="G8" i="3"/>
  <c r="D9" i="3"/>
  <c r="H7" i="4"/>
  <c r="L7" i="4"/>
  <c r="B8" i="4"/>
  <c r="L7" i="7" l="1"/>
  <c r="K8" i="8"/>
  <c r="B9" i="8"/>
  <c r="F8" i="7"/>
  <c r="J8" i="6"/>
  <c r="E13" i="6"/>
  <c r="H8" i="6"/>
  <c r="G9" i="6" s="1"/>
  <c r="D9" i="6"/>
  <c r="I9" i="6" s="1"/>
  <c r="E13" i="3"/>
  <c r="J8" i="3"/>
  <c r="L8" i="3" s="1"/>
  <c r="F9" i="3"/>
  <c r="H8" i="3"/>
  <c r="B10" i="3"/>
  <c r="E8" i="4"/>
  <c r="J8" i="4" s="1"/>
  <c r="K7" i="4"/>
  <c r="M7" i="4" s="1"/>
  <c r="I7" i="4"/>
  <c r="F12" i="4"/>
  <c r="L8" i="6" l="1"/>
  <c r="F9" i="8"/>
  <c r="D9" i="8"/>
  <c r="I9" i="8" s="1"/>
  <c r="J8" i="8"/>
  <c r="E13" i="8"/>
  <c r="H8" i="8"/>
  <c r="G9" i="8" s="1"/>
  <c r="K8" i="7"/>
  <c r="B9" i="7"/>
  <c r="F9" i="6"/>
  <c r="G9" i="3"/>
  <c r="J9" i="3" s="1"/>
  <c r="L9" i="3" s="1"/>
  <c r="G8" i="4"/>
  <c r="B9" i="4" s="1"/>
  <c r="L8" i="8" l="1"/>
  <c r="H9" i="8"/>
  <c r="G10" i="8" s="1"/>
  <c r="B10" i="8"/>
  <c r="K9" i="8"/>
  <c r="D9" i="7"/>
  <c r="I9" i="7" s="1"/>
  <c r="E13" i="7"/>
  <c r="J8" i="7"/>
  <c r="H8" i="7"/>
  <c r="G9" i="7" s="1"/>
  <c r="K9" i="6"/>
  <c r="B10" i="6"/>
  <c r="E14" i="3"/>
  <c r="H9" i="3"/>
  <c r="D10" i="3"/>
  <c r="H8" i="4"/>
  <c r="I8" i="4" s="1"/>
  <c r="L8" i="4"/>
  <c r="E9" i="4"/>
  <c r="J9" i="4" s="1"/>
  <c r="L8" i="7" l="1"/>
  <c r="F10" i="8"/>
  <c r="D10" i="8"/>
  <c r="I10" i="8" s="1"/>
  <c r="E14" i="8"/>
  <c r="J9" i="8"/>
  <c r="F9" i="7"/>
  <c r="D10" i="6"/>
  <c r="I10" i="6" s="1"/>
  <c r="E14" i="6"/>
  <c r="J9" i="6"/>
  <c r="H9" i="6"/>
  <c r="G10" i="6" s="1"/>
  <c r="F10" i="3"/>
  <c r="B11" i="3"/>
  <c r="F13" i="4"/>
  <c r="K8" i="4"/>
  <c r="M8" i="4" s="1"/>
  <c r="G9" i="4"/>
  <c r="L9" i="6" l="1"/>
  <c r="L9" i="8"/>
  <c r="K10" i="8"/>
  <c r="B11" i="8"/>
  <c r="K9" i="7"/>
  <c r="B10" i="7"/>
  <c r="F10" i="6"/>
  <c r="G10" i="3"/>
  <c r="J10" i="3" s="1"/>
  <c r="L10" i="3" s="1"/>
  <c r="H9" i="4"/>
  <c r="L9" i="4"/>
  <c r="B10" i="4"/>
  <c r="E15" i="8" l="1"/>
  <c r="J10" i="8"/>
  <c r="L10" i="8" s="1"/>
  <c r="H10" i="8"/>
  <c r="G11" i="8" s="1"/>
  <c r="D11" i="8"/>
  <c r="I11" i="8" s="1"/>
  <c r="D10" i="7"/>
  <c r="I10" i="7" s="1"/>
  <c r="E14" i="7"/>
  <c r="J9" i="7"/>
  <c r="H9" i="7"/>
  <c r="G10" i="7" s="1"/>
  <c r="B11" i="6"/>
  <c r="K10" i="6"/>
  <c r="D11" i="3"/>
  <c r="E15" i="3"/>
  <c r="H10" i="3"/>
  <c r="E10" i="4"/>
  <c r="J10" i="4" s="1"/>
  <c r="F14" i="4"/>
  <c r="K9" i="4"/>
  <c r="M9" i="4" s="1"/>
  <c r="I9" i="4"/>
  <c r="L9" i="7" l="1"/>
  <c r="F11" i="8"/>
  <c r="F10" i="7"/>
  <c r="E15" i="6"/>
  <c r="J10" i="6"/>
  <c r="L10" i="6" s="1"/>
  <c r="H10" i="6"/>
  <c r="G11" i="6" s="1"/>
  <c r="D11" i="6"/>
  <c r="I11" i="6" s="1"/>
  <c r="F11" i="3"/>
  <c r="B12" i="3"/>
  <c r="G10" i="4"/>
  <c r="B12" i="8" l="1"/>
  <c r="K11" i="8"/>
  <c r="K10" i="7"/>
  <c r="B11" i="7"/>
  <c r="F11" i="6"/>
  <c r="H11" i="6" s="1"/>
  <c r="K11" i="6"/>
  <c r="G11" i="3"/>
  <c r="J11" i="3" s="1"/>
  <c r="L11" i="3" s="1"/>
  <c r="B11" i="4"/>
  <c r="L10" i="4"/>
  <c r="H10" i="4"/>
  <c r="J11" i="8" l="1"/>
  <c r="L11" i="8" s="1"/>
  <c r="E16" i="8"/>
  <c r="H11" i="8"/>
  <c r="F12" i="8"/>
  <c r="G12" i="8" s="1"/>
  <c r="D12" i="8"/>
  <c r="I12" i="8" s="1"/>
  <c r="D11" i="7"/>
  <c r="I11" i="7" s="1"/>
  <c r="E15" i="7"/>
  <c r="J10" i="7"/>
  <c r="L10" i="7" s="1"/>
  <c r="H10" i="7"/>
  <c r="G11" i="7" s="1"/>
  <c r="B12" i="6"/>
  <c r="D12" i="6" s="1"/>
  <c r="I12" i="6" s="1"/>
  <c r="E16" i="6"/>
  <c r="J11" i="6"/>
  <c r="L11" i="6" s="1"/>
  <c r="E16" i="3"/>
  <c r="H11" i="3"/>
  <c r="D12" i="3"/>
  <c r="K10" i="4"/>
  <c r="M10" i="4" s="1"/>
  <c r="F15" i="4"/>
  <c r="I10" i="4"/>
  <c r="E11" i="4"/>
  <c r="J11" i="4" s="1"/>
  <c r="K12" i="8" l="1"/>
  <c r="B13" i="8"/>
  <c r="H12" i="8"/>
  <c r="F11" i="7"/>
  <c r="F12" i="6"/>
  <c r="G12" i="6" s="1"/>
  <c r="F12" i="3"/>
  <c r="K12" i="3" s="1"/>
  <c r="G11" i="4"/>
  <c r="D13" i="8" l="1"/>
  <c r="I13" i="8" s="1"/>
  <c r="E17" i="8"/>
  <c r="J12" i="8"/>
  <c r="L12" i="8" s="1"/>
  <c r="K11" i="7"/>
  <c r="B12" i="7"/>
  <c r="K12" i="6"/>
  <c r="B13" i="6"/>
  <c r="B13" i="3"/>
  <c r="G12" i="3"/>
  <c r="D13" i="3"/>
  <c r="I13" i="3" s="1"/>
  <c r="L11" i="4"/>
  <c r="H11" i="4"/>
  <c r="B12" i="4"/>
  <c r="F13" i="8" l="1"/>
  <c r="G13" i="8" s="1"/>
  <c r="K13" i="8"/>
  <c r="B14" i="8"/>
  <c r="D12" i="7"/>
  <c r="I12" i="7" s="1"/>
  <c r="F12" i="7"/>
  <c r="J11" i="7"/>
  <c r="L11" i="7" s="1"/>
  <c r="E16" i="7"/>
  <c r="H11" i="7"/>
  <c r="D13" i="6"/>
  <c r="I13" i="6" s="1"/>
  <c r="E17" i="6"/>
  <c r="J12" i="6"/>
  <c r="L12" i="6" s="1"/>
  <c r="H12" i="6"/>
  <c r="H12" i="3"/>
  <c r="J12" i="3"/>
  <c r="L12" i="3" s="1"/>
  <c r="F13" i="3"/>
  <c r="K13" i="3" s="1"/>
  <c r="E17" i="3"/>
  <c r="F16" i="4"/>
  <c r="K11" i="4"/>
  <c r="M11" i="4" s="1"/>
  <c r="I11" i="4"/>
  <c r="E12" i="4"/>
  <c r="J12" i="4" s="1"/>
  <c r="D14" i="8" l="1"/>
  <c r="I14" i="8" s="1"/>
  <c r="E18" i="8"/>
  <c r="J13" i="8"/>
  <c r="L13" i="8" s="1"/>
  <c r="H13" i="8"/>
  <c r="G12" i="7"/>
  <c r="K12" i="7"/>
  <c r="B13" i="7"/>
  <c r="H12" i="7"/>
  <c r="F13" i="6"/>
  <c r="G13" i="6" s="1"/>
  <c r="B14" i="3"/>
  <c r="G13" i="3"/>
  <c r="J13" i="3" s="1"/>
  <c r="L13" i="3" s="1"/>
  <c r="G12" i="4"/>
  <c r="B13" i="4" s="1"/>
  <c r="F14" i="8" l="1"/>
  <c r="G14" i="8" s="1"/>
  <c r="D13" i="7"/>
  <c r="I13" i="7" s="1"/>
  <c r="E17" i="7"/>
  <c r="J12" i="7"/>
  <c r="L12" i="7" s="1"/>
  <c r="K13" i="6"/>
  <c r="B14" i="6"/>
  <c r="E18" i="3"/>
  <c r="H13" i="3"/>
  <c r="D14" i="3"/>
  <c r="I14" i="3" s="1"/>
  <c r="H12" i="4"/>
  <c r="I12" i="4" s="1"/>
  <c r="L12" i="4"/>
  <c r="E13" i="4"/>
  <c r="J13" i="4" s="1"/>
  <c r="B15" i="8" l="1"/>
  <c r="K14" i="8"/>
  <c r="F13" i="7"/>
  <c r="G13" i="7" s="1"/>
  <c r="K13" i="7"/>
  <c r="B14" i="7"/>
  <c r="E18" i="6"/>
  <c r="J13" i="6"/>
  <c r="L13" i="6" s="1"/>
  <c r="H13" i="6"/>
  <c r="D14" i="6"/>
  <c r="I14" i="6" s="1"/>
  <c r="F14" i="3"/>
  <c r="K12" i="4"/>
  <c r="M12" i="4" s="1"/>
  <c r="F17" i="4"/>
  <c r="G13" i="4"/>
  <c r="E19" i="8" l="1"/>
  <c r="J14" i="8"/>
  <c r="L14" i="8" s="1"/>
  <c r="H14" i="8"/>
  <c r="D15" i="8"/>
  <c r="I15" i="8" s="1"/>
  <c r="D14" i="7"/>
  <c r="I14" i="7" s="1"/>
  <c r="E18" i="7"/>
  <c r="J13" i="7"/>
  <c r="L13" i="7" s="1"/>
  <c r="H13" i="7"/>
  <c r="F14" i="6"/>
  <c r="G14" i="6" s="1"/>
  <c r="B15" i="3"/>
  <c r="K14" i="3"/>
  <c r="G14" i="3"/>
  <c r="J14" i="3" s="1"/>
  <c r="B14" i="4"/>
  <c r="H13" i="4"/>
  <c r="L13" i="4"/>
  <c r="L14" i="3" l="1"/>
  <c r="F15" i="8"/>
  <c r="G15" i="8" s="1"/>
  <c r="F14" i="7"/>
  <c r="G14" i="7" s="1"/>
  <c r="B15" i="6"/>
  <c r="K14" i="6"/>
  <c r="E19" i="3"/>
  <c r="H14" i="3"/>
  <c r="D15" i="3"/>
  <c r="I15" i="3" s="1"/>
  <c r="K13" i="4"/>
  <c r="M13" i="4" s="1"/>
  <c r="F18" i="4"/>
  <c r="I13" i="4"/>
  <c r="E14" i="4"/>
  <c r="J14" i="4" s="1"/>
  <c r="K15" i="8" l="1"/>
  <c r="B16" i="8"/>
  <c r="B15" i="7"/>
  <c r="K14" i="7"/>
  <c r="E19" i="6"/>
  <c r="J14" i="6"/>
  <c r="L14" i="6" s="1"/>
  <c r="H14" i="6"/>
  <c r="D15" i="6"/>
  <c r="I15" i="6" s="1"/>
  <c r="F15" i="3"/>
  <c r="K15" i="3" s="1"/>
  <c r="G14" i="4"/>
  <c r="L14" i="4" s="1"/>
  <c r="D16" i="8" l="1"/>
  <c r="I16" i="8" s="1"/>
  <c r="E20" i="8"/>
  <c r="J15" i="8"/>
  <c r="L15" i="8" s="1"/>
  <c r="H15" i="8"/>
  <c r="J14" i="7"/>
  <c r="L14" i="7" s="1"/>
  <c r="E19" i="7"/>
  <c r="H14" i="7"/>
  <c r="D15" i="7"/>
  <c r="I15" i="7" s="1"/>
  <c r="F15" i="6"/>
  <c r="G15" i="6" s="1"/>
  <c r="B16" i="6"/>
  <c r="K15" i="6"/>
  <c r="G15" i="3"/>
  <c r="B16" i="3"/>
  <c r="D16" i="3" s="1"/>
  <c r="I16" i="3" s="1"/>
  <c r="E20" i="3"/>
  <c r="H14" i="4"/>
  <c r="I14" i="4" s="1"/>
  <c r="B15" i="4"/>
  <c r="E15" i="4" s="1"/>
  <c r="J15" i="4" s="1"/>
  <c r="F16" i="8" l="1"/>
  <c r="G16" i="8" s="1"/>
  <c r="B17" i="8"/>
  <c r="K16" i="8"/>
  <c r="H16" i="8"/>
  <c r="F15" i="7"/>
  <c r="G15" i="7" s="1"/>
  <c r="K15" i="7"/>
  <c r="B16" i="7"/>
  <c r="H15" i="7"/>
  <c r="D16" i="6"/>
  <c r="I16" i="6" s="1"/>
  <c r="J15" i="6"/>
  <c r="L15" i="6" s="1"/>
  <c r="E20" i="6"/>
  <c r="H15" i="6"/>
  <c r="H15" i="3"/>
  <c r="J15" i="3"/>
  <c r="L15" i="3" s="1"/>
  <c r="F16" i="3"/>
  <c r="K14" i="4"/>
  <c r="M14" i="4" s="1"/>
  <c r="F19" i="4"/>
  <c r="G15" i="4"/>
  <c r="L15" i="4" s="1"/>
  <c r="D17" i="8" l="1"/>
  <c r="I17" i="8" s="1"/>
  <c r="J16" i="8"/>
  <c r="L16" i="8" s="1"/>
  <c r="E21" i="8"/>
  <c r="D16" i="7"/>
  <c r="I16" i="7" s="1"/>
  <c r="F16" i="7"/>
  <c r="G16" i="7" s="1"/>
  <c r="J15" i="7"/>
  <c r="L15" i="7" s="1"/>
  <c r="E20" i="7"/>
  <c r="F16" i="6"/>
  <c r="G16" i="6" s="1"/>
  <c r="B17" i="3"/>
  <c r="K16" i="3"/>
  <c r="G16" i="3"/>
  <c r="J16" i="3" s="1"/>
  <c r="H15" i="4"/>
  <c r="F20" i="4" s="1"/>
  <c r="B16" i="4"/>
  <c r="E16" i="4" s="1"/>
  <c r="J16" i="4" s="1"/>
  <c r="F17" i="8" l="1"/>
  <c r="G17" i="8" s="1"/>
  <c r="K16" i="7"/>
  <c r="B17" i="7"/>
  <c r="K16" i="6"/>
  <c r="B17" i="6"/>
  <c r="L16" i="3"/>
  <c r="E21" i="3"/>
  <c r="H16" i="3"/>
  <c r="D17" i="3"/>
  <c r="I17" i="3" s="1"/>
  <c r="I15" i="4"/>
  <c r="K15" i="4"/>
  <c r="M15" i="4" s="1"/>
  <c r="G16" i="4"/>
  <c r="K17" i="8" l="1"/>
  <c r="B18" i="8"/>
  <c r="D17" i="7"/>
  <c r="I17" i="7" s="1"/>
  <c r="E21" i="7"/>
  <c r="J16" i="7"/>
  <c r="L16" i="7" s="1"/>
  <c r="H16" i="7"/>
  <c r="D17" i="6"/>
  <c r="I17" i="6" s="1"/>
  <c r="J16" i="6"/>
  <c r="L16" i="6" s="1"/>
  <c r="E21" i="6"/>
  <c r="H16" i="6"/>
  <c r="F17" i="3"/>
  <c r="K17" i="3" s="1"/>
  <c r="H16" i="4"/>
  <c r="L16" i="4"/>
  <c r="B17" i="4"/>
  <c r="B18" i="3" l="1"/>
  <c r="D18" i="8"/>
  <c r="I18" i="8" s="1"/>
  <c r="E22" i="8"/>
  <c r="J17" i="8"/>
  <c r="L17" i="8" s="1"/>
  <c r="H17" i="8"/>
  <c r="F17" i="7"/>
  <c r="G17" i="7" s="1"/>
  <c r="F17" i="6"/>
  <c r="G17" i="6" s="1"/>
  <c r="G17" i="3"/>
  <c r="J17" i="3" s="1"/>
  <c r="L17" i="3" s="1"/>
  <c r="E17" i="4"/>
  <c r="J17" i="4" s="1"/>
  <c r="K16" i="4"/>
  <c r="M16" i="4" s="1"/>
  <c r="F21" i="4"/>
  <c r="I16" i="4"/>
  <c r="F18" i="8" l="1"/>
  <c r="G18" i="8" s="1"/>
  <c r="K17" i="7"/>
  <c r="B18" i="7"/>
  <c r="K17" i="6"/>
  <c r="B18" i="6"/>
  <c r="D18" i="3"/>
  <c r="I18" i="3" s="1"/>
  <c r="E22" i="3"/>
  <c r="H17" i="3"/>
  <c r="G17" i="4"/>
  <c r="H17" i="4" s="1"/>
  <c r="I17" i="4" s="1"/>
  <c r="K18" i="8" l="1"/>
  <c r="B19" i="8"/>
  <c r="D18" i="7"/>
  <c r="I18" i="7" s="1"/>
  <c r="E22" i="7"/>
  <c r="J17" i="7"/>
  <c r="L17" i="7" s="1"/>
  <c r="H17" i="7"/>
  <c r="D18" i="6"/>
  <c r="I18" i="6" s="1"/>
  <c r="E22" i="6"/>
  <c r="J17" i="6"/>
  <c r="L17" i="6" s="1"/>
  <c r="H17" i="6"/>
  <c r="F18" i="3"/>
  <c r="L17" i="4"/>
  <c r="B18" i="4"/>
  <c r="E18" i="4" s="1"/>
  <c r="J18" i="4" s="1"/>
  <c r="K17" i="4"/>
  <c r="F22" i="4"/>
  <c r="D19" i="8" l="1"/>
  <c r="I19" i="8" s="1"/>
  <c r="E23" i="8"/>
  <c r="J18" i="8"/>
  <c r="L18" i="8" s="1"/>
  <c r="H18" i="8"/>
  <c r="F18" i="7"/>
  <c r="G18" i="7" s="1"/>
  <c r="F18" i="6"/>
  <c r="K18" i="6" s="1"/>
  <c r="B19" i="3"/>
  <c r="K18" i="3"/>
  <c r="G18" i="3"/>
  <c r="J18" i="3" s="1"/>
  <c r="L18" i="3" s="1"/>
  <c r="M17" i="4"/>
  <c r="G18" i="4"/>
  <c r="F19" i="8" l="1"/>
  <c r="G19" i="8" s="1"/>
  <c r="B19" i="7"/>
  <c r="K18" i="7"/>
  <c r="H18" i="6"/>
  <c r="G18" i="6"/>
  <c r="B19" i="6"/>
  <c r="D19" i="6"/>
  <c r="I19" i="6" s="1"/>
  <c r="E23" i="6"/>
  <c r="J18" i="6"/>
  <c r="L18" i="6" s="1"/>
  <c r="D19" i="3"/>
  <c r="I19" i="3" s="1"/>
  <c r="E23" i="3"/>
  <c r="H18" i="3"/>
  <c r="B19" i="4"/>
  <c r="H18" i="4"/>
  <c r="L18" i="4"/>
  <c r="K19" i="8" l="1"/>
  <c r="B20" i="8"/>
  <c r="J18" i="7"/>
  <c r="L18" i="7" s="1"/>
  <c r="E23" i="7"/>
  <c r="H18" i="7"/>
  <c r="F19" i="7"/>
  <c r="G19" i="7" s="1"/>
  <c r="D19" i="7"/>
  <c r="I19" i="7" s="1"/>
  <c r="F19" i="6"/>
  <c r="G19" i="6" s="1"/>
  <c r="B20" i="6"/>
  <c r="F19" i="3"/>
  <c r="K19" i="3" s="1"/>
  <c r="F23" i="4"/>
  <c r="K18" i="4"/>
  <c r="M18" i="4" s="1"/>
  <c r="I18" i="4"/>
  <c r="E19" i="4"/>
  <c r="J19" i="4" s="1"/>
  <c r="D20" i="8" l="1"/>
  <c r="I20" i="8" s="1"/>
  <c r="E24" i="8"/>
  <c r="J19" i="8"/>
  <c r="L19" i="8" s="1"/>
  <c r="H19" i="8"/>
  <c r="K19" i="7"/>
  <c r="B20" i="7"/>
  <c r="K19" i="6"/>
  <c r="J19" i="6"/>
  <c r="E24" i="6"/>
  <c r="H19" i="6"/>
  <c r="D20" i="6"/>
  <c r="I20" i="6" s="1"/>
  <c r="B20" i="3"/>
  <c r="G19" i="3"/>
  <c r="J19" i="3" s="1"/>
  <c r="L19" i="3" s="1"/>
  <c r="G19" i="4"/>
  <c r="B20" i="4" s="1"/>
  <c r="L19" i="6" l="1"/>
  <c r="F20" i="8"/>
  <c r="G20" i="8" s="1"/>
  <c r="B21" i="8"/>
  <c r="K20" i="8"/>
  <c r="J19" i="7"/>
  <c r="L19" i="7" s="1"/>
  <c r="E24" i="7"/>
  <c r="D20" i="7"/>
  <c r="I20" i="7" s="1"/>
  <c r="F20" i="7"/>
  <c r="G20" i="7" s="1"/>
  <c r="H19" i="7"/>
  <c r="F20" i="6"/>
  <c r="G20" i="6" s="1"/>
  <c r="D20" i="3"/>
  <c r="I20" i="3" s="1"/>
  <c r="E24" i="3"/>
  <c r="H19" i="3"/>
  <c r="L19" i="4"/>
  <c r="H19" i="4"/>
  <c r="I19" i="4" s="1"/>
  <c r="E20" i="4"/>
  <c r="J20" i="4" s="1"/>
  <c r="J20" i="8" l="1"/>
  <c r="L20" i="8" s="1"/>
  <c r="E25" i="8"/>
  <c r="D21" i="8"/>
  <c r="I21" i="8" s="1"/>
  <c r="H20" i="8"/>
  <c r="K20" i="7"/>
  <c r="B21" i="7"/>
  <c r="K20" i="6"/>
  <c r="B21" i="6"/>
  <c r="F20" i="3"/>
  <c r="F24" i="4"/>
  <c r="K19" i="4"/>
  <c r="M19" i="4" s="1"/>
  <c r="G20" i="4"/>
  <c r="F21" i="8" l="1"/>
  <c r="G21" i="8" s="1"/>
  <c r="E25" i="7"/>
  <c r="J20" i="7"/>
  <c r="L20" i="7" s="1"/>
  <c r="D21" i="7"/>
  <c r="I21" i="7" s="1"/>
  <c r="F21" i="7"/>
  <c r="G21" i="7" s="1"/>
  <c r="H20" i="7"/>
  <c r="D21" i="6"/>
  <c r="I21" i="6" s="1"/>
  <c r="J20" i="6"/>
  <c r="L20" i="6" s="1"/>
  <c r="E25" i="6"/>
  <c r="H20" i="6"/>
  <c r="B21" i="3"/>
  <c r="K20" i="3"/>
  <c r="G20" i="3"/>
  <c r="J20" i="3" s="1"/>
  <c r="L20" i="3" s="1"/>
  <c r="B21" i="4"/>
  <c r="L20" i="4"/>
  <c r="H20" i="4"/>
  <c r="K21" i="8" l="1"/>
  <c r="B22" i="8"/>
  <c r="K21" i="7"/>
  <c r="B22" i="7"/>
  <c r="F21" i="6"/>
  <c r="G21" i="6" s="1"/>
  <c r="D21" i="3"/>
  <c r="I21" i="3" s="1"/>
  <c r="E25" i="3"/>
  <c r="H20" i="3"/>
  <c r="K20" i="4"/>
  <c r="M20" i="4" s="1"/>
  <c r="F25" i="4"/>
  <c r="I20" i="4"/>
  <c r="E21" i="4"/>
  <c r="J21" i="4" s="1"/>
  <c r="D22" i="8" l="1"/>
  <c r="I22" i="8" s="1"/>
  <c r="J21" i="8"/>
  <c r="L21" i="8" s="1"/>
  <c r="E26" i="8"/>
  <c r="H21" i="8"/>
  <c r="E26" i="7"/>
  <c r="J21" i="7"/>
  <c r="L21" i="7" s="1"/>
  <c r="D22" i="7"/>
  <c r="I22" i="7" s="1"/>
  <c r="H21" i="7"/>
  <c r="K21" i="6"/>
  <c r="B22" i="6"/>
  <c r="F21" i="3"/>
  <c r="G21" i="4"/>
  <c r="F22" i="8" l="1"/>
  <c r="G22" i="8" s="1"/>
  <c r="F22" i="7"/>
  <c r="G22" i="7" s="1"/>
  <c r="D22" i="6"/>
  <c r="I22" i="6" s="1"/>
  <c r="E26" i="6"/>
  <c r="J21" i="6"/>
  <c r="L21" i="6" s="1"/>
  <c r="H21" i="6"/>
  <c r="B22" i="3"/>
  <c r="K21" i="3"/>
  <c r="G21" i="3"/>
  <c r="J21" i="3" s="1"/>
  <c r="L21" i="3" s="1"/>
  <c r="L21" i="4"/>
  <c r="H21" i="4"/>
  <c r="B22" i="4"/>
  <c r="K22" i="8" l="1"/>
  <c r="B23" i="8"/>
  <c r="B23" i="7"/>
  <c r="K22" i="7"/>
  <c r="F22" i="6"/>
  <c r="G22" i="6" s="1"/>
  <c r="E26" i="3"/>
  <c r="H21" i="3"/>
  <c r="D22" i="3"/>
  <c r="I22" i="3" s="1"/>
  <c r="E22" i="4"/>
  <c r="J22" i="4" s="1"/>
  <c r="K21" i="4"/>
  <c r="M21" i="4" s="1"/>
  <c r="F26" i="4"/>
  <c r="I21" i="4"/>
  <c r="D23" i="8" l="1"/>
  <c r="I23" i="8" s="1"/>
  <c r="E27" i="8"/>
  <c r="J22" i="8"/>
  <c r="L22" i="8" s="1"/>
  <c r="H22" i="8"/>
  <c r="J22" i="7"/>
  <c r="L22" i="7" s="1"/>
  <c r="E27" i="7"/>
  <c r="H22" i="7"/>
  <c r="D23" i="7"/>
  <c r="I23" i="7" s="1"/>
  <c r="B23" i="6"/>
  <c r="K22" i="6"/>
  <c r="F22" i="3"/>
  <c r="K22" i="3" s="1"/>
  <c r="G22" i="4"/>
  <c r="F23" i="8" l="1"/>
  <c r="G23" i="8" s="1"/>
  <c r="F23" i="7"/>
  <c r="G23" i="7" s="1"/>
  <c r="E27" i="6"/>
  <c r="J22" i="6"/>
  <c r="L22" i="6" s="1"/>
  <c r="H22" i="6"/>
  <c r="D23" i="6"/>
  <c r="I23" i="6" s="1"/>
  <c r="B23" i="3"/>
  <c r="G22" i="3"/>
  <c r="D23" i="3"/>
  <c r="I23" i="3" s="1"/>
  <c r="L22" i="4"/>
  <c r="B23" i="4"/>
  <c r="H22" i="4"/>
  <c r="K23" i="8" l="1"/>
  <c r="B24" i="8"/>
  <c r="K23" i="7"/>
  <c r="B24" i="7"/>
  <c r="F23" i="6"/>
  <c r="H22" i="3"/>
  <c r="J22" i="3"/>
  <c r="L22" i="3" s="1"/>
  <c r="F23" i="3"/>
  <c r="K23" i="3" s="1"/>
  <c r="E27" i="3"/>
  <c r="F27" i="4"/>
  <c r="K22" i="4"/>
  <c r="M22" i="4" s="1"/>
  <c r="I22" i="4"/>
  <c r="E23" i="4"/>
  <c r="J23" i="4" s="1"/>
  <c r="D24" i="8" l="1"/>
  <c r="I24" i="8" s="1"/>
  <c r="E28" i="8"/>
  <c r="J23" i="8"/>
  <c r="L23" i="8" s="1"/>
  <c r="H23" i="8"/>
  <c r="D24" i="7"/>
  <c r="I24" i="7" s="1"/>
  <c r="J23" i="7"/>
  <c r="L23" i="7" s="1"/>
  <c r="E28" i="7"/>
  <c r="H23" i="7"/>
  <c r="K23" i="6"/>
  <c r="G23" i="6"/>
  <c r="H23" i="6" s="1"/>
  <c r="B24" i="6"/>
  <c r="D24" i="6"/>
  <c r="I24" i="6" s="1"/>
  <c r="B24" i="3"/>
  <c r="G23" i="3"/>
  <c r="J23" i="3" s="1"/>
  <c r="L23" i="3" s="1"/>
  <c r="G23" i="4"/>
  <c r="F24" i="8" l="1"/>
  <c r="G24" i="8" s="1"/>
  <c r="F24" i="7"/>
  <c r="G24" i="7" s="1"/>
  <c r="E28" i="6"/>
  <c r="J23" i="6"/>
  <c r="L23" i="6" s="1"/>
  <c r="F24" i="6"/>
  <c r="G24" i="6" s="1"/>
  <c r="E28" i="3"/>
  <c r="H23" i="3"/>
  <c r="D24" i="3"/>
  <c r="I24" i="3" s="1"/>
  <c r="B24" i="4"/>
  <c r="L23" i="4"/>
  <c r="H23" i="4"/>
  <c r="B25" i="8" l="1"/>
  <c r="K24" i="8"/>
  <c r="K24" i="7"/>
  <c r="B25" i="7"/>
  <c r="K24" i="6"/>
  <c r="B25" i="6"/>
  <c r="F24" i="3"/>
  <c r="K23" i="4"/>
  <c r="M23" i="4" s="1"/>
  <c r="F28" i="4"/>
  <c r="I23" i="4"/>
  <c r="E24" i="4"/>
  <c r="J24" i="4" s="1"/>
  <c r="J24" i="8" l="1"/>
  <c r="L24" i="8" s="1"/>
  <c r="E29" i="8"/>
  <c r="H24" i="8"/>
  <c r="D25" i="8"/>
  <c r="I25" i="8" s="1"/>
  <c r="D25" i="7"/>
  <c r="I25" i="7" s="1"/>
  <c r="F25" i="7"/>
  <c r="G25" i="7" s="1"/>
  <c r="E29" i="7"/>
  <c r="J24" i="7"/>
  <c r="L24" i="7" s="1"/>
  <c r="H24" i="7"/>
  <c r="D25" i="6"/>
  <c r="I25" i="6" s="1"/>
  <c r="J24" i="6"/>
  <c r="L24" i="6" s="1"/>
  <c r="E29" i="6"/>
  <c r="H24" i="6"/>
  <c r="B25" i="3"/>
  <c r="K24" i="3"/>
  <c r="G24" i="3"/>
  <c r="J24" i="3" s="1"/>
  <c r="L24" i="3" s="1"/>
  <c r="G24" i="4"/>
  <c r="L24" i="4" s="1"/>
  <c r="F25" i="8" l="1"/>
  <c r="G25" i="8" s="1"/>
  <c r="K25" i="7"/>
  <c r="B26" i="7"/>
  <c r="H25" i="7"/>
  <c r="F25" i="6"/>
  <c r="G25" i="6" s="1"/>
  <c r="D25" i="3"/>
  <c r="I25" i="3" s="1"/>
  <c r="E29" i="3"/>
  <c r="H24" i="3"/>
  <c r="H24" i="4"/>
  <c r="I24" i="4" s="1"/>
  <c r="B25" i="4"/>
  <c r="E25" i="4" s="1"/>
  <c r="J25" i="4" s="1"/>
  <c r="K25" i="8" l="1"/>
  <c r="B26" i="8"/>
  <c r="D26" i="7"/>
  <c r="I26" i="7" s="1"/>
  <c r="E30" i="7"/>
  <c r="J25" i="7"/>
  <c r="L25" i="7" s="1"/>
  <c r="K25" i="6"/>
  <c r="B26" i="6"/>
  <c r="F25" i="3"/>
  <c r="F29" i="4"/>
  <c r="K24" i="4"/>
  <c r="M24" i="4" s="1"/>
  <c r="G25" i="4"/>
  <c r="D26" i="8" l="1"/>
  <c r="I26" i="8" s="1"/>
  <c r="J25" i="8"/>
  <c r="L25" i="8" s="1"/>
  <c r="E30" i="8"/>
  <c r="H25" i="8"/>
  <c r="F26" i="7"/>
  <c r="G26" i="7" s="1"/>
  <c r="D26" i="6"/>
  <c r="I26" i="6" s="1"/>
  <c r="E30" i="6"/>
  <c r="J25" i="6"/>
  <c r="L25" i="6" s="1"/>
  <c r="H25" i="6"/>
  <c r="B26" i="3"/>
  <c r="K25" i="3"/>
  <c r="G25" i="3"/>
  <c r="J25" i="3" s="1"/>
  <c r="L25" i="3" s="1"/>
  <c r="H25" i="4"/>
  <c r="B26" i="4"/>
  <c r="L25" i="4"/>
  <c r="F26" i="8" l="1"/>
  <c r="G26" i="8" s="1"/>
  <c r="B27" i="7"/>
  <c r="K26" i="7"/>
  <c r="F26" i="6"/>
  <c r="G26" i="6" s="1"/>
  <c r="E30" i="3"/>
  <c r="H25" i="3"/>
  <c r="D26" i="3"/>
  <c r="I26" i="3" s="1"/>
  <c r="F30" i="4"/>
  <c r="K25" i="4"/>
  <c r="M25" i="4" s="1"/>
  <c r="I25" i="4"/>
  <c r="E26" i="4"/>
  <c r="J26" i="4" s="1"/>
  <c r="K26" i="8" l="1"/>
  <c r="B27" i="8"/>
  <c r="J26" i="7"/>
  <c r="L26" i="7" s="1"/>
  <c r="E31" i="7"/>
  <c r="H26" i="7"/>
  <c r="D27" i="7"/>
  <c r="I27" i="7" s="1"/>
  <c r="K26" i="6"/>
  <c r="B27" i="6"/>
  <c r="F26" i="3"/>
  <c r="K26" i="3" s="1"/>
  <c r="G26" i="4"/>
  <c r="B27" i="4" s="1"/>
  <c r="D27" i="8" l="1"/>
  <c r="I27" i="8" s="1"/>
  <c r="E31" i="8"/>
  <c r="J26" i="8"/>
  <c r="L26" i="8" s="1"/>
  <c r="H26" i="8"/>
  <c r="F27" i="7"/>
  <c r="G27" i="7" s="1"/>
  <c r="D27" i="6"/>
  <c r="I27" i="6" s="1"/>
  <c r="E31" i="6"/>
  <c r="J26" i="6"/>
  <c r="L26" i="6" s="1"/>
  <c r="H26" i="6"/>
  <c r="B27" i="3"/>
  <c r="G26" i="3"/>
  <c r="J26" i="3" s="1"/>
  <c r="L26" i="3" s="1"/>
  <c r="L26" i="4"/>
  <c r="H26" i="4"/>
  <c r="F31" i="4" s="1"/>
  <c r="E27" i="4"/>
  <c r="J27" i="4" s="1"/>
  <c r="F27" i="8" l="1"/>
  <c r="G27" i="8" s="1"/>
  <c r="K27" i="7"/>
  <c r="B28" i="7"/>
  <c r="F27" i="6"/>
  <c r="G27" i="6" s="1"/>
  <c r="D27" i="3"/>
  <c r="I27" i="3" s="1"/>
  <c r="E31" i="3"/>
  <c r="H26" i="3"/>
  <c r="K26" i="4"/>
  <c r="M26" i="4" s="1"/>
  <c r="I26" i="4"/>
  <c r="G27" i="4"/>
  <c r="K27" i="8" l="1"/>
  <c r="B28" i="8"/>
  <c r="D28" i="7"/>
  <c r="I28" i="7" s="1"/>
  <c r="J27" i="7"/>
  <c r="L27" i="7" s="1"/>
  <c r="E32" i="7"/>
  <c r="H27" i="7"/>
  <c r="B28" i="6"/>
  <c r="K27" i="6"/>
  <c r="F27" i="3"/>
  <c r="K27" i="3" s="1"/>
  <c r="B28" i="3"/>
  <c r="B28" i="4"/>
  <c r="H27" i="4"/>
  <c r="L27" i="4"/>
  <c r="D28" i="8" l="1"/>
  <c r="I28" i="8" s="1"/>
  <c r="E32" i="8"/>
  <c r="J27" i="8"/>
  <c r="L27" i="8" s="1"/>
  <c r="H27" i="8"/>
  <c r="F28" i="7"/>
  <c r="G28" i="7" s="1"/>
  <c r="J27" i="6"/>
  <c r="L27" i="6" s="1"/>
  <c r="E32" i="6"/>
  <c r="H27" i="6"/>
  <c r="D28" i="6"/>
  <c r="I28" i="6" s="1"/>
  <c r="G27" i="3"/>
  <c r="J27" i="3" s="1"/>
  <c r="L27" i="3" s="1"/>
  <c r="K27" i="4"/>
  <c r="M27" i="4" s="1"/>
  <c r="F32" i="4"/>
  <c r="I27" i="4"/>
  <c r="E28" i="4"/>
  <c r="J28" i="4" s="1"/>
  <c r="F28" i="8" l="1"/>
  <c r="G28" i="8" s="1"/>
  <c r="K28" i="7"/>
  <c r="B29" i="7"/>
  <c r="F28" i="6"/>
  <c r="G28" i="6" s="1"/>
  <c r="E32" i="3"/>
  <c r="H27" i="3"/>
  <c r="D28" i="3"/>
  <c r="I28" i="3" s="1"/>
  <c r="G28" i="4"/>
  <c r="B29" i="8" l="1"/>
  <c r="K28" i="8"/>
  <c r="D29" i="7"/>
  <c r="I29" i="7" s="1"/>
  <c r="E33" i="7"/>
  <c r="J28" i="7"/>
  <c r="L28" i="7" s="1"/>
  <c r="H28" i="7"/>
  <c r="K28" i="6"/>
  <c r="B29" i="6"/>
  <c r="F28" i="3"/>
  <c r="K28" i="3" s="1"/>
  <c r="B29" i="3"/>
  <c r="B29" i="4"/>
  <c r="H28" i="4"/>
  <c r="L28" i="4"/>
  <c r="J28" i="8" l="1"/>
  <c r="L28" i="8" s="1"/>
  <c r="E33" i="8"/>
  <c r="H28" i="8"/>
  <c r="D29" i="8"/>
  <c r="I29" i="8" s="1"/>
  <c r="F29" i="7"/>
  <c r="G29" i="7" s="1"/>
  <c r="D29" i="6"/>
  <c r="I29" i="6" s="1"/>
  <c r="J28" i="6"/>
  <c r="L28" i="6" s="1"/>
  <c r="E33" i="6"/>
  <c r="H28" i="6"/>
  <c r="G28" i="3"/>
  <c r="J28" i="3" s="1"/>
  <c r="L28" i="3" s="1"/>
  <c r="K28" i="4"/>
  <c r="M28" i="4" s="1"/>
  <c r="F33" i="4"/>
  <c r="I28" i="4"/>
  <c r="E29" i="4"/>
  <c r="J29" i="4" s="1"/>
  <c r="F29" i="8" l="1"/>
  <c r="G29" i="8" s="1"/>
  <c r="K29" i="7"/>
  <c r="B30" i="7"/>
  <c r="F29" i="6"/>
  <c r="G29" i="6" s="1"/>
  <c r="E33" i="3"/>
  <c r="H28" i="3"/>
  <c r="D29" i="3"/>
  <c r="I29" i="3" s="1"/>
  <c r="G29" i="4"/>
  <c r="K29" i="8" l="1"/>
  <c r="B30" i="8"/>
  <c r="E34" i="7"/>
  <c r="J29" i="7"/>
  <c r="L29" i="7" s="1"/>
  <c r="H29" i="7"/>
  <c r="F30" i="7"/>
  <c r="G30" i="7" s="1"/>
  <c r="D30" i="7"/>
  <c r="I30" i="7" s="1"/>
  <c r="K29" i="6"/>
  <c r="B30" i="6"/>
  <c r="F29" i="3"/>
  <c r="L29" i="4"/>
  <c r="B30" i="4"/>
  <c r="H29" i="4"/>
  <c r="D30" i="8" l="1"/>
  <c r="I30" i="8" s="1"/>
  <c r="J29" i="8"/>
  <c r="L29" i="8" s="1"/>
  <c r="E34" i="8"/>
  <c r="H29" i="8"/>
  <c r="B31" i="7"/>
  <c r="K30" i="7"/>
  <c r="H30" i="7"/>
  <c r="D30" i="6"/>
  <c r="I30" i="6" s="1"/>
  <c r="E34" i="6"/>
  <c r="J29" i="6"/>
  <c r="L29" i="6" s="1"/>
  <c r="H29" i="6"/>
  <c r="B30" i="3"/>
  <c r="K29" i="3"/>
  <c r="G29" i="3"/>
  <c r="J29" i="3" s="1"/>
  <c r="L29" i="3" s="1"/>
  <c r="F34" i="4"/>
  <c r="K29" i="4"/>
  <c r="M29" i="4" s="1"/>
  <c r="I29" i="4"/>
  <c r="E30" i="4"/>
  <c r="J30" i="4" s="1"/>
  <c r="F30" i="8" l="1"/>
  <c r="G30" i="8" s="1"/>
  <c r="J30" i="7"/>
  <c r="L30" i="7" s="1"/>
  <c r="E35" i="7"/>
  <c r="D31" i="7"/>
  <c r="I31" i="7" s="1"/>
  <c r="F30" i="6"/>
  <c r="G30" i="6" s="1"/>
  <c r="E34" i="3"/>
  <c r="H29" i="3"/>
  <c r="D30" i="3"/>
  <c r="I30" i="3" s="1"/>
  <c r="G30" i="4"/>
  <c r="K30" i="8" l="1"/>
  <c r="B31" i="8"/>
  <c r="F31" i="7"/>
  <c r="G31" i="7" s="1"/>
  <c r="B31" i="6"/>
  <c r="K30" i="6"/>
  <c r="F30" i="3"/>
  <c r="K30" i="3" s="1"/>
  <c r="L30" i="4"/>
  <c r="B31" i="4"/>
  <c r="H30" i="4"/>
  <c r="D31" i="8" l="1"/>
  <c r="I31" i="8" s="1"/>
  <c r="E35" i="8"/>
  <c r="J30" i="8"/>
  <c r="L30" i="8" s="1"/>
  <c r="H30" i="8"/>
  <c r="K31" i="7"/>
  <c r="B32" i="7"/>
  <c r="E35" i="6"/>
  <c r="J30" i="6"/>
  <c r="L30" i="6" s="1"/>
  <c r="H30" i="6"/>
  <c r="D31" i="6"/>
  <c r="I31" i="6" s="1"/>
  <c r="B31" i="3"/>
  <c r="G30" i="3"/>
  <c r="J30" i="3" s="1"/>
  <c r="L30" i="3" s="1"/>
  <c r="K30" i="4"/>
  <c r="M30" i="4" s="1"/>
  <c r="F35" i="4"/>
  <c r="I30" i="4"/>
  <c r="E31" i="4"/>
  <c r="J31" i="4" s="1"/>
  <c r="F31" i="8" l="1"/>
  <c r="G31" i="8" s="1"/>
  <c r="D32" i="7"/>
  <c r="I32" i="7" s="1"/>
  <c r="J31" i="7"/>
  <c r="L31" i="7" s="1"/>
  <c r="E36" i="7"/>
  <c r="H31" i="7"/>
  <c r="F31" i="6"/>
  <c r="K31" i="6"/>
  <c r="E35" i="3"/>
  <c r="H30" i="3"/>
  <c r="D31" i="3"/>
  <c r="I31" i="3" s="1"/>
  <c r="G31" i="4"/>
  <c r="K31" i="8" l="1"/>
  <c r="B32" i="8"/>
  <c r="F32" i="7"/>
  <c r="G32" i="7" s="1"/>
  <c r="B32" i="6"/>
  <c r="G31" i="6"/>
  <c r="H31" i="6" s="1"/>
  <c r="J31" i="6"/>
  <c r="L31" i="6" s="1"/>
  <c r="D32" i="6"/>
  <c r="I32" i="6" s="1"/>
  <c r="F31" i="3"/>
  <c r="L31" i="4"/>
  <c r="B32" i="4"/>
  <c r="H31" i="4"/>
  <c r="D32" i="8" l="1"/>
  <c r="I32" i="8" s="1"/>
  <c r="E36" i="8"/>
  <c r="J31" i="8"/>
  <c r="L31" i="8" s="1"/>
  <c r="H31" i="8"/>
  <c r="K32" i="7"/>
  <c r="B33" i="7"/>
  <c r="E36" i="6"/>
  <c r="F32" i="6"/>
  <c r="G32" i="6" s="1"/>
  <c r="K32" i="6"/>
  <c r="B32" i="3"/>
  <c r="K31" i="3"/>
  <c r="F32" i="3"/>
  <c r="K32" i="3" s="1"/>
  <c r="G31" i="3"/>
  <c r="D32" i="3"/>
  <c r="I32" i="3" s="1"/>
  <c r="F36" i="4"/>
  <c r="K31" i="4"/>
  <c r="M31" i="4" s="1"/>
  <c r="I31" i="4"/>
  <c r="E32" i="4"/>
  <c r="J32" i="4" s="1"/>
  <c r="F32" i="8" l="1"/>
  <c r="G32" i="8" s="1"/>
  <c r="D33" i="7"/>
  <c r="I33" i="7" s="1"/>
  <c r="F33" i="7"/>
  <c r="G33" i="7" s="1"/>
  <c r="E37" i="7"/>
  <c r="J32" i="7"/>
  <c r="L32" i="7" s="1"/>
  <c r="H32" i="7"/>
  <c r="B33" i="6"/>
  <c r="D33" i="6"/>
  <c r="I33" i="6" s="1"/>
  <c r="J32" i="6"/>
  <c r="L32" i="6" s="1"/>
  <c r="E37" i="6"/>
  <c r="H32" i="6"/>
  <c r="H31" i="3"/>
  <c r="J31" i="3"/>
  <c r="L31" i="3" s="1"/>
  <c r="E36" i="3"/>
  <c r="B33" i="3"/>
  <c r="G32" i="4"/>
  <c r="B33" i="8" l="1"/>
  <c r="K32" i="8"/>
  <c r="K33" i="7"/>
  <c r="H33" i="7"/>
  <c r="B34" i="7"/>
  <c r="F33" i="6"/>
  <c r="G33" i="6" s="1"/>
  <c r="G32" i="3"/>
  <c r="J32" i="3" s="1"/>
  <c r="L32" i="3" s="1"/>
  <c r="L32" i="4"/>
  <c r="B33" i="4"/>
  <c r="H32" i="4"/>
  <c r="J32" i="8" l="1"/>
  <c r="L32" i="8" s="1"/>
  <c r="E37" i="8"/>
  <c r="H32" i="8"/>
  <c r="D33" i="8"/>
  <c r="I33" i="8" s="1"/>
  <c r="D34" i="7"/>
  <c r="I34" i="7" s="1"/>
  <c r="E38" i="7"/>
  <c r="J33" i="7"/>
  <c r="L33" i="7" s="1"/>
  <c r="K33" i="6"/>
  <c r="B34" i="6"/>
  <c r="E37" i="3"/>
  <c r="H32" i="3"/>
  <c r="D33" i="3"/>
  <c r="I33" i="3" s="1"/>
  <c r="K32" i="4"/>
  <c r="M32" i="4" s="1"/>
  <c r="F37" i="4"/>
  <c r="I32" i="4"/>
  <c r="E33" i="4"/>
  <c r="J33" i="4" s="1"/>
  <c r="F33" i="8" l="1"/>
  <c r="G33" i="8" s="1"/>
  <c r="F34" i="7"/>
  <c r="G34" i="7" s="1"/>
  <c r="K34" i="7"/>
  <c r="D34" i="6"/>
  <c r="I34" i="6" s="1"/>
  <c r="E38" i="6"/>
  <c r="J33" i="6"/>
  <c r="L33" i="6" s="1"/>
  <c r="H33" i="6"/>
  <c r="F33" i="3"/>
  <c r="G33" i="4"/>
  <c r="L33" i="4" s="1"/>
  <c r="K33" i="8" l="1"/>
  <c r="B34" i="8"/>
  <c r="B35" i="7"/>
  <c r="D35" i="7" s="1"/>
  <c r="J34" i="7"/>
  <c r="L34" i="7" s="1"/>
  <c r="E39" i="7"/>
  <c r="H34" i="7"/>
  <c r="F34" i="6"/>
  <c r="G34" i="6" s="1"/>
  <c r="B34" i="3"/>
  <c r="K33" i="3"/>
  <c r="G33" i="3"/>
  <c r="J33" i="3" s="1"/>
  <c r="B34" i="4"/>
  <c r="E34" i="4" s="1"/>
  <c r="J34" i="4" s="1"/>
  <c r="H33" i="4"/>
  <c r="I33" i="4" s="1"/>
  <c r="L33" i="3" l="1"/>
  <c r="D34" i="8"/>
  <c r="I34" i="8" s="1"/>
  <c r="J33" i="8"/>
  <c r="L33" i="8" s="1"/>
  <c r="E38" i="8"/>
  <c r="H33" i="8"/>
  <c r="I35" i="7"/>
  <c r="F35" i="7"/>
  <c r="G35" i="7" s="1"/>
  <c r="K35" i="7"/>
  <c r="B36" i="7"/>
  <c r="K34" i="6"/>
  <c r="B35" i="6"/>
  <c r="E38" i="3"/>
  <c r="H33" i="3"/>
  <c r="D34" i="3"/>
  <c r="I34" i="3" s="1"/>
  <c r="F38" i="4"/>
  <c r="K33" i="4"/>
  <c r="M33" i="4" s="1"/>
  <c r="G34" i="4"/>
  <c r="F34" i="8" l="1"/>
  <c r="G34" i="8" s="1"/>
  <c r="J35" i="7"/>
  <c r="L35" i="7" s="1"/>
  <c r="E40" i="7"/>
  <c r="D36" i="7"/>
  <c r="I36" i="7" s="1"/>
  <c r="H35" i="7"/>
  <c r="D35" i="6"/>
  <c r="I35" i="6" s="1"/>
  <c r="E39" i="6"/>
  <c r="J34" i="6"/>
  <c r="L34" i="6" s="1"/>
  <c r="H34" i="6"/>
  <c r="F34" i="3"/>
  <c r="K34" i="3" s="1"/>
  <c r="H34" i="4"/>
  <c r="B35" i="4"/>
  <c r="L34" i="4"/>
  <c r="K34" i="8" l="1"/>
  <c r="B35" i="8"/>
  <c r="F36" i="7"/>
  <c r="G36" i="7" s="1"/>
  <c r="B37" i="7"/>
  <c r="F35" i="6"/>
  <c r="B36" i="6"/>
  <c r="G34" i="3"/>
  <c r="B35" i="3"/>
  <c r="D35" i="3" s="1"/>
  <c r="I35" i="3" s="1"/>
  <c r="E35" i="4"/>
  <c r="J35" i="4" s="1"/>
  <c r="F39" i="4"/>
  <c r="K34" i="4"/>
  <c r="M34" i="4" s="1"/>
  <c r="I34" i="4"/>
  <c r="D35" i="8" l="1"/>
  <c r="I35" i="8" s="1"/>
  <c r="E39" i="8"/>
  <c r="J34" i="8"/>
  <c r="L34" i="8" s="1"/>
  <c r="H34" i="8"/>
  <c r="K36" i="7"/>
  <c r="E41" i="7"/>
  <c r="J36" i="7"/>
  <c r="L36" i="7" s="1"/>
  <c r="D37" i="7"/>
  <c r="I37" i="7" s="1"/>
  <c r="H36" i="7"/>
  <c r="K35" i="6"/>
  <c r="G35" i="6"/>
  <c r="E40" i="6" s="1"/>
  <c r="D36" i="6"/>
  <c r="I36" i="6" s="1"/>
  <c r="J35" i="6"/>
  <c r="L35" i="6" s="1"/>
  <c r="E39" i="3"/>
  <c r="J34" i="3"/>
  <c r="L34" i="3" s="1"/>
  <c r="H34" i="3"/>
  <c r="F35" i="3"/>
  <c r="K35" i="3" s="1"/>
  <c r="G35" i="4"/>
  <c r="L35" i="4" s="1"/>
  <c r="B36" i="3" l="1"/>
  <c r="F35" i="8"/>
  <c r="G35" i="8" s="1"/>
  <c r="F37" i="7"/>
  <c r="G37" i="7" s="1"/>
  <c r="B38" i="7"/>
  <c r="H35" i="6"/>
  <c r="F36" i="6"/>
  <c r="G36" i="6" s="1"/>
  <c r="G35" i="3"/>
  <c r="J35" i="3" s="1"/>
  <c r="L35" i="3" s="1"/>
  <c r="H35" i="4"/>
  <c r="I35" i="4" s="1"/>
  <c r="B36" i="4"/>
  <c r="E36" i="4" s="1"/>
  <c r="J36" i="4" s="1"/>
  <c r="K35" i="8" l="1"/>
  <c r="B36" i="8"/>
  <c r="K37" i="7"/>
  <c r="D38" i="7"/>
  <c r="I38" i="7" s="1"/>
  <c r="E42" i="7"/>
  <c r="J37" i="7"/>
  <c r="H37" i="7"/>
  <c r="K36" i="6"/>
  <c r="B37" i="6"/>
  <c r="E40" i="3"/>
  <c r="H35" i="3"/>
  <c r="D36" i="3"/>
  <c r="I36" i="3" s="1"/>
  <c r="F40" i="4"/>
  <c r="K35" i="4"/>
  <c r="M35" i="4" s="1"/>
  <c r="G36" i="4"/>
  <c r="L37" i="7" l="1"/>
  <c r="D36" i="8"/>
  <c r="I36" i="8" s="1"/>
  <c r="E40" i="8"/>
  <c r="J35" i="8"/>
  <c r="L35" i="8" s="1"/>
  <c r="H35" i="8"/>
  <c r="F38" i="7"/>
  <c r="G38" i="7" s="1"/>
  <c r="D37" i="6"/>
  <c r="I37" i="6" s="1"/>
  <c r="J36" i="6"/>
  <c r="L36" i="6" s="1"/>
  <c r="E41" i="6"/>
  <c r="H36" i="6"/>
  <c r="F36" i="3"/>
  <c r="K36" i="3" s="1"/>
  <c r="B37" i="4"/>
  <c r="L36" i="4"/>
  <c r="H36" i="4"/>
  <c r="F36" i="8" l="1"/>
  <c r="G36" i="8" s="1"/>
  <c r="B39" i="7"/>
  <c r="K38" i="7"/>
  <c r="F37" i="6"/>
  <c r="G37" i="6" s="1"/>
  <c r="B37" i="3"/>
  <c r="G36" i="3"/>
  <c r="J36" i="3" s="1"/>
  <c r="L36" i="3" s="1"/>
  <c r="F41" i="4"/>
  <c r="K36" i="4"/>
  <c r="M36" i="4" s="1"/>
  <c r="I36" i="4"/>
  <c r="E37" i="4"/>
  <c r="J37" i="4" s="1"/>
  <c r="B37" i="8" l="1"/>
  <c r="K36" i="8"/>
  <c r="J38" i="7"/>
  <c r="L38" i="7" s="1"/>
  <c r="E43" i="7"/>
  <c r="H38" i="7"/>
  <c r="D39" i="7"/>
  <c r="I39" i="7" s="1"/>
  <c r="K37" i="6"/>
  <c r="B38" i="6"/>
  <c r="E41" i="3"/>
  <c r="H36" i="3"/>
  <c r="D37" i="3"/>
  <c r="I37" i="3" s="1"/>
  <c r="G37" i="4"/>
  <c r="J36" i="8" l="1"/>
  <c r="L36" i="8" s="1"/>
  <c r="E41" i="8"/>
  <c r="H36" i="8"/>
  <c r="F37" i="8"/>
  <c r="G37" i="8" s="1"/>
  <c r="D37" i="8"/>
  <c r="I37" i="8" s="1"/>
  <c r="F39" i="7"/>
  <c r="G39" i="7" s="1"/>
  <c r="E42" i="6"/>
  <c r="J37" i="6"/>
  <c r="L37" i="6" s="1"/>
  <c r="H37" i="6"/>
  <c r="D38" i="6"/>
  <c r="I38" i="6" s="1"/>
  <c r="F37" i="3"/>
  <c r="B38" i="4"/>
  <c r="H37" i="4"/>
  <c r="L37" i="4"/>
  <c r="K37" i="8" l="1"/>
  <c r="B38" i="8"/>
  <c r="H37" i="8"/>
  <c r="K39" i="7"/>
  <c r="B40" i="7"/>
  <c r="F38" i="6"/>
  <c r="G38" i="6" s="1"/>
  <c r="B38" i="3"/>
  <c r="K37" i="3"/>
  <c r="G37" i="3"/>
  <c r="J37" i="3" s="1"/>
  <c r="D38" i="3"/>
  <c r="I38" i="3" s="1"/>
  <c r="K37" i="4"/>
  <c r="M37" i="4" s="1"/>
  <c r="F42" i="4"/>
  <c r="I37" i="4"/>
  <c r="E38" i="4"/>
  <c r="J38" i="4" s="1"/>
  <c r="E42" i="3" l="1"/>
  <c r="L37" i="3"/>
  <c r="D38" i="8"/>
  <c r="I38" i="8" s="1"/>
  <c r="J37" i="8"/>
  <c r="L37" i="8" s="1"/>
  <c r="E42" i="8"/>
  <c r="D40" i="7"/>
  <c r="I40" i="7" s="1"/>
  <c r="J39" i="7"/>
  <c r="L39" i="7" s="1"/>
  <c r="E44" i="7"/>
  <c r="H39" i="7"/>
  <c r="K38" i="6"/>
  <c r="B39" i="6"/>
  <c r="H37" i="3"/>
  <c r="F38" i="3"/>
  <c r="K38" i="3" s="1"/>
  <c r="G38" i="4"/>
  <c r="F38" i="8" l="1"/>
  <c r="G38" i="8" s="1"/>
  <c r="B39" i="8"/>
  <c r="F40" i="7"/>
  <c r="G40" i="7" s="1"/>
  <c r="D39" i="6"/>
  <c r="I39" i="6" s="1"/>
  <c r="E43" i="6"/>
  <c r="J38" i="6"/>
  <c r="L38" i="6" s="1"/>
  <c r="H38" i="6"/>
  <c r="B39" i="3"/>
  <c r="D39" i="3" s="1"/>
  <c r="I39" i="3" s="1"/>
  <c r="G38" i="3"/>
  <c r="H38" i="4"/>
  <c r="L38" i="4"/>
  <c r="B39" i="4"/>
  <c r="K38" i="8" l="1"/>
  <c r="D39" i="8"/>
  <c r="I39" i="8" s="1"/>
  <c r="E43" i="8"/>
  <c r="J38" i="8"/>
  <c r="L38" i="8" s="1"/>
  <c r="H38" i="8"/>
  <c r="K40" i="7"/>
  <c r="B41" i="7"/>
  <c r="F39" i="6"/>
  <c r="G39" i="6" s="1"/>
  <c r="E43" i="3"/>
  <c r="J38" i="3"/>
  <c r="L38" i="3" s="1"/>
  <c r="F39" i="3"/>
  <c r="K39" i="3" s="1"/>
  <c r="H38" i="3"/>
  <c r="E39" i="4"/>
  <c r="J39" i="4" s="1"/>
  <c r="K38" i="4"/>
  <c r="M38" i="4" s="1"/>
  <c r="F43" i="4"/>
  <c r="I38" i="4"/>
  <c r="F39" i="8" l="1"/>
  <c r="G39" i="8" s="1"/>
  <c r="D41" i="7"/>
  <c r="I41" i="7" s="1"/>
  <c r="E45" i="7"/>
  <c r="J40" i="7"/>
  <c r="L40" i="7" s="1"/>
  <c r="H40" i="7"/>
  <c r="B40" i="6"/>
  <c r="K39" i="6"/>
  <c r="B40" i="3"/>
  <c r="G39" i="3"/>
  <c r="J39" i="3" s="1"/>
  <c r="L39" i="3" s="1"/>
  <c r="G39" i="4"/>
  <c r="K39" i="8" l="1"/>
  <c r="B40" i="8"/>
  <c r="F41" i="7"/>
  <c r="G41" i="7" s="1"/>
  <c r="J39" i="6"/>
  <c r="L39" i="6" s="1"/>
  <c r="E44" i="6"/>
  <c r="H39" i="6"/>
  <c r="D40" i="6"/>
  <c r="I40" i="6" s="1"/>
  <c r="D40" i="3"/>
  <c r="I40" i="3" s="1"/>
  <c r="E44" i="3"/>
  <c r="H39" i="3"/>
  <c r="L39" i="4"/>
  <c r="B40" i="4"/>
  <c r="H39" i="4"/>
  <c r="D40" i="8" l="1"/>
  <c r="I40" i="8" s="1"/>
  <c r="E44" i="8"/>
  <c r="J39" i="8"/>
  <c r="L39" i="8" s="1"/>
  <c r="H39" i="8"/>
  <c r="B42" i="7"/>
  <c r="K41" i="7"/>
  <c r="F40" i="6"/>
  <c r="G40" i="6" s="1"/>
  <c r="F40" i="3"/>
  <c r="K40" i="3" s="1"/>
  <c r="F44" i="4"/>
  <c r="K39" i="4"/>
  <c r="M39" i="4" s="1"/>
  <c r="I39" i="4"/>
  <c r="E40" i="4"/>
  <c r="J40" i="4" s="1"/>
  <c r="F40" i="8" l="1"/>
  <c r="G40" i="8" s="1"/>
  <c r="E46" i="7"/>
  <c r="J41" i="7"/>
  <c r="L41" i="7" s="1"/>
  <c r="H41" i="7"/>
  <c r="F42" i="7"/>
  <c r="G42" i="7" s="1"/>
  <c r="D42" i="7"/>
  <c r="I42" i="7" s="1"/>
  <c r="K40" i="6"/>
  <c r="B41" i="6"/>
  <c r="B41" i="3"/>
  <c r="G40" i="3"/>
  <c r="J40" i="3" s="1"/>
  <c r="L40" i="3" s="1"/>
  <c r="G40" i="4"/>
  <c r="B41" i="8" l="1"/>
  <c r="K40" i="8"/>
  <c r="B43" i="7"/>
  <c r="K42" i="7"/>
  <c r="H42" i="7"/>
  <c r="D41" i="6"/>
  <c r="I41" i="6" s="1"/>
  <c r="J40" i="6"/>
  <c r="L40" i="6" s="1"/>
  <c r="E45" i="6"/>
  <c r="H40" i="6"/>
  <c r="D41" i="3"/>
  <c r="I41" i="3" s="1"/>
  <c r="E45" i="3"/>
  <c r="H40" i="3"/>
  <c r="B41" i="4"/>
  <c r="L40" i="4"/>
  <c r="H40" i="4"/>
  <c r="J40" i="8" l="1"/>
  <c r="L40" i="8" s="1"/>
  <c r="E45" i="8"/>
  <c r="H40" i="8"/>
  <c r="D41" i="8"/>
  <c r="I41" i="8" s="1"/>
  <c r="J42" i="7"/>
  <c r="L42" i="7" s="1"/>
  <c r="E47" i="7"/>
  <c r="D43" i="7"/>
  <c r="I43" i="7" s="1"/>
  <c r="F41" i="6"/>
  <c r="G41" i="6" s="1"/>
  <c r="F41" i="3"/>
  <c r="F45" i="4"/>
  <c r="K40" i="4"/>
  <c r="M40" i="4" s="1"/>
  <c r="I40" i="4"/>
  <c r="E41" i="4"/>
  <c r="J41" i="4" s="1"/>
  <c r="F41" i="8" l="1"/>
  <c r="G41" i="8" s="1"/>
  <c r="F43" i="7"/>
  <c r="G43" i="7" s="1"/>
  <c r="B44" i="7"/>
  <c r="K41" i="6"/>
  <c r="B42" i="6"/>
  <c r="B42" i="3"/>
  <c r="K41" i="3"/>
  <c r="G41" i="3"/>
  <c r="J41" i="3" s="1"/>
  <c r="L41" i="3" s="1"/>
  <c r="G41" i="4"/>
  <c r="L41" i="4" s="1"/>
  <c r="K41" i="8" l="1"/>
  <c r="B42" i="8"/>
  <c r="K43" i="7"/>
  <c r="D44" i="7"/>
  <c r="I44" i="7" s="1"/>
  <c r="F44" i="7"/>
  <c r="G44" i="7" s="1"/>
  <c r="J43" i="7"/>
  <c r="L43" i="7" s="1"/>
  <c r="E48" i="7"/>
  <c r="H43" i="7"/>
  <c r="D42" i="6"/>
  <c r="I42" i="6" s="1"/>
  <c r="E46" i="6"/>
  <c r="J41" i="6"/>
  <c r="L41" i="6" s="1"/>
  <c r="H41" i="6"/>
  <c r="D42" i="3"/>
  <c r="I42" i="3" s="1"/>
  <c r="E46" i="3"/>
  <c r="H41" i="3"/>
  <c r="H41" i="4"/>
  <c r="I41" i="4" s="1"/>
  <c r="B42" i="4"/>
  <c r="E42" i="4" s="1"/>
  <c r="J42" i="4" s="1"/>
  <c r="D42" i="8" l="1"/>
  <c r="I42" i="8" s="1"/>
  <c r="J41" i="8"/>
  <c r="L41" i="8" s="1"/>
  <c r="E46" i="8"/>
  <c r="H41" i="8"/>
  <c r="K44" i="7"/>
  <c r="B45" i="7"/>
  <c r="H44" i="7"/>
  <c r="F42" i="6"/>
  <c r="G42" i="6" s="1"/>
  <c r="F42" i="3"/>
  <c r="K42" i="3" s="1"/>
  <c r="F46" i="4"/>
  <c r="K41" i="4"/>
  <c r="M41" i="4" s="1"/>
  <c r="G42" i="4"/>
  <c r="B43" i="4" s="1"/>
  <c r="F42" i="8" l="1"/>
  <c r="G42" i="8" s="1"/>
  <c r="D45" i="7"/>
  <c r="I45" i="7" s="1"/>
  <c r="F45" i="7"/>
  <c r="G45" i="7" s="1"/>
  <c r="E49" i="7"/>
  <c r="J44" i="7"/>
  <c r="L44" i="7" s="1"/>
  <c r="K42" i="6"/>
  <c r="B43" i="6"/>
  <c r="B43" i="3"/>
  <c r="G42" i="3"/>
  <c r="D43" i="3"/>
  <c r="I43" i="3" s="1"/>
  <c r="H42" i="4"/>
  <c r="K42" i="4" s="1"/>
  <c r="L42" i="4"/>
  <c r="E43" i="4"/>
  <c r="J43" i="4" s="1"/>
  <c r="K42" i="8" l="1"/>
  <c r="B43" i="8"/>
  <c r="B46" i="7"/>
  <c r="K45" i="7"/>
  <c r="D43" i="6"/>
  <c r="I43" i="6" s="1"/>
  <c r="E47" i="6"/>
  <c r="J42" i="6"/>
  <c r="L42" i="6" s="1"/>
  <c r="H42" i="6"/>
  <c r="H42" i="3"/>
  <c r="J42" i="3"/>
  <c r="L42" i="3" s="1"/>
  <c r="F43" i="3"/>
  <c r="G43" i="3" s="1"/>
  <c r="J43" i="3" s="1"/>
  <c r="E47" i="3"/>
  <c r="M42" i="4"/>
  <c r="I42" i="4"/>
  <c r="F47" i="4"/>
  <c r="G43" i="4"/>
  <c r="D43" i="8" l="1"/>
  <c r="I43" i="8" s="1"/>
  <c r="E47" i="8"/>
  <c r="J42" i="8"/>
  <c r="L42" i="8" s="1"/>
  <c r="H42" i="8"/>
  <c r="J45" i="7"/>
  <c r="L45" i="7" s="1"/>
  <c r="E50" i="7"/>
  <c r="H45" i="7"/>
  <c r="D46" i="7"/>
  <c r="I46" i="7" s="1"/>
  <c r="F43" i="6"/>
  <c r="G43" i="6" s="1"/>
  <c r="B44" i="3"/>
  <c r="K43" i="3"/>
  <c r="L43" i="3" s="1"/>
  <c r="D44" i="3"/>
  <c r="I44" i="3" s="1"/>
  <c r="E48" i="3"/>
  <c r="H43" i="3"/>
  <c r="H43" i="4"/>
  <c r="B44" i="4"/>
  <c r="L43" i="4"/>
  <c r="F43" i="8" l="1"/>
  <c r="G43" i="8" s="1"/>
  <c r="F46" i="7"/>
  <c r="G46" i="7" s="1"/>
  <c r="B44" i="6"/>
  <c r="K43" i="6"/>
  <c r="F44" i="3"/>
  <c r="K44" i="3" s="1"/>
  <c r="E44" i="4"/>
  <c r="J44" i="4" s="1"/>
  <c r="K43" i="4"/>
  <c r="M43" i="4" s="1"/>
  <c r="F48" i="4"/>
  <c r="I43" i="4"/>
  <c r="K43" i="8" l="1"/>
  <c r="B44" i="8"/>
  <c r="B47" i="7"/>
  <c r="K46" i="7"/>
  <c r="J43" i="6"/>
  <c r="L43" i="6" s="1"/>
  <c r="E48" i="6"/>
  <c r="H43" i="6"/>
  <c r="D44" i="6"/>
  <c r="I44" i="6" s="1"/>
  <c r="B45" i="3"/>
  <c r="G44" i="3"/>
  <c r="J44" i="3" s="1"/>
  <c r="L44" i="3" s="1"/>
  <c r="G44" i="4"/>
  <c r="B45" i="4" s="1"/>
  <c r="D44" i="8" l="1"/>
  <c r="I44" i="8" s="1"/>
  <c r="E48" i="8"/>
  <c r="J43" i="8"/>
  <c r="L43" i="8" s="1"/>
  <c r="H43" i="8"/>
  <c r="J46" i="7"/>
  <c r="L46" i="7" s="1"/>
  <c r="E51" i="7"/>
  <c r="H46" i="7"/>
  <c r="D47" i="7"/>
  <c r="I47" i="7" s="1"/>
  <c r="F44" i="6"/>
  <c r="G44" i="6" s="1"/>
  <c r="D45" i="3"/>
  <c r="I45" i="3" s="1"/>
  <c r="E49" i="3"/>
  <c r="H44" i="3"/>
  <c r="L44" i="4"/>
  <c r="H44" i="4"/>
  <c r="I44" i="4" s="1"/>
  <c r="E45" i="4"/>
  <c r="J45" i="4" s="1"/>
  <c r="F44" i="8" l="1"/>
  <c r="G44" i="8" s="1"/>
  <c r="F47" i="7"/>
  <c r="G47" i="7" s="1"/>
  <c r="K44" i="6"/>
  <c r="B45" i="6"/>
  <c r="F45" i="3"/>
  <c r="K45" i="3" s="1"/>
  <c r="B46" i="3"/>
  <c r="K44" i="4"/>
  <c r="M44" i="4" s="1"/>
  <c r="F49" i="4"/>
  <c r="G45" i="4"/>
  <c r="B46" i="4" s="1"/>
  <c r="B45" i="8" l="1"/>
  <c r="K44" i="8"/>
  <c r="K47" i="7"/>
  <c r="B48" i="7"/>
  <c r="D45" i="6"/>
  <c r="I45" i="6" s="1"/>
  <c r="J44" i="6"/>
  <c r="L44" i="6" s="1"/>
  <c r="E49" i="6"/>
  <c r="H44" i="6"/>
  <c r="G45" i="3"/>
  <c r="J45" i="3" s="1"/>
  <c r="L45" i="3" s="1"/>
  <c r="H45" i="4"/>
  <c r="K45" i="4" s="1"/>
  <c r="L45" i="4"/>
  <c r="E46" i="4"/>
  <c r="J46" i="4" s="1"/>
  <c r="J44" i="8" l="1"/>
  <c r="L44" i="8" s="1"/>
  <c r="E49" i="8"/>
  <c r="H44" i="8"/>
  <c r="D45" i="8"/>
  <c r="I45" i="8" s="1"/>
  <c r="D48" i="7"/>
  <c r="I48" i="7" s="1"/>
  <c r="F48" i="7"/>
  <c r="G48" i="7" s="1"/>
  <c r="E52" i="7"/>
  <c r="J47" i="7"/>
  <c r="L47" i="7" s="1"/>
  <c r="H47" i="7"/>
  <c r="F45" i="6"/>
  <c r="G45" i="6" s="1"/>
  <c r="D46" i="3"/>
  <c r="I46" i="3" s="1"/>
  <c r="E50" i="3"/>
  <c r="H45" i="3"/>
  <c r="F50" i="4"/>
  <c r="M45" i="4"/>
  <c r="I45" i="4"/>
  <c r="G46" i="4"/>
  <c r="F45" i="8" l="1"/>
  <c r="G45" i="8" s="1"/>
  <c r="K45" i="8"/>
  <c r="H45" i="8"/>
  <c r="B46" i="8"/>
  <c r="K48" i="7"/>
  <c r="B49" i="7"/>
  <c r="H48" i="7"/>
  <c r="K45" i="6"/>
  <c r="B46" i="6"/>
  <c r="F46" i="3"/>
  <c r="K46" i="3" s="1"/>
  <c r="H46" i="4"/>
  <c r="L46" i="4"/>
  <c r="B47" i="4"/>
  <c r="D46" i="8" l="1"/>
  <c r="I46" i="8" s="1"/>
  <c r="J45" i="8"/>
  <c r="L45" i="8" s="1"/>
  <c r="E50" i="8"/>
  <c r="D49" i="7"/>
  <c r="I49" i="7" s="1"/>
  <c r="E53" i="7"/>
  <c r="J48" i="7"/>
  <c r="L48" i="7" s="1"/>
  <c r="D46" i="6"/>
  <c r="I46" i="6" s="1"/>
  <c r="E50" i="6"/>
  <c r="J45" i="6"/>
  <c r="L45" i="6" s="1"/>
  <c r="H45" i="6"/>
  <c r="B47" i="3"/>
  <c r="G46" i="3"/>
  <c r="J46" i="3" s="1"/>
  <c r="L46" i="3" s="1"/>
  <c r="F51" i="4"/>
  <c r="K46" i="4"/>
  <c r="M46" i="4" s="1"/>
  <c r="I46" i="4"/>
  <c r="E47" i="4"/>
  <c r="J47" i="4" s="1"/>
  <c r="F46" i="8" l="1"/>
  <c r="G46" i="8" s="1"/>
  <c r="F49" i="7"/>
  <c r="G49" i="7" s="1"/>
  <c r="F46" i="6"/>
  <c r="G46" i="6" s="1"/>
  <c r="E51" i="3"/>
  <c r="H46" i="3"/>
  <c r="D47" i="3"/>
  <c r="I47" i="3" s="1"/>
  <c r="G47" i="4"/>
  <c r="L47" i="4" s="1"/>
  <c r="K46" i="8" l="1"/>
  <c r="B47" i="8"/>
  <c r="K49" i="7"/>
  <c r="B50" i="7"/>
  <c r="E54" i="7"/>
  <c r="J49" i="7"/>
  <c r="L49" i="7" s="1"/>
  <c r="H49" i="7"/>
  <c r="D50" i="7"/>
  <c r="I50" i="7" s="1"/>
  <c r="K46" i="6"/>
  <c r="B47" i="6"/>
  <c r="F47" i="3"/>
  <c r="B48" i="4"/>
  <c r="E48" i="4" s="1"/>
  <c r="J48" i="4" s="1"/>
  <c r="H47" i="4"/>
  <c r="I47" i="4" s="1"/>
  <c r="D47" i="8" l="1"/>
  <c r="I47" i="8" s="1"/>
  <c r="E51" i="8"/>
  <c r="J46" i="8"/>
  <c r="L46" i="8" s="1"/>
  <c r="H46" i="8"/>
  <c r="F50" i="7"/>
  <c r="G50" i="7" s="1"/>
  <c r="D47" i="6"/>
  <c r="I47" i="6" s="1"/>
  <c r="E51" i="6"/>
  <c r="J46" i="6"/>
  <c r="L46" i="6" s="1"/>
  <c r="H46" i="6"/>
  <c r="B48" i="3"/>
  <c r="K47" i="3"/>
  <c r="G47" i="3"/>
  <c r="J47" i="3" s="1"/>
  <c r="L47" i="3" s="1"/>
  <c r="F52" i="4"/>
  <c r="K47" i="4"/>
  <c r="M47" i="4" s="1"/>
  <c r="G48" i="4"/>
  <c r="F47" i="8" l="1"/>
  <c r="G47" i="8" s="1"/>
  <c r="B48" i="8"/>
  <c r="H47" i="8"/>
  <c r="B51" i="7"/>
  <c r="K50" i="7"/>
  <c r="F47" i="6"/>
  <c r="G47" i="6" s="1"/>
  <c r="E52" i="3"/>
  <c r="H47" i="3"/>
  <c r="D48" i="3"/>
  <c r="I48" i="3" s="1"/>
  <c r="L48" i="4"/>
  <c r="B49" i="4"/>
  <c r="H48" i="4"/>
  <c r="K47" i="8" l="1"/>
  <c r="D48" i="8"/>
  <c r="I48" i="8" s="1"/>
  <c r="E52" i="8"/>
  <c r="J47" i="8"/>
  <c r="L47" i="8" s="1"/>
  <c r="J50" i="7"/>
  <c r="L50" i="7" s="1"/>
  <c r="E55" i="7"/>
  <c r="H50" i="7"/>
  <c r="D51" i="7"/>
  <c r="I51" i="7" s="1"/>
  <c r="B48" i="6"/>
  <c r="K47" i="6"/>
  <c r="F48" i="3"/>
  <c r="F53" i="4"/>
  <c r="K48" i="4"/>
  <c r="M48" i="4" s="1"/>
  <c r="I48" i="4"/>
  <c r="E49" i="4"/>
  <c r="J49" i="4" s="1"/>
  <c r="F48" i="8" l="1"/>
  <c r="G48" i="8" s="1"/>
  <c r="F51" i="7"/>
  <c r="G51" i="7" s="1"/>
  <c r="J47" i="6"/>
  <c r="L47" i="6" s="1"/>
  <c r="E52" i="6"/>
  <c r="H47" i="6"/>
  <c r="D48" i="6"/>
  <c r="I48" i="6" s="1"/>
  <c r="B49" i="3"/>
  <c r="K48" i="3"/>
  <c r="G48" i="3"/>
  <c r="J48" i="3" s="1"/>
  <c r="G49" i="4"/>
  <c r="L48" i="3" l="1"/>
  <c r="K48" i="8"/>
  <c r="B49" i="8"/>
  <c r="J48" i="8"/>
  <c r="L48" i="8" s="1"/>
  <c r="E53" i="8"/>
  <c r="H48" i="8"/>
  <c r="D49" i="8"/>
  <c r="I49" i="8" s="1"/>
  <c r="K51" i="7"/>
  <c r="B52" i="7"/>
  <c r="F48" i="6"/>
  <c r="G48" i="6" s="1"/>
  <c r="D49" i="3"/>
  <c r="I49" i="3" s="1"/>
  <c r="E53" i="3"/>
  <c r="H48" i="3"/>
  <c r="B50" i="4"/>
  <c r="H49" i="4"/>
  <c r="L49" i="4"/>
  <c r="F49" i="8" l="1"/>
  <c r="G49" i="8" s="1"/>
  <c r="D52" i="7"/>
  <c r="I52" i="7" s="1"/>
  <c r="E56" i="7"/>
  <c r="J51" i="7"/>
  <c r="L51" i="7" s="1"/>
  <c r="H51" i="7"/>
  <c r="K48" i="6"/>
  <c r="B49" i="6"/>
  <c r="F49" i="3"/>
  <c r="E50" i="4"/>
  <c r="J50" i="4" s="1"/>
  <c r="K49" i="4"/>
  <c r="M49" i="4" s="1"/>
  <c r="F54" i="4"/>
  <c r="I49" i="4"/>
  <c r="K49" i="8" l="1"/>
  <c r="B50" i="8"/>
  <c r="F52" i="7"/>
  <c r="G52" i="7" s="1"/>
  <c r="D49" i="6"/>
  <c r="I49" i="6" s="1"/>
  <c r="J48" i="6"/>
  <c r="L48" i="6" s="1"/>
  <c r="E53" i="6"/>
  <c r="H48" i="6"/>
  <c r="B50" i="3"/>
  <c r="K49" i="3"/>
  <c r="G49" i="3"/>
  <c r="J49" i="3" s="1"/>
  <c r="G50" i="4"/>
  <c r="L49" i="3" l="1"/>
  <c r="D50" i="8"/>
  <c r="I50" i="8" s="1"/>
  <c r="J49" i="8"/>
  <c r="L49" i="8" s="1"/>
  <c r="E54" i="8"/>
  <c r="H49" i="8"/>
  <c r="K52" i="7"/>
  <c r="B53" i="7"/>
  <c r="F49" i="6"/>
  <c r="G49" i="6" s="1"/>
  <c r="D50" i="3"/>
  <c r="I50" i="3" s="1"/>
  <c r="E54" i="3"/>
  <c r="H49" i="3"/>
  <c r="H50" i="4"/>
  <c r="L50" i="4"/>
  <c r="B51" i="4"/>
  <c r="F50" i="8" l="1"/>
  <c r="G50" i="8" s="1"/>
  <c r="D53" i="7"/>
  <c r="I53" i="7" s="1"/>
  <c r="E57" i="7"/>
  <c r="J52" i="7"/>
  <c r="L52" i="7" s="1"/>
  <c r="H52" i="7"/>
  <c r="K49" i="6"/>
  <c r="B50" i="6"/>
  <c r="F50" i="3"/>
  <c r="F55" i="4"/>
  <c r="K50" i="4"/>
  <c r="M50" i="4" s="1"/>
  <c r="I50" i="4"/>
  <c r="E51" i="4"/>
  <c r="J51" i="4" s="1"/>
  <c r="K50" i="8" l="1"/>
  <c r="B51" i="8"/>
  <c r="F53" i="7"/>
  <c r="G53" i="7" s="1"/>
  <c r="D50" i="6"/>
  <c r="I50" i="6" s="1"/>
  <c r="E54" i="6"/>
  <c r="J49" i="6"/>
  <c r="L49" i="6" s="1"/>
  <c r="H49" i="6"/>
  <c r="B51" i="3"/>
  <c r="K50" i="3"/>
  <c r="G50" i="3"/>
  <c r="J50" i="3" s="1"/>
  <c r="G51" i="4"/>
  <c r="L50" i="3" l="1"/>
  <c r="D51" i="8"/>
  <c r="I51" i="8" s="1"/>
  <c r="E55" i="8"/>
  <c r="J50" i="8"/>
  <c r="L50" i="8" s="1"/>
  <c r="H50" i="8"/>
  <c r="B54" i="7"/>
  <c r="K53" i="7"/>
  <c r="F50" i="6"/>
  <c r="G50" i="6" s="1"/>
  <c r="D51" i="3"/>
  <c r="I51" i="3" s="1"/>
  <c r="E55" i="3"/>
  <c r="H50" i="3"/>
  <c r="L51" i="4"/>
  <c r="H51" i="4"/>
  <c r="B52" i="4"/>
  <c r="F51" i="8" l="1"/>
  <c r="G51" i="8" s="1"/>
  <c r="E58" i="7"/>
  <c r="J53" i="7"/>
  <c r="L53" i="7" s="1"/>
  <c r="H53" i="7"/>
  <c r="D54" i="7"/>
  <c r="I54" i="7" s="1"/>
  <c r="K50" i="6"/>
  <c r="B51" i="6"/>
  <c r="F51" i="3"/>
  <c r="K51" i="3" s="1"/>
  <c r="E52" i="4"/>
  <c r="J52" i="4" s="1"/>
  <c r="K51" i="4"/>
  <c r="M51" i="4" s="1"/>
  <c r="F56" i="4"/>
  <c r="I51" i="4"/>
  <c r="B52" i="3" l="1"/>
  <c r="K51" i="8"/>
  <c r="B52" i="8"/>
  <c r="F54" i="7"/>
  <c r="G54" i="7" s="1"/>
  <c r="K54" i="7"/>
  <c r="D51" i="6"/>
  <c r="I51" i="6" s="1"/>
  <c r="E55" i="6"/>
  <c r="J50" i="6"/>
  <c r="L50" i="6" s="1"/>
  <c r="H50" i="6"/>
  <c r="G51" i="3"/>
  <c r="J51" i="3" s="1"/>
  <c r="L51" i="3" s="1"/>
  <c r="G52" i="4"/>
  <c r="D52" i="8" l="1"/>
  <c r="I52" i="8" s="1"/>
  <c r="E56" i="8"/>
  <c r="J51" i="8"/>
  <c r="L51" i="8" s="1"/>
  <c r="H51" i="8"/>
  <c r="B55" i="7"/>
  <c r="D55" i="7"/>
  <c r="I55" i="7" s="1"/>
  <c r="J54" i="7"/>
  <c r="L54" i="7" s="1"/>
  <c r="E59" i="7"/>
  <c r="H54" i="7"/>
  <c r="F51" i="6"/>
  <c r="G51" i="6" s="1"/>
  <c r="E56" i="3"/>
  <c r="H51" i="3"/>
  <c r="D52" i="3"/>
  <c r="I52" i="3" s="1"/>
  <c r="H52" i="4"/>
  <c r="B53" i="4"/>
  <c r="L52" i="4"/>
  <c r="F52" i="8" l="1"/>
  <c r="G52" i="8" s="1"/>
  <c r="F55" i="7"/>
  <c r="G55" i="7" s="1"/>
  <c r="H55" i="7" s="1"/>
  <c r="B52" i="6"/>
  <c r="K51" i="6"/>
  <c r="F52" i="3"/>
  <c r="K52" i="3" s="1"/>
  <c r="E53" i="4"/>
  <c r="J53" i="4" s="1"/>
  <c r="F57" i="4"/>
  <c r="K52" i="4"/>
  <c r="M52" i="4" s="1"/>
  <c r="I52" i="4"/>
  <c r="B53" i="8" l="1"/>
  <c r="K52" i="8"/>
  <c r="B56" i="7"/>
  <c r="K55" i="7"/>
  <c r="D56" i="7"/>
  <c r="I56" i="7" s="1"/>
  <c r="J55" i="7"/>
  <c r="E60" i="7"/>
  <c r="J51" i="6"/>
  <c r="L51" i="6" s="1"/>
  <c r="E56" i="6"/>
  <c r="H51" i="6"/>
  <c r="D52" i="6"/>
  <c r="I52" i="6" s="1"/>
  <c r="B53" i="3"/>
  <c r="D53" i="3" s="1"/>
  <c r="I53" i="3" s="1"/>
  <c r="G52" i="3"/>
  <c r="G53" i="4"/>
  <c r="L55" i="7" l="1"/>
  <c r="J52" i="8"/>
  <c r="L52" i="8" s="1"/>
  <c r="E57" i="8"/>
  <c r="H52" i="8"/>
  <c r="D53" i="8"/>
  <c r="I53" i="8" s="1"/>
  <c r="F56" i="7"/>
  <c r="G56" i="7" s="1"/>
  <c r="F52" i="6"/>
  <c r="G52" i="6" s="1"/>
  <c r="H52" i="3"/>
  <c r="J52" i="3"/>
  <c r="L52" i="3" s="1"/>
  <c r="F53" i="3"/>
  <c r="K53" i="3" s="1"/>
  <c r="E57" i="3"/>
  <c r="L53" i="4"/>
  <c r="H53" i="4"/>
  <c r="B54" i="4"/>
  <c r="F53" i="8" l="1"/>
  <c r="G53" i="8" s="1"/>
  <c r="K56" i="7"/>
  <c r="B57" i="7"/>
  <c r="K52" i="6"/>
  <c r="B53" i="6"/>
  <c r="B54" i="3"/>
  <c r="G53" i="3"/>
  <c r="J53" i="3" s="1"/>
  <c r="L53" i="3" s="1"/>
  <c r="E54" i="4"/>
  <c r="J54" i="4" s="1"/>
  <c r="F58" i="4"/>
  <c r="K53" i="4"/>
  <c r="M53" i="4" s="1"/>
  <c r="I53" i="4"/>
  <c r="K53" i="8" l="1"/>
  <c r="B54" i="8"/>
  <c r="D57" i="7"/>
  <c r="I57" i="7" s="1"/>
  <c r="E61" i="7"/>
  <c r="J56" i="7"/>
  <c r="L56" i="7" s="1"/>
  <c r="H56" i="7"/>
  <c r="D53" i="6"/>
  <c r="I53" i="6" s="1"/>
  <c r="J52" i="6"/>
  <c r="L52" i="6" s="1"/>
  <c r="E57" i="6"/>
  <c r="H52" i="6"/>
  <c r="D54" i="3"/>
  <c r="I54" i="3" s="1"/>
  <c r="E58" i="3"/>
  <c r="H53" i="3"/>
  <c r="G54" i="4"/>
  <c r="L54" i="4" s="1"/>
  <c r="D54" i="8" l="1"/>
  <c r="I54" i="8" s="1"/>
  <c r="J53" i="8"/>
  <c r="L53" i="8" s="1"/>
  <c r="E58" i="8"/>
  <c r="H53" i="8"/>
  <c r="F57" i="7"/>
  <c r="G57" i="7" s="1"/>
  <c r="F53" i="6"/>
  <c r="G53" i="6" s="1"/>
  <c r="F54" i="3"/>
  <c r="H54" i="4"/>
  <c r="I54" i="4" s="1"/>
  <c r="B55" i="4"/>
  <c r="E55" i="4" s="1"/>
  <c r="J55" i="4" s="1"/>
  <c r="F54" i="8" l="1"/>
  <c r="G54" i="8" s="1"/>
  <c r="K57" i="7"/>
  <c r="B58" i="7"/>
  <c r="K53" i="6"/>
  <c r="B54" i="6"/>
  <c r="B55" i="3"/>
  <c r="K54" i="3"/>
  <c r="G54" i="3"/>
  <c r="J54" i="3" s="1"/>
  <c r="F59" i="4"/>
  <c r="G55" i="4"/>
  <c r="L55" i="4" s="1"/>
  <c r="K54" i="4"/>
  <c r="M54" i="4" s="1"/>
  <c r="L54" i="3" l="1"/>
  <c r="K54" i="8"/>
  <c r="B55" i="8"/>
  <c r="D58" i="7"/>
  <c r="I58" i="7" s="1"/>
  <c r="E62" i="7"/>
  <c r="J57" i="7"/>
  <c r="L57" i="7" s="1"/>
  <c r="H57" i="7"/>
  <c r="D54" i="6"/>
  <c r="I54" i="6" s="1"/>
  <c r="E58" i="6"/>
  <c r="J53" i="6"/>
  <c r="L53" i="6" s="1"/>
  <c r="H53" i="6"/>
  <c r="E59" i="3"/>
  <c r="H54" i="3"/>
  <c r="D55" i="3"/>
  <c r="I55" i="3" s="1"/>
  <c r="B56" i="4"/>
  <c r="E56" i="4" s="1"/>
  <c r="J56" i="4" s="1"/>
  <c r="H55" i="4"/>
  <c r="F60" i="4" s="1"/>
  <c r="D55" i="8" l="1"/>
  <c r="I55" i="8" s="1"/>
  <c r="E59" i="8"/>
  <c r="J54" i="8"/>
  <c r="L54" i="8" s="1"/>
  <c r="H54" i="8"/>
  <c r="F58" i="7"/>
  <c r="G58" i="7" s="1"/>
  <c r="F54" i="6"/>
  <c r="G54" i="6" s="1"/>
  <c r="F55" i="3"/>
  <c r="K55" i="4"/>
  <c r="M55" i="4" s="1"/>
  <c r="I55" i="4"/>
  <c r="G56" i="4"/>
  <c r="F55" i="8" l="1"/>
  <c r="G55" i="8" s="1"/>
  <c r="B59" i="7"/>
  <c r="K58" i="7"/>
  <c r="K54" i="6"/>
  <c r="B55" i="6"/>
  <c r="B56" i="3"/>
  <c r="K55" i="3"/>
  <c r="G55" i="3"/>
  <c r="J55" i="3" s="1"/>
  <c r="L55" i="3" s="1"/>
  <c r="L56" i="4"/>
  <c r="H56" i="4"/>
  <c r="B57" i="4"/>
  <c r="K55" i="8" l="1"/>
  <c r="B56" i="8"/>
  <c r="J58" i="7"/>
  <c r="L58" i="7" s="1"/>
  <c r="E63" i="7"/>
  <c r="H58" i="7"/>
  <c r="D59" i="7"/>
  <c r="I59" i="7" s="1"/>
  <c r="D55" i="6"/>
  <c r="I55" i="6" s="1"/>
  <c r="E59" i="6"/>
  <c r="J54" i="6"/>
  <c r="L54" i="6" s="1"/>
  <c r="H54" i="6"/>
  <c r="E60" i="3"/>
  <c r="H55" i="3"/>
  <c r="D56" i="3"/>
  <c r="I56" i="3" s="1"/>
  <c r="E57" i="4"/>
  <c r="J57" i="4" s="1"/>
  <c r="F61" i="4"/>
  <c r="K56" i="4"/>
  <c r="M56" i="4" s="1"/>
  <c r="I56" i="4"/>
  <c r="D56" i="8" l="1"/>
  <c r="I56" i="8" s="1"/>
  <c r="E60" i="8"/>
  <c r="J55" i="8"/>
  <c r="L55" i="8" s="1"/>
  <c r="H55" i="8"/>
  <c r="F59" i="7"/>
  <c r="G59" i="7" s="1"/>
  <c r="F55" i="6"/>
  <c r="G55" i="6" s="1"/>
  <c r="F56" i="3"/>
  <c r="G57" i="4"/>
  <c r="F56" i="8" l="1"/>
  <c r="G56" i="8" s="1"/>
  <c r="K59" i="7"/>
  <c r="B60" i="7"/>
  <c r="B56" i="6"/>
  <c r="K55" i="6"/>
  <c r="B57" i="3"/>
  <c r="K56" i="3"/>
  <c r="G56" i="3"/>
  <c r="J56" i="3" s="1"/>
  <c r="L56" i="3" s="1"/>
  <c r="L57" i="4"/>
  <c r="H57" i="4"/>
  <c r="B58" i="4"/>
  <c r="B57" i="8" l="1"/>
  <c r="K56" i="8"/>
  <c r="D60" i="7"/>
  <c r="I60" i="7" s="1"/>
  <c r="J59" i="7"/>
  <c r="L59" i="7" s="1"/>
  <c r="E64" i="7"/>
  <c r="H59" i="7"/>
  <c r="J55" i="6"/>
  <c r="L55" i="6" s="1"/>
  <c r="E60" i="6"/>
  <c r="H55" i="6"/>
  <c r="D56" i="6"/>
  <c r="I56" i="6" s="1"/>
  <c r="D57" i="3"/>
  <c r="I57" i="3" s="1"/>
  <c r="E61" i="3"/>
  <c r="H56" i="3"/>
  <c r="E58" i="4"/>
  <c r="J58" i="4" s="1"/>
  <c r="F62" i="4"/>
  <c r="K57" i="4"/>
  <c r="M57" i="4" s="1"/>
  <c r="I57" i="4"/>
  <c r="J56" i="8" l="1"/>
  <c r="L56" i="8" s="1"/>
  <c r="E61" i="8"/>
  <c r="H56" i="8"/>
  <c r="D57" i="8"/>
  <c r="I57" i="8" s="1"/>
  <c r="F60" i="7"/>
  <c r="G60" i="7" s="1"/>
  <c r="F56" i="6"/>
  <c r="K56" i="6" s="1"/>
  <c r="F57" i="3"/>
  <c r="G58" i="4"/>
  <c r="F57" i="8" l="1"/>
  <c r="G57" i="8" s="1"/>
  <c r="K60" i="7"/>
  <c r="B61" i="7"/>
  <c r="B57" i="6"/>
  <c r="G56" i="6"/>
  <c r="H56" i="6" s="1"/>
  <c r="D57" i="6"/>
  <c r="I57" i="6" s="1"/>
  <c r="J56" i="6"/>
  <c r="L56" i="6" s="1"/>
  <c r="E61" i="6"/>
  <c r="B58" i="3"/>
  <c r="K57" i="3"/>
  <c r="G57" i="3"/>
  <c r="J57" i="3" s="1"/>
  <c r="L57" i="3" s="1"/>
  <c r="L58" i="4"/>
  <c r="B59" i="4"/>
  <c r="H58" i="4"/>
  <c r="K57" i="8" l="1"/>
  <c r="B58" i="8"/>
  <c r="D61" i="7"/>
  <c r="I61" i="7" s="1"/>
  <c r="F61" i="7"/>
  <c r="G61" i="7" s="1"/>
  <c r="E65" i="7"/>
  <c r="J60" i="7"/>
  <c r="L60" i="7" s="1"/>
  <c r="H60" i="7"/>
  <c r="F57" i="6"/>
  <c r="G57" i="6" s="1"/>
  <c r="K57" i="6"/>
  <c r="E62" i="3"/>
  <c r="H57" i="3"/>
  <c r="D58" i="3"/>
  <c r="I58" i="3" s="1"/>
  <c r="K58" i="4"/>
  <c r="M58" i="4" s="1"/>
  <c r="F63" i="4"/>
  <c r="I58" i="4"/>
  <c r="E59" i="4"/>
  <c r="J59" i="4" s="1"/>
  <c r="D58" i="8" l="1"/>
  <c r="I58" i="8" s="1"/>
  <c r="J57" i="8"/>
  <c r="L57" i="8" s="1"/>
  <c r="E62" i="8"/>
  <c r="H57" i="8"/>
  <c r="B62" i="7"/>
  <c r="K61" i="7"/>
  <c r="H61" i="7"/>
  <c r="B58" i="6"/>
  <c r="D58" i="6"/>
  <c r="I58" i="6" s="1"/>
  <c r="E62" i="6"/>
  <c r="J57" i="6"/>
  <c r="L57" i="6" s="1"/>
  <c r="H57" i="6"/>
  <c r="F58" i="3"/>
  <c r="K58" i="3" s="1"/>
  <c r="G59" i="4"/>
  <c r="B59" i="3" l="1"/>
  <c r="F58" i="8"/>
  <c r="G58" i="8" s="1"/>
  <c r="J61" i="7"/>
  <c r="L61" i="7" s="1"/>
  <c r="E66" i="7"/>
  <c r="D62" i="7"/>
  <c r="I62" i="7" s="1"/>
  <c r="F58" i="6"/>
  <c r="G58" i="3"/>
  <c r="J58" i="3" s="1"/>
  <c r="L58" i="3" s="1"/>
  <c r="B60" i="4"/>
  <c r="H59" i="4"/>
  <c r="L59" i="4"/>
  <c r="K58" i="8" l="1"/>
  <c r="B59" i="8"/>
  <c r="F62" i="7"/>
  <c r="G62" i="7" s="1"/>
  <c r="B63" i="7"/>
  <c r="K62" i="7"/>
  <c r="K58" i="6"/>
  <c r="G58" i="6"/>
  <c r="J58" i="6" s="1"/>
  <c r="L58" i="6" s="1"/>
  <c r="B59" i="6"/>
  <c r="E63" i="6"/>
  <c r="D59" i="6"/>
  <c r="I59" i="6" s="1"/>
  <c r="E63" i="3"/>
  <c r="H58" i="3"/>
  <c r="D59" i="3"/>
  <c r="I59" i="3" s="1"/>
  <c r="K59" i="4"/>
  <c r="M59" i="4" s="1"/>
  <c r="F64" i="4"/>
  <c r="I59" i="4"/>
  <c r="E60" i="4"/>
  <c r="J60" i="4" s="1"/>
  <c r="D59" i="8" l="1"/>
  <c r="I59" i="8" s="1"/>
  <c r="E63" i="8"/>
  <c r="J58" i="8"/>
  <c r="L58" i="8" s="1"/>
  <c r="H58" i="8"/>
  <c r="J62" i="7"/>
  <c r="L62" i="7" s="1"/>
  <c r="E67" i="7"/>
  <c r="H62" i="7"/>
  <c r="D63" i="7"/>
  <c r="I63" i="7" s="1"/>
  <c r="H58" i="6"/>
  <c r="F59" i="6"/>
  <c r="F59" i="3"/>
  <c r="G60" i="4"/>
  <c r="F59" i="8" l="1"/>
  <c r="G59" i="8" s="1"/>
  <c r="F63" i="7"/>
  <c r="G63" i="7" s="1"/>
  <c r="H63" i="7" s="1"/>
  <c r="B60" i="6"/>
  <c r="G59" i="6"/>
  <c r="H59" i="6"/>
  <c r="K59" i="6"/>
  <c r="D60" i="6"/>
  <c r="I60" i="6" s="1"/>
  <c r="B60" i="3"/>
  <c r="K59" i="3"/>
  <c r="G59" i="3"/>
  <c r="J59" i="3" s="1"/>
  <c r="B61" i="4"/>
  <c r="L60" i="4"/>
  <c r="H60" i="4"/>
  <c r="L59" i="3" l="1"/>
  <c r="K59" i="8"/>
  <c r="B60" i="8"/>
  <c r="B64" i="7"/>
  <c r="K63" i="7"/>
  <c r="E68" i="7"/>
  <c r="J63" i="7"/>
  <c r="L63" i="7" s="1"/>
  <c r="D64" i="7"/>
  <c r="I64" i="7" s="1"/>
  <c r="E64" i="6"/>
  <c r="J59" i="6"/>
  <c r="L59" i="6" s="1"/>
  <c r="F60" i="6"/>
  <c r="E64" i="3"/>
  <c r="H59" i="3"/>
  <c r="D60" i="3"/>
  <c r="I60" i="3" s="1"/>
  <c r="E61" i="4"/>
  <c r="J61" i="4" s="1"/>
  <c r="F65" i="4"/>
  <c r="K60" i="4"/>
  <c r="M60" i="4" s="1"/>
  <c r="I60" i="4"/>
  <c r="F60" i="8" l="1"/>
  <c r="G60" i="8" s="1"/>
  <c r="D60" i="8"/>
  <c r="I60" i="8" s="1"/>
  <c r="E64" i="8"/>
  <c r="J59" i="8"/>
  <c r="L59" i="8" s="1"/>
  <c r="H59" i="8"/>
  <c r="F64" i="7"/>
  <c r="G64" i="7" s="1"/>
  <c r="B61" i="6"/>
  <c r="G60" i="6"/>
  <c r="H60" i="6" s="1"/>
  <c r="K60" i="6"/>
  <c r="J60" i="6"/>
  <c r="L60" i="6" s="1"/>
  <c r="E65" i="6"/>
  <c r="D61" i="6"/>
  <c r="I61" i="6" s="1"/>
  <c r="F60" i="3"/>
  <c r="G61" i="4"/>
  <c r="B61" i="8" l="1"/>
  <c r="K60" i="8"/>
  <c r="H60" i="8"/>
  <c r="K64" i="7"/>
  <c r="B65" i="7"/>
  <c r="F61" i="6"/>
  <c r="G61" i="6" s="1"/>
  <c r="B61" i="3"/>
  <c r="K60" i="3"/>
  <c r="G60" i="3"/>
  <c r="D61" i="3"/>
  <c r="I61" i="3" s="1"/>
  <c r="B62" i="4"/>
  <c r="L61" i="4"/>
  <c r="H61" i="4"/>
  <c r="D61" i="8" l="1"/>
  <c r="I61" i="8" s="1"/>
  <c r="J60" i="8"/>
  <c r="L60" i="8" s="1"/>
  <c r="E65" i="8"/>
  <c r="E69" i="7"/>
  <c r="J64" i="7"/>
  <c r="L64" i="7" s="1"/>
  <c r="H64" i="7"/>
  <c r="D65" i="7"/>
  <c r="I65" i="7" s="1"/>
  <c r="K61" i="6"/>
  <c r="B62" i="6"/>
  <c r="H60" i="3"/>
  <c r="J60" i="3"/>
  <c r="L60" i="3" s="1"/>
  <c r="E65" i="3"/>
  <c r="F61" i="3"/>
  <c r="K61" i="3" s="1"/>
  <c r="K61" i="4"/>
  <c r="M61" i="4" s="1"/>
  <c r="F66" i="4"/>
  <c r="I61" i="4"/>
  <c r="E62" i="4"/>
  <c r="J62" i="4" s="1"/>
  <c r="F61" i="8" l="1"/>
  <c r="G61" i="8" s="1"/>
  <c r="F65" i="7"/>
  <c r="G65" i="7" s="1"/>
  <c r="E66" i="6"/>
  <c r="J61" i="6"/>
  <c r="L61" i="6" s="1"/>
  <c r="H61" i="6"/>
  <c r="D62" i="6"/>
  <c r="I62" i="6" s="1"/>
  <c r="B62" i="3"/>
  <c r="D62" i="3" s="1"/>
  <c r="I62" i="3" s="1"/>
  <c r="G61" i="3"/>
  <c r="J61" i="3" s="1"/>
  <c r="L61" i="3" s="1"/>
  <c r="G62" i="4"/>
  <c r="L62" i="4" s="1"/>
  <c r="K61" i="8" l="1"/>
  <c r="B62" i="8"/>
  <c r="B66" i="7"/>
  <c r="K65" i="7"/>
  <c r="F62" i="6"/>
  <c r="G62" i="6" s="1"/>
  <c r="F62" i="3"/>
  <c r="K62" i="3" s="1"/>
  <c r="E66" i="3"/>
  <c r="H61" i="3"/>
  <c r="H62" i="4"/>
  <c r="I62" i="4" s="1"/>
  <c r="B63" i="4"/>
  <c r="E63" i="4" s="1"/>
  <c r="J63" i="4" s="1"/>
  <c r="D62" i="8" l="1"/>
  <c r="I62" i="8" s="1"/>
  <c r="J61" i="8"/>
  <c r="L61" i="8" s="1"/>
  <c r="E66" i="8"/>
  <c r="H61" i="8"/>
  <c r="J65" i="7"/>
  <c r="L65" i="7" s="1"/>
  <c r="E70" i="7"/>
  <c r="H65" i="7"/>
  <c r="F66" i="7"/>
  <c r="G66" i="7" s="1"/>
  <c r="D66" i="7"/>
  <c r="I66" i="7" s="1"/>
  <c r="K62" i="6"/>
  <c r="B63" i="6"/>
  <c r="B63" i="3"/>
  <c r="G62" i="3"/>
  <c r="J62" i="3" s="1"/>
  <c r="L62" i="3" s="1"/>
  <c r="F67" i="4"/>
  <c r="K62" i="4"/>
  <c r="M62" i="4" s="1"/>
  <c r="G63" i="4"/>
  <c r="F62" i="8" l="1"/>
  <c r="G62" i="8" s="1"/>
  <c r="B67" i="7"/>
  <c r="K66" i="7"/>
  <c r="D63" i="6"/>
  <c r="I63" i="6" s="1"/>
  <c r="E67" i="6"/>
  <c r="J62" i="6"/>
  <c r="L62" i="6" s="1"/>
  <c r="H62" i="6"/>
  <c r="D63" i="3"/>
  <c r="I63" i="3" s="1"/>
  <c r="E67" i="3"/>
  <c r="H62" i="3"/>
  <c r="B64" i="4"/>
  <c r="H63" i="4"/>
  <c r="L63" i="4"/>
  <c r="K62" i="8" l="1"/>
  <c r="B63" i="8"/>
  <c r="J66" i="7"/>
  <c r="L66" i="7" s="1"/>
  <c r="E71" i="7"/>
  <c r="D67" i="7"/>
  <c r="I67" i="7" s="1"/>
  <c r="H66" i="7"/>
  <c r="F63" i="6"/>
  <c r="G63" i="6" s="1"/>
  <c r="F63" i="3"/>
  <c r="K63" i="4"/>
  <c r="M63" i="4" s="1"/>
  <c r="F68" i="4"/>
  <c r="I63" i="4"/>
  <c r="E64" i="4"/>
  <c r="J64" i="4" s="1"/>
  <c r="D63" i="8" l="1"/>
  <c r="I63" i="8" s="1"/>
  <c r="E67" i="8"/>
  <c r="J62" i="8"/>
  <c r="L62" i="8" s="1"/>
  <c r="H62" i="8"/>
  <c r="F67" i="7"/>
  <c r="G67" i="7" s="1"/>
  <c r="B64" i="6"/>
  <c r="K63" i="6"/>
  <c r="B64" i="3"/>
  <c r="K63" i="3"/>
  <c r="G63" i="3"/>
  <c r="J63" i="3" s="1"/>
  <c r="L63" i="3" s="1"/>
  <c r="G64" i="4"/>
  <c r="H64" i="4" s="1"/>
  <c r="I64" i="4" s="1"/>
  <c r="F63" i="8" l="1"/>
  <c r="G63" i="8" s="1"/>
  <c r="K67" i="7"/>
  <c r="B68" i="7"/>
  <c r="J63" i="6"/>
  <c r="L63" i="6" s="1"/>
  <c r="E68" i="6"/>
  <c r="H63" i="6"/>
  <c r="D64" i="6"/>
  <c r="I64" i="6" s="1"/>
  <c r="E68" i="3"/>
  <c r="H63" i="3"/>
  <c r="D64" i="3"/>
  <c r="I64" i="3" s="1"/>
  <c r="L64" i="4"/>
  <c r="B65" i="4"/>
  <c r="E65" i="4" s="1"/>
  <c r="J65" i="4" s="1"/>
  <c r="F69" i="4"/>
  <c r="K64" i="4"/>
  <c r="K63" i="8" l="1"/>
  <c r="B64" i="8"/>
  <c r="D68" i="7"/>
  <c r="I68" i="7" s="1"/>
  <c r="F68" i="7"/>
  <c r="G68" i="7" s="1"/>
  <c r="J67" i="7"/>
  <c r="L67" i="7" s="1"/>
  <c r="E72" i="7"/>
  <c r="H67" i="7"/>
  <c r="F64" i="6"/>
  <c r="K64" i="6" s="1"/>
  <c r="F64" i="3"/>
  <c r="M64" i="4"/>
  <c r="G65" i="4"/>
  <c r="D64" i="8" l="1"/>
  <c r="I64" i="8" s="1"/>
  <c r="E68" i="8"/>
  <c r="J63" i="8"/>
  <c r="L63" i="8" s="1"/>
  <c r="H63" i="8"/>
  <c r="K68" i="7"/>
  <c r="B69" i="7"/>
  <c r="G64" i="6"/>
  <c r="H64" i="6" s="1"/>
  <c r="B65" i="6"/>
  <c r="D65" i="6"/>
  <c r="I65" i="6" s="1"/>
  <c r="E69" i="6"/>
  <c r="B65" i="3"/>
  <c r="K64" i="3"/>
  <c r="G64" i="3"/>
  <c r="J64" i="3" s="1"/>
  <c r="H65" i="4"/>
  <c r="L65" i="4"/>
  <c r="B66" i="4"/>
  <c r="L64" i="3" l="1"/>
  <c r="F64" i="8"/>
  <c r="G64" i="8" s="1"/>
  <c r="H64" i="8" s="1"/>
  <c r="D69" i="7"/>
  <c r="I69" i="7" s="1"/>
  <c r="E73" i="7"/>
  <c r="J68" i="7"/>
  <c r="L68" i="7" s="1"/>
  <c r="H68" i="7"/>
  <c r="J64" i="6"/>
  <c r="L64" i="6" s="1"/>
  <c r="F65" i="6"/>
  <c r="B66" i="6"/>
  <c r="E69" i="3"/>
  <c r="H64" i="3"/>
  <c r="D65" i="3"/>
  <c r="I65" i="3" s="1"/>
  <c r="F70" i="4"/>
  <c r="K65" i="4"/>
  <c r="M65" i="4" s="1"/>
  <c r="I65" i="4"/>
  <c r="E66" i="4"/>
  <c r="J66" i="4" s="1"/>
  <c r="K64" i="8" l="1"/>
  <c r="B65" i="8"/>
  <c r="D65" i="8" s="1"/>
  <c r="I65" i="8" s="1"/>
  <c r="J64" i="8"/>
  <c r="L64" i="8" s="1"/>
  <c r="E69" i="8"/>
  <c r="F69" i="7"/>
  <c r="G69" i="7" s="1"/>
  <c r="K65" i="6"/>
  <c r="G65" i="6"/>
  <c r="J65" i="6" s="1"/>
  <c r="L65" i="6" s="1"/>
  <c r="E70" i="6"/>
  <c r="H65" i="6"/>
  <c r="D66" i="6"/>
  <c r="I66" i="6" s="1"/>
  <c r="F65" i="3"/>
  <c r="G66" i="4"/>
  <c r="F65" i="8" l="1"/>
  <c r="G65" i="8" s="1"/>
  <c r="B70" i="7"/>
  <c r="K69" i="7"/>
  <c r="F66" i="6"/>
  <c r="G66" i="6" s="1"/>
  <c r="B66" i="3"/>
  <c r="K65" i="3"/>
  <c r="G65" i="3"/>
  <c r="J65" i="3" s="1"/>
  <c r="L65" i="3" s="1"/>
  <c r="H66" i="4"/>
  <c r="B67" i="4"/>
  <c r="L66" i="4"/>
  <c r="K65" i="8" l="1"/>
  <c r="B66" i="8"/>
  <c r="E74" i="7"/>
  <c r="J69" i="7"/>
  <c r="L69" i="7" s="1"/>
  <c r="H69" i="7"/>
  <c r="F70" i="7"/>
  <c r="G70" i="7" s="1"/>
  <c r="D70" i="7"/>
  <c r="I70" i="7" s="1"/>
  <c r="K66" i="6"/>
  <c r="B67" i="6"/>
  <c r="E70" i="3"/>
  <c r="H65" i="3"/>
  <c r="D66" i="3"/>
  <c r="I66" i="3" s="1"/>
  <c r="K66" i="4"/>
  <c r="M66" i="4" s="1"/>
  <c r="F71" i="4"/>
  <c r="I66" i="4"/>
  <c r="E67" i="4"/>
  <c r="J67" i="4" s="1"/>
  <c r="D66" i="8" l="1"/>
  <c r="I66" i="8" s="1"/>
  <c r="J65" i="8"/>
  <c r="L65" i="8" s="1"/>
  <c r="E70" i="8"/>
  <c r="H65" i="8"/>
  <c r="B71" i="7"/>
  <c r="K70" i="7"/>
  <c r="H70" i="7"/>
  <c r="E71" i="6"/>
  <c r="J66" i="6"/>
  <c r="L66" i="6" s="1"/>
  <c r="H66" i="6"/>
  <c r="D67" i="6"/>
  <c r="I67" i="6" s="1"/>
  <c r="F66" i="3"/>
  <c r="K66" i="3" s="1"/>
  <c r="B67" i="3"/>
  <c r="G67" i="4"/>
  <c r="F66" i="8" l="1"/>
  <c r="G66" i="8" s="1"/>
  <c r="J70" i="7"/>
  <c r="L70" i="7" s="1"/>
  <c r="E75" i="7"/>
  <c r="D71" i="7"/>
  <c r="I71" i="7" s="1"/>
  <c r="F67" i="6"/>
  <c r="B68" i="6"/>
  <c r="G66" i="3"/>
  <c r="J66" i="3" s="1"/>
  <c r="L66" i="3" s="1"/>
  <c r="L67" i="4"/>
  <c r="H67" i="4"/>
  <c r="B68" i="4"/>
  <c r="K66" i="8" l="1"/>
  <c r="B67" i="8"/>
  <c r="F71" i="7"/>
  <c r="G71" i="7" s="1"/>
  <c r="K67" i="6"/>
  <c r="G67" i="6"/>
  <c r="H67" i="6" s="1"/>
  <c r="D68" i="6"/>
  <c r="I68" i="6" s="1"/>
  <c r="D67" i="3"/>
  <c r="I67" i="3" s="1"/>
  <c r="E71" i="3"/>
  <c r="H66" i="3"/>
  <c r="E68" i="4"/>
  <c r="J68" i="4" s="1"/>
  <c r="K67" i="4"/>
  <c r="M67" i="4" s="1"/>
  <c r="F72" i="4"/>
  <c r="I67" i="4"/>
  <c r="D67" i="8" l="1"/>
  <c r="I67" i="8" s="1"/>
  <c r="E71" i="8"/>
  <c r="J66" i="8"/>
  <c r="L66" i="8" s="1"/>
  <c r="H66" i="8"/>
  <c r="K71" i="7"/>
  <c r="B72" i="7"/>
  <c r="E72" i="6"/>
  <c r="J67" i="6"/>
  <c r="L67" i="6" s="1"/>
  <c r="F68" i="6"/>
  <c r="F67" i="3"/>
  <c r="G68" i="4"/>
  <c r="L68" i="4" s="1"/>
  <c r="F67" i="8" l="1"/>
  <c r="G67" i="8" s="1"/>
  <c r="J71" i="7"/>
  <c r="L71" i="7" s="1"/>
  <c r="E76" i="7"/>
  <c r="H71" i="7"/>
  <c r="D72" i="7"/>
  <c r="I72" i="7" s="1"/>
  <c r="K68" i="6"/>
  <c r="G68" i="6"/>
  <c r="H68" i="6" s="1"/>
  <c r="B69" i="6"/>
  <c r="E73" i="6"/>
  <c r="D69" i="6"/>
  <c r="I69" i="6" s="1"/>
  <c r="B68" i="3"/>
  <c r="K67" i="3"/>
  <c r="G67" i="3"/>
  <c r="J67" i="3" s="1"/>
  <c r="B69" i="4"/>
  <c r="E69" i="4" s="1"/>
  <c r="J69" i="4" s="1"/>
  <c r="H68" i="4"/>
  <c r="I68" i="4" s="1"/>
  <c r="L67" i="3" l="1"/>
  <c r="K67" i="8"/>
  <c r="B68" i="8"/>
  <c r="F72" i="7"/>
  <c r="G72" i="7" s="1"/>
  <c r="J68" i="6"/>
  <c r="L68" i="6" s="1"/>
  <c r="F69" i="6"/>
  <c r="G69" i="6" s="1"/>
  <c r="D68" i="3"/>
  <c r="I68" i="3" s="1"/>
  <c r="E72" i="3"/>
  <c r="H67" i="3"/>
  <c r="K68" i="4"/>
  <c r="M68" i="4" s="1"/>
  <c r="F73" i="4"/>
  <c r="G69" i="4"/>
  <c r="H69" i="4" s="1"/>
  <c r="D68" i="8" l="1"/>
  <c r="I68" i="8" s="1"/>
  <c r="E72" i="8"/>
  <c r="J67" i="8"/>
  <c r="L67" i="8" s="1"/>
  <c r="H67" i="8"/>
  <c r="K72" i="7"/>
  <c r="B73" i="7"/>
  <c r="K69" i="6"/>
  <c r="B70" i="6"/>
  <c r="F68" i="3"/>
  <c r="B70" i="4"/>
  <c r="E70" i="4" s="1"/>
  <c r="J70" i="4" s="1"/>
  <c r="L69" i="4"/>
  <c r="K69" i="4"/>
  <c r="F74" i="4"/>
  <c r="I69" i="4"/>
  <c r="F68" i="8" l="1"/>
  <c r="G68" i="8" s="1"/>
  <c r="D73" i="7"/>
  <c r="I73" i="7" s="1"/>
  <c r="E77" i="7"/>
  <c r="J72" i="7"/>
  <c r="L72" i="7" s="1"/>
  <c r="H72" i="7"/>
  <c r="E74" i="6"/>
  <c r="J69" i="6"/>
  <c r="L69" i="6" s="1"/>
  <c r="H69" i="6"/>
  <c r="D70" i="6"/>
  <c r="I70" i="6" s="1"/>
  <c r="B69" i="3"/>
  <c r="K68" i="3"/>
  <c r="G68" i="3"/>
  <c r="J68" i="3" s="1"/>
  <c r="M69" i="4"/>
  <c r="G70" i="4"/>
  <c r="L68" i="3" l="1"/>
  <c r="B69" i="8"/>
  <c r="K68" i="8"/>
  <c r="F73" i="7"/>
  <c r="G73" i="7" s="1"/>
  <c r="F70" i="6"/>
  <c r="G70" i="6" s="1"/>
  <c r="D69" i="3"/>
  <c r="I69" i="3" s="1"/>
  <c r="E73" i="3"/>
  <c r="H68" i="3"/>
  <c r="H70" i="4"/>
  <c r="B71" i="4"/>
  <c r="L70" i="4"/>
  <c r="J68" i="8" l="1"/>
  <c r="L68" i="8" s="1"/>
  <c r="E73" i="8"/>
  <c r="H68" i="8"/>
  <c r="D69" i="8"/>
  <c r="I69" i="8" s="1"/>
  <c r="B74" i="7"/>
  <c r="K73" i="7"/>
  <c r="K70" i="6"/>
  <c r="B71" i="6"/>
  <c r="F69" i="3"/>
  <c r="E71" i="4"/>
  <c r="J71" i="4" s="1"/>
  <c r="K70" i="4"/>
  <c r="M70" i="4" s="1"/>
  <c r="F75" i="4"/>
  <c r="I70" i="4"/>
  <c r="F69" i="8" l="1"/>
  <c r="G69" i="8" s="1"/>
  <c r="E78" i="7"/>
  <c r="J73" i="7"/>
  <c r="L73" i="7" s="1"/>
  <c r="H73" i="7"/>
  <c r="F74" i="7"/>
  <c r="G74" i="7" s="1"/>
  <c r="D74" i="7"/>
  <c r="I74" i="7" s="1"/>
  <c r="D71" i="6"/>
  <c r="I71" i="6" s="1"/>
  <c r="E75" i="6"/>
  <c r="J70" i="6"/>
  <c r="L70" i="6" s="1"/>
  <c r="H70" i="6"/>
  <c r="B70" i="3"/>
  <c r="K69" i="3"/>
  <c r="G69" i="3"/>
  <c r="J69" i="3" s="1"/>
  <c r="L69" i="3" s="1"/>
  <c r="G71" i="4"/>
  <c r="K69" i="8" l="1"/>
  <c r="B70" i="8"/>
  <c r="B75" i="7"/>
  <c r="K74" i="7"/>
  <c r="H74" i="7"/>
  <c r="F71" i="6"/>
  <c r="G71" i="6" s="1"/>
  <c r="D70" i="3"/>
  <c r="I70" i="3" s="1"/>
  <c r="E74" i="3"/>
  <c r="H69" i="3"/>
  <c r="L71" i="4"/>
  <c r="B72" i="4"/>
  <c r="H71" i="4"/>
  <c r="D70" i="8" l="1"/>
  <c r="I70" i="8" s="1"/>
  <c r="F70" i="8"/>
  <c r="G70" i="8" s="1"/>
  <c r="J69" i="8"/>
  <c r="L69" i="8" s="1"/>
  <c r="E74" i="8"/>
  <c r="H69" i="8"/>
  <c r="J74" i="7"/>
  <c r="L74" i="7" s="1"/>
  <c r="E79" i="7"/>
  <c r="D75" i="7"/>
  <c r="I75" i="7" s="1"/>
  <c r="B72" i="6"/>
  <c r="K71" i="6"/>
  <c r="F70" i="3"/>
  <c r="K70" i="3" s="1"/>
  <c r="F76" i="4"/>
  <c r="K71" i="4"/>
  <c r="M71" i="4" s="1"/>
  <c r="I71" i="4"/>
  <c r="E72" i="4"/>
  <c r="J72" i="4" s="1"/>
  <c r="K70" i="8" l="1"/>
  <c r="H70" i="8"/>
  <c r="B71" i="8"/>
  <c r="F75" i="7"/>
  <c r="G75" i="7" s="1"/>
  <c r="J71" i="6"/>
  <c r="L71" i="6" s="1"/>
  <c r="E76" i="6"/>
  <c r="H71" i="6"/>
  <c r="D72" i="6"/>
  <c r="I72" i="6" s="1"/>
  <c r="B71" i="3"/>
  <c r="G70" i="3"/>
  <c r="J70" i="3" s="1"/>
  <c r="L70" i="3" s="1"/>
  <c r="G72" i="4"/>
  <c r="D71" i="8" l="1"/>
  <c r="I71" i="8" s="1"/>
  <c r="E75" i="8"/>
  <c r="J70" i="8"/>
  <c r="L70" i="8" s="1"/>
  <c r="K75" i="7"/>
  <c r="B76" i="7"/>
  <c r="F72" i="6"/>
  <c r="G72" i="6" s="1"/>
  <c r="E75" i="3"/>
  <c r="H70" i="3"/>
  <c r="D71" i="3"/>
  <c r="I71" i="3" s="1"/>
  <c r="B73" i="4"/>
  <c r="H72" i="4"/>
  <c r="L72" i="4"/>
  <c r="F71" i="8" l="1"/>
  <c r="G71" i="8" s="1"/>
  <c r="K71" i="8"/>
  <c r="B72" i="8"/>
  <c r="D76" i="7"/>
  <c r="I76" i="7" s="1"/>
  <c r="J75" i="7"/>
  <c r="L75" i="7" s="1"/>
  <c r="E80" i="7"/>
  <c r="H75" i="7"/>
  <c r="K72" i="6"/>
  <c r="B73" i="6"/>
  <c r="F71" i="3"/>
  <c r="K71" i="3" s="1"/>
  <c r="E73" i="4"/>
  <c r="J73" i="4" s="1"/>
  <c r="K72" i="4"/>
  <c r="M72" i="4" s="1"/>
  <c r="F77" i="4"/>
  <c r="I72" i="4"/>
  <c r="D72" i="8" l="1"/>
  <c r="I72" i="8" s="1"/>
  <c r="E76" i="8"/>
  <c r="J71" i="8"/>
  <c r="L71" i="8" s="1"/>
  <c r="H71" i="8"/>
  <c r="F76" i="7"/>
  <c r="G76" i="7" s="1"/>
  <c r="J72" i="6"/>
  <c r="L72" i="6" s="1"/>
  <c r="E77" i="6"/>
  <c r="H72" i="6"/>
  <c r="D73" i="6"/>
  <c r="I73" i="6" s="1"/>
  <c r="B72" i="3"/>
  <c r="G71" i="3"/>
  <c r="J71" i="3" s="1"/>
  <c r="L71" i="3" s="1"/>
  <c r="G73" i="4"/>
  <c r="F72" i="8" l="1"/>
  <c r="G72" i="8" s="1"/>
  <c r="K76" i="7"/>
  <c r="B77" i="7"/>
  <c r="F73" i="6"/>
  <c r="G73" i="6" s="1"/>
  <c r="D72" i="3"/>
  <c r="I72" i="3" s="1"/>
  <c r="E76" i="3"/>
  <c r="H71" i="3"/>
  <c r="H73" i="4"/>
  <c r="L73" i="4"/>
  <c r="B74" i="4"/>
  <c r="B73" i="8" l="1"/>
  <c r="K72" i="8"/>
  <c r="D77" i="7"/>
  <c r="I77" i="7" s="1"/>
  <c r="E81" i="7"/>
  <c r="J76" i="7"/>
  <c r="L76" i="7" s="1"/>
  <c r="H76" i="7"/>
  <c r="K73" i="6"/>
  <c r="B74" i="6"/>
  <c r="F72" i="3"/>
  <c r="K72" i="3" s="1"/>
  <c r="K73" i="4"/>
  <c r="M73" i="4" s="1"/>
  <c r="F78" i="4"/>
  <c r="I73" i="4"/>
  <c r="E74" i="4"/>
  <c r="J74" i="4" s="1"/>
  <c r="J72" i="8" l="1"/>
  <c r="L72" i="8" s="1"/>
  <c r="E77" i="8"/>
  <c r="H72" i="8"/>
  <c r="D73" i="8"/>
  <c r="I73" i="8" s="1"/>
  <c r="F77" i="7"/>
  <c r="G77" i="7" s="1"/>
  <c r="D74" i="6"/>
  <c r="I74" i="6" s="1"/>
  <c r="E78" i="6"/>
  <c r="J73" i="6"/>
  <c r="L73" i="6" s="1"/>
  <c r="H73" i="6"/>
  <c r="G72" i="3"/>
  <c r="E77" i="3" s="1"/>
  <c r="B73" i="3"/>
  <c r="G74" i="4"/>
  <c r="F73" i="8" l="1"/>
  <c r="G73" i="8" s="1"/>
  <c r="B78" i="7"/>
  <c r="K77" i="7"/>
  <c r="F74" i="6"/>
  <c r="G74" i="6" s="1"/>
  <c r="H72" i="3"/>
  <c r="J72" i="3"/>
  <c r="L72" i="3" s="1"/>
  <c r="D73" i="3"/>
  <c r="I73" i="3" s="1"/>
  <c r="H74" i="4"/>
  <c r="B75" i="4"/>
  <c r="L74" i="4"/>
  <c r="K73" i="8" l="1"/>
  <c r="B74" i="8"/>
  <c r="E82" i="7"/>
  <c r="J77" i="7"/>
  <c r="L77" i="7" s="1"/>
  <c r="H77" i="7"/>
  <c r="F78" i="7"/>
  <c r="G78" i="7" s="1"/>
  <c r="D78" i="7"/>
  <c r="I78" i="7" s="1"/>
  <c r="K74" i="6"/>
  <c r="B75" i="6"/>
  <c r="F73" i="3"/>
  <c r="G73" i="3" s="1"/>
  <c r="J73" i="3" s="1"/>
  <c r="K74" i="4"/>
  <c r="M74" i="4" s="1"/>
  <c r="F79" i="4"/>
  <c r="I74" i="4"/>
  <c r="E75" i="4"/>
  <c r="J75" i="4" s="1"/>
  <c r="D74" i="8" l="1"/>
  <c r="I74" i="8" s="1"/>
  <c r="F74" i="8"/>
  <c r="G74" i="8" s="1"/>
  <c r="J73" i="8"/>
  <c r="L73" i="8" s="1"/>
  <c r="E78" i="8"/>
  <c r="H73" i="8"/>
  <c r="B79" i="7"/>
  <c r="K78" i="7"/>
  <c r="H78" i="7"/>
  <c r="D75" i="6"/>
  <c r="I75" i="6" s="1"/>
  <c r="E79" i="6"/>
  <c r="J74" i="6"/>
  <c r="L74" i="6" s="1"/>
  <c r="H74" i="6"/>
  <c r="B74" i="3"/>
  <c r="K73" i="3"/>
  <c r="L73" i="3" s="1"/>
  <c r="E78" i="3"/>
  <c r="H73" i="3"/>
  <c r="D74" i="3"/>
  <c r="I74" i="3" s="1"/>
  <c r="G75" i="4"/>
  <c r="K74" i="8" l="1"/>
  <c r="B75" i="8"/>
  <c r="J78" i="7"/>
  <c r="L78" i="7" s="1"/>
  <c r="E83" i="7"/>
  <c r="D79" i="7"/>
  <c r="I79" i="7" s="1"/>
  <c r="F75" i="6"/>
  <c r="G75" i="6" s="1"/>
  <c r="F74" i="3"/>
  <c r="K74" i="3" s="1"/>
  <c r="B75" i="3"/>
  <c r="L75" i="4"/>
  <c r="H75" i="4"/>
  <c r="B76" i="4"/>
  <c r="G74" i="3" l="1"/>
  <c r="E79" i="8"/>
  <c r="J74" i="8"/>
  <c r="L74" i="8" s="1"/>
  <c r="H74" i="8"/>
  <c r="D75" i="8"/>
  <c r="I75" i="8" s="1"/>
  <c r="F79" i="7"/>
  <c r="G79" i="7" s="1"/>
  <c r="B76" i="6"/>
  <c r="K75" i="6"/>
  <c r="H74" i="3"/>
  <c r="J74" i="3"/>
  <c r="L74" i="3" s="1"/>
  <c r="E79" i="3"/>
  <c r="D75" i="3"/>
  <c r="I75" i="3" s="1"/>
  <c r="E76" i="4"/>
  <c r="J76" i="4" s="1"/>
  <c r="F80" i="4"/>
  <c r="K75" i="4"/>
  <c r="M75" i="4" s="1"/>
  <c r="I75" i="4"/>
  <c r="F75" i="8" l="1"/>
  <c r="G75" i="8" s="1"/>
  <c r="K79" i="7"/>
  <c r="B80" i="7"/>
  <c r="J75" i="6"/>
  <c r="L75" i="6" s="1"/>
  <c r="E80" i="6"/>
  <c r="H75" i="6"/>
  <c r="D76" i="6"/>
  <c r="I76" i="6" s="1"/>
  <c r="F75" i="3"/>
  <c r="K75" i="3" s="1"/>
  <c r="G76" i="4"/>
  <c r="H76" i="4" s="1"/>
  <c r="I76" i="4" s="1"/>
  <c r="B76" i="3" l="1"/>
  <c r="K75" i="8"/>
  <c r="B76" i="8"/>
  <c r="D80" i="7"/>
  <c r="I80" i="7" s="1"/>
  <c r="E84" i="7"/>
  <c r="J79" i="7"/>
  <c r="L79" i="7" s="1"/>
  <c r="H79" i="7"/>
  <c r="F76" i="6"/>
  <c r="G76" i="6" s="1"/>
  <c r="G75" i="3"/>
  <c r="J75" i="3" s="1"/>
  <c r="L75" i="3" s="1"/>
  <c r="B77" i="4"/>
  <c r="E77" i="4" s="1"/>
  <c r="J77" i="4" s="1"/>
  <c r="L76" i="4"/>
  <c r="K76" i="4"/>
  <c r="F81" i="4"/>
  <c r="D76" i="8" l="1"/>
  <c r="I76" i="8" s="1"/>
  <c r="E80" i="8"/>
  <c r="J75" i="8"/>
  <c r="L75" i="8" s="1"/>
  <c r="H75" i="8"/>
  <c r="F80" i="7"/>
  <c r="G80" i="7" s="1"/>
  <c r="K76" i="6"/>
  <c r="B77" i="6"/>
  <c r="D76" i="3"/>
  <c r="I76" i="3" s="1"/>
  <c r="E80" i="3"/>
  <c r="H75" i="3"/>
  <c r="M76" i="4"/>
  <c r="G77" i="4"/>
  <c r="F76" i="8" l="1"/>
  <c r="G76" i="8" s="1"/>
  <c r="K80" i="7"/>
  <c r="B81" i="7"/>
  <c r="J76" i="6"/>
  <c r="L76" i="6" s="1"/>
  <c r="E81" i="6"/>
  <c r="H76" i="6"/>
  <c r="D77" i="6"/>
  <c r="I77" i="6" s="1"/>
  <c r="F76" i="3"/>
  <c r="K76" i="3" s="1"/>
  <c r="H77" i="4"/>
  <c r="L77" i="4"/>
  <c r="B78" i="4"/>
  <c r="B77" i="3" l="1"/>
  <c r="B77" i="8"/>
  <c r="K76" i="8"/>
  <c r="D81" i="7"/>
  <c r="I81" i="7" s="1"/>
  <c r="F81" i="7"/>
  <c r="G81" i="7" s="1"/>
  <c r="E85" i="7"/>
  <c r="J80" i="7"/>
  <c r="L80" i="7" s="1"/>
  <c r="H80" i="7"/>
  <c r="F77" i="6"/>
  <c r="G77" i="6" s="1"/>
  <c r="G76" i="3"/>
  <c r="J76" i="3" s="1"/>
  <c r="L76" i="3" s="1"/>
  <c r="E78" i="4"/>
  <c r="J78" i="4" s="1"/>
  <c r="K77" i="4"/>
  <c r="M77" i="4" s="1"/>
  <c r="F82" i="4"/>
  <c r="I77" i="4"/>
  <c r="E81" i="8" l="1"/>
  <c r="J76" i="8"/>
  <c r="L76" i="8" s="1"/>
  <c r="H76" i="8"/>
  <c r="F77" i="8"/>
  <c r="G77" i="8" s="1"/>
  <c r="D77" i="8"/>
  <c r="I77" i="8" s="1"/>
  <c r="B82" i="7"/>
  <c r="K81" i="7"/>
  <c r="H81" i="7"/>
  <c r="K77" i="6"/>
  <c r="B78" i="6"/>
  <c r="E81" i="3"/>
  <c r="H76" i="3"/>
  <c r="D77" i="3"/>
  <c r="I77" i="3" s="1"/>
  <c r="G78" i="4"/>
  <c r="K77" i="8" l="1"/>
  <c r="B78" i="8"/>
  <c r="H77" i="8"/>
  <c r="E86" i="7"/>
  <c r="J81" i="7"/>
  <c r="L81" i="7" s="1"/>
  <c r="D82" i="7"/>
  <c r="I82" i="7" s="1"/>
  <c r="D78" i="6"/>
  <c r="I78" i="6" s="1"/>
  <c r="E82" i="6"/>
  <c r="J77" i="6"/>
  <c r="L77" i="6" s="1"/>
  <c r="H77" i="6"/>
  <c r="F77" i="3"/>
  <c r="K77" i="3" s="1"/>
  <c r="B78" i="3"/>
  <c r="L78" i="4"/>
  <c r="H78" i="4"/>
  <c r="B79" i="4"/>
  <c r="D78" i="8" l="1"/>
  <c r="I78" i="8" s="1"/>
  <c r="E82" i="8"/>
  <c r="J77" i="8"/>
  <c r="L77" i="8" s="1"/>
  <c r="F82" i="7"/>
  <c r="G82" i="7" s="1"/>
  <c r="F78" i="6"/>
  <c r="G78" i="6" s="1"/>
  <c r="G77" i="3"/>
  <c r="J77" i="3" s="1"/>
  <c r="L77" i="3" s="1"/>
  <c r="E79" i="4"/>
  <c r="J79" i="4" s="1"/>
  <c r="F83" i="4"/>
  <c r="K78" i="4"/>
  <c r="M78" i="4" s="1"/>
  <c r="I78" i="4"/>
  <c r="F78" i="8" l="1"/>
  <c r="G78" i="8" s="1"/>
  <c r="B79" i="8"/>
  <c r="K78" i="8"/>
  <c r="B83" i="7"/>
  <c r="K82" i="7"/>
  <c r="K78" i="6"/>
  <c r="B79" i="6"/>
  <c r="D78" i="3"/>
  <c r="I78" i="3" s="1"/>
  <c r="E82" i="3"/>
  <c r="H77" i="3"/>
  <c r="G79" i="4"/>
  <c r="B80" i="4" s="1"/>
  <c r="E83" i="8" l="1"/>
  <c r="J78" i="8"/>
  <c r="L78" i="8" s="1"/>
  <c r="H78" i="8"/>
  <c r="F79" i="8"/>
  <c r="G79" i="8" s="1"/>
  <c r="D79" i="8"/>
  <c r="I79" i="8" s="1"/>
  <c r="J82" i="7"/>
  <c r="L82" i="7" s="1"/>
  <c r="E87" i="7"/>
  <c r="H82" i="7"/>
  <c r="D83" i="7"/>
  <c r="I83" i="7" s="1"/>
  <c r="D79" i="6"/>
  <c r="I79" i="6" s="1"/>
  <c r="E83" i="6"/>
  <c r="J78" i="6"/>
  <c r="L78" i="6" s="1"/>
  <c r="H78" i="6"/>
  <c r="F78" i="3"/>
  <c r="K78" i="3" s="1"/>
  <c r="H79" i="4"/>
  <c r="K79" i="4" s="1"/>
  <c r="L79" i="4"/>
  <c r="E80" i="4"/>
  <c r="J80" i="4" s="1"/>
  <c r="K79" i="8" l="1"/>
  <c r="B80" i="8"/>
  <c r="F83" i="7"/>
  <c r="G83" i="7" s="1"/>
  <c r="F79" i="6"/>
  <c r="G79" i="6" s="1"/>
  <c r="B79" i="3"/>
  <c r="G78" i="3"/>
  <c r="J78" i="3" s="1"/>
  <c r="L78" i="3" s="1"/>
  <c r="I79" i="4"/>
  <c r="F84" i="4"/>
  <c r="M79" i="4"/>
  <c r="G80" i="4"/>
  <c r="D80" i="8" l="1"/>
  <c r="I80" i="8" s="1"/>
  <c r="E84" i="8"/>
  <c r="J79" i="8"/>
  <c r="L79" i="8" s="1"/>
  <c r="H79" i="8"/>
  <c r="K83" i="7"/>
  <c r="B84" i="7"/>
  <c r="B80" i="6"/>
  <c r="K79" i="6"/>
  <c r="E83" i="3"/>
  <c r="H78" i="3"/>
  <c r="D79" i="3"/>
  <c r="I79" i="3" s="1"/>
  <c r="L80" i="4"/>
  <c r="H80" i="4"/>
  <c r="B81" i="4"/>
  <c r="F80" i="8" l="1"/>
  <c r="G80" i="8" s="1"/>
  <c r="D84" i="7"/>
  <c r="I84" i="7" s="1"/>
  <c r="J83" i="7"/>
  <c r="L83" i="7" s="1"/>
  <c r="E88" i="7"/>
  <c r="H83" i="7"/>
  <c r="J79" i="6"/>
  <c r="L79" i="6" s="1"/>
  <c r="E84" i="6"/>
  <c r="H79" i="6"/>
  <c r="D80" i="6"/>
  <c r="I80" i="6" s="1"/>
  <c r="F79" i="3"/>
  <c r="K79" i="3" s="1"/>
  <c r="E81" i="4"/>
  <c r="J81" i="4" s="1"/>
  <c r="F85" i="4"/>
  <c r="K80" i="4"/>
  <c r="M80" i="4" s="1"/>
  <c r="I80" i="4"/>
  <c r="B81" i="8" l="1"/>
  <c r="K80" i="8"/>
  <c r="F84" i="7"/>
  <c r="G84" i="7" s="1"/>
  <c r="F80" i="6"/>
  <c r="B80" i="3"/>
  <c r="G79" i="3"/>
  <c r="J79" i="3" s="1"/>
  <c r="L79" i="3" s="1"/>
  <c r="G81" i="4"/>
  <c r="L81" i="4" s="1"/>
  <c r="J80" i="8" l="1"/>
  <c r="L80" i="8" s="1"/>
  <c r="E85" i="8"/>
  <c r="H80" i="8"/>
  <c r="D81" i="8"/>
  <c r="I81" i="8" s="1"/>
  <c r="K84" i="7"/>
  <c r="B85" i="7"/>
  <c r="K80" i="6"/>
  <c r="G80" i="6"/>
  <c r="J80" i="6" s="1"/>
  <c r="L80" i="6" s="1"/>
  <c r="B81" i="6"/>
  <c r="D81" i="6"/>
  <c r="I81" i="6" s="1"/>
  <c r="D80" i="3"/>
  <c r="I80" i="3" s="1"/>
  <c r="E84" i="3"/>
  <c r="H79" i="3"/>
  <c r="B82" i="4"/>
  <c r="E82" i="4" s="1"/>
  <c r="J82" i="4" s="1"/>
  <c r="H81" i="4"/>
  <c r="I81" i="4" s="1"/>
  <c r="F81" i="8" l="1"/>
  <c r="G81" i="8" s="1"/>
  <c r="E89" i="7"/>
  <c r="J84" i="7"/>
  <c r="L84" i="7" s="1"/>
  <c r="H84" i="7"/>
  <c r="D85" i="7"/>
  <c r="I85" i="7" s="1"/>
  <c r="E85" i="6"/>
  <c r="H80" i="6"/>
  <c r="F81" i="6"/>
  <c r="G81" i="6" s="1"/>
  <c r="F80" i="3"/>
  <c r="K80" i="3" s="1"/>
  <c r="F86" i="4"/>
  <c r="K81" i="4"/>
  <c r="M81" i="4" s="1"/>
  <c r="G82" i="4"/>
  <c r="K81" i="8" l="1"/>
  <c r="B82" i="8"/>
  <c r="F85" i="7"/>
  <c r="G85" i="7" s="1"/>
  <c r="K81" i="6"/>
  <c r="B82" i="6"/>
  <c r="B81" i="3"/>
  <c r="G80" i="3"/>
  <c r="J80" i="3" s="1"/>
  <c r="L80" i="3" s="1"/>
  <c r="H82" i="4"/>
  <c r="B83" i="4"/>
  <c r="L82" i="4"/>
  <c r="D82" i="8" l="1"/>
  <c r="I82" i="8" s="1"/>
  <c r="J81" i="8"/>
  <c r="L81" i="8" s="1"/>
  <c r="E86" i="8"/>
  <c r="H81" i="8"/>
  <c r="K85" i="7"/>
  <c r="B86" i="7"/>
  <c r="D82" i="6"/>
  <c r="I82" i="6" s="1"/>
  <c r="E86" i="6"/>
  <c r="J81" i="6"/>
  <c r="L81" i="6" s="1"/>
  <c r="H81" i="6"/>
  <c r="D81" i="3"/>
  <c r="I81" i="3" s="1"/>
  <c r="E85" i="3"/>
  <c r="H80" i="3"/>
  <c r="K82" i="4"/>
  <c r="M82" i="4" s="1"/>
  <c r="F87" i="4"/>
  <c r="I82" i="4"/>
  <c r="E83" i="4"/>
  <c r="J83" i="4" s="1"/>
  <c r="F82" i="8" l="1"/>
  <c r="G82" i="8" s="1"/>
  <c r="K82" i="8"/>
  <c r="B83" i="8"/>
  <c r="D86" i="7"/>
  <c r="I86" i="7" s="1"/>
  <c r="J85" i="7"/>
  <c r="L85" i="7" s="1"/>
  <c r="E90" i="7"/>
  <c r="H85" i="7"/>
  <c r="F82" i="6"/>
  <c r="G82" i="6" s="1"/>
  <c r="F81" i="3"/>
  <c r="K81" i="3" s="1"/>
  <c r="G83" i="4"/>
  <c r="D83" i="8" l="1"/>
  <c r="I83" i="8" s="1"/>
  <c r="E87" i="8"/>
  <c r="J82" i="8"/>
  <c r="L82" i="8" s="1"/>
  <c r="H82" i="8"/>
  <c r="F86" i="7"/>
  <c r="G86" i="7" s="1"/>
  <c r="K82" i="6"/>
  <c r="B83" i="6"/>
  <c r="B82" i="3"/>
  <c r="G81" i="3"/>
  <c r="J81" i="3" s="1"/>
  <c r="L81" i="3" s="1"/>
  <c r="H83" i="4"/>
  <c r="L83" i="4"/>
  <c r="B84" i="4"/>
  <c r="F83" i="8" l="1"/>
  <c r="G83" i="8" s="1"/>
  <c r="K83" i="8"/>
  <c r="B84" i="8"/>
  <c r="H83" i="8"/>
  <c r="B87" i="7"/>
  <c r="K86" i="7"/>
  <c r="D83" i="6"/>
  <c r="I83" i="6" s="1"/>
  <c r="E87" i="6"/>
  <c r="J82" i="6"/>
  <c r="L82" i="6" s="1"/>
  <c r="H82" i="6"/>
  <c r="D82" i="3"/>
  <c r="I82" i="3" s="1"/>
  <c r="E86" i="3"/>
  <c r="H81" i="3"/>
  <c r="E84" i="4"/>
  <c r="J84" i="4" s="1"/>
  <c r="K83" i="4"/>
  <c r="M83" i="4" s="1"/>
  <c r="F88" i="4"/>
  <c r="I83" i="4"/>
  <c r="D84" i="8" l="1"/>
  <c r="I84" i="8" s="1"/>
  <c r="E88" i="8"/>
  <c r="J83" i="8"/>
  <c r="L83" i="8" s="1"/>
  <c r="E91" i="7"/>
  <c r="J86" i="7"/>
  <c r="L86" i="7" s="1"/>
  <c r="H86" i="7"/>
  <c r="D87" i="7"/>
  <c r="I87" i="7" s="1"/>
  <c r="F83" i="6"/>
  <c r="G83" i="6" s="1"/>
  <c r="F82" i="3"/>
  <c r="K82" i="3" s="1"/>
  <c r="G84" i="4"/>
  <c r="B83" i="3" l="1"/>
  <c r="F84" i="8"/>
  <c r="G84" i="8" s="1"/>
  <c r="F87" i="7"/>
  <c r="G87" i="7" s="1"/>
  <c r="B84" i="6"/>
  <c r="K83" i="6"/>
  <c r="G82" i="3"/>
  <c r="J82" i="3" s="1"/>
  <c r="L82" i="3" s="1"/>
  <c r="B85" i="4"/>
  <c r="L84" i="4"/>
  <c r="H84" i="4"/>
  <c r="B85" i="8" l="1"/>
  <c r="K84" i="8"/>
  <c r="K87" i="7"/>
  <c r="B88" i="7"/>
  <c r="J83" i="6"/>
  <c r="L83" i="6" s="1"/>
  <c r="E88" i="6"/>
  <c r="H83" i="6"/>
  <c r="D84" i="6"/>
  <c r="I84" i="6" s="1"/>
  <c r="E87" i="3"/>
  <c r="H82" i="3"/>
  <c r="D83" i="3"/>
  <c r="I83" i="3" s="1"/>
  <c r="K84" i="4"/>
  <c r="M84" i="4" s="1"/>
  <c r="F89" i="4"/>
  <c r="I84" i="4"/>
  <c r="E85" i="4"/>
  <c r="J85" i="4" s="1"/>
  <c r="J84" i="8" l="1"/>
  <c r="L84" i="8" s="1"/>
  <c r="E89" i="8"/>
  <c r="H84" i="8"/>
  <c r="F85" i="8"/>
  <c r="G85" i="8" s="1"/>
  <c r="D85" i="8"/>
  <c r="I85" i="8" s="1"/>
  <c r="D88" i="7"/>
  <c r="I88" i="7" s="1"/>
  <c r="E92" i="7"/>
  <c r="J87" i="7"/>
  <c r="L87" i="7" s="1"/>
  <c r="H87" i="7"/>
  <c r="F84" i="6"/>
  <c r="B85" i="6"/>
  <c r="F83" i="3"/>
  <c r="K83" i="3" s="1"/>
  <c r="B84" i="3"/>
  <c r="G85" i="4"/>
  <c r="H85" i="4" s="1"/>
  <c r="I85" i="4" s="1"/>
  <c r="K85" i="8" l="1"/>
  <c r="B86" i="8"/>
  <c r="H85" i="8"/>
  <c r="F88" i="7"/>
  <c r="G88" i="7" s="1"/>
  <c r="K88" i="7"/>
  <c r="B89" i="7"/>
  <c r="H88" i="7"/>
  <c r="K84" i="6"/>
  <c r="G84" i="6"/>
  <c r="J84" i="6" s="1"/>
  <c r="L84" i="6" s="1"/>
  <c r="H84" i="6"/>
  <c r="D85" i="6"/>
  <c r="I85" i="6" s="1"/>
  <c r="G83" i="3"/>
  <c r="J83" i="3" s="1"/>
  <c r="L83" i="3" s="1"/>
  <c r="B86" i="4"/>
  <c r="E86" i="4" s="1"/>
  <c r="J86" i="4" s="1"/>
  <c r="L85" i="4"/>
  <c r="F90" i="4"/>
  <c r="K85" i="4"/>
  <c r="J85" i="8" l="1"/>
  <c r="L85" i="8" s="1"/>
  <c r="E90" i="8"/>
  <c r="D86" i="8"/>
  <c r="I86" i="8" s="1"/>
  <c r="D89" i="7"/>
  <c r="I89" i="7" s="1"/>
  <c r="E93" i="7"/>
  <c r="J88" i="7"/>
  <c r="L88" i="7" s="1"/>
  <c r="E89" i="6"/>
  <c r="F85" i="6"/>
  <c r="G85" i="6" s="1"/>
  <c r="D84" i="3"/>
  <c r="I84" i="3" s="1"/>
  <c r="E88" i="3"/>
  <c r="H83" i="3"/>
  <c r="M85" i="4"/>
  <c r="G86" i="4"/>
  <c r="H86" i="4" s="1"/>
  <c r="F86" i="8" l="1"/>
  <c r="G86" i="8" s="1"/>
  <c r="F89" i="7"/>
  <c r="G89" i="7" s="1"/>
  <c r="K85" i="6"/>
  <c r="B86" i="6"/>
  <c r="F84" i="3"/>
  <c r="K84" i="3" s="1"/>
  <c r="L86" i="4"/>
  <c r="B87" i="4"/>
  <c r="E87" i="4" s="1"/>
  <c r="J87" i="4" s="1"/>
  <c r="F91" i="4"/>
  <c r="K86" i="4"/>
  <c r="I86" i="4"/>
  <c r="K86" i="8" l="1"/>
  <c r="B87" i="8"/>
  <c r="B90" i="7"/>
  <c r="K89" i="7"/>
  <c r="D86" i="6"/>
  <c r="I86" i="6" s="1"/>
  <c r="E90" i="6"/>
  <c r="J85" i="6"/>
  <c r="L85" i="6" s="1"/>
  <c r="H85" i="6"/>
  <c r="B85" i="3"/>
  <c r="G84" i="3"/>
  <c r="J84" i="3" s="1"/>
  <c r="L84" i="3" s="1"/>
  <c r="M86" i="4"/>
  <c r="G87" i="4"/>
  <c r="E91" i="8" l="1"/>
  <c r="J86" i="8"/>
  <c r="L86" i="8" s="1"/>
  <c r="H86" i="8"/>
  <c r="D87" i="8"/>
  <c r="I87" i="8" s="1"/>
  <c r="E94" i="7"/>
  <c r="J89" i="7"/>
  <c r="L89" i="7" s="1"/>
  <c r="H89" i="7"/>
  <c r="D90" i="7"/>
  <c r="I90" i="7" s="1"/>
  <c r="F86" i="6"/>
  <c r="G86" i="6" s="1"/>
  <c r="E89" i="3"/>
  <c r="H84" i="3"/>
  <c r="D85" i="3"/>
  <c r="I85" i="3" s="1"/>
  <c r="L87" i="4"/>
  <c r="B88" i="4"/>
  <c r="H87" i="4"/>
  <c r="F87" i="8" l="1"/>
  <c r="G87" i="8" s="1"/>
  <c r="F90" i="7"/>
  <c r="G90" i="7" s="1"/>
  <c r="K86" i="6"/>
  <c r="B87" i="6"/>
  <c r="F85" i="3"/>
  <c r="K85" i="3" s="1"/>
  <c r="K87" i="4"/>
  <c r="M87" i="4" s="1"/>
  <c r="F92" i="4"/>
  <c r="I87" i="4"/>
  <c r="E88" i="4"/>
  <c r="J88" i="4" s="1"/>
  <c r="K87" i="8" l="1"/>
  <c r="B88" i="8"/>
  <c r="B91" i="7"/>
  <c r="K90" i="7"/>
  <c r="D87" i="6"/>
  <c r="I87" i="6" s="1"/>
  <c r="E91" i="6"/>
  <c r="J86" i="6"/>
  <c r="L86" i="6" s="1"/>
  <c r="H86" i="6"/>
  <c r="B86" i="3"/>
  <c r="G85" i="3"/>
  <c r="J85" i="3" s="1"/>
  <c r="L85" i="3" s="1"/>
  <c r="G88" i="4"/>
  <c r="D88" i="8" l="1"/>
  <c r="I88" i="8" s="1"/>
  <c r="E92" i="8"/>
  <c r="J87" i="8"/>
  <c r="L87" i="8" s="1"/>
  <c r="H87" i="8"/>
  <c r="E95" i="7"/>
  <c r="J90" i="7"/>
  <c r="L90" i="7" s="1"/>
  <c r="H90" i="7"/>
  <c r="D91" i="7"/>
  <c r="I91" i="7" s="1"/>
  <c r="F87" i="6"/>
  <c r="G87" i="6" s="1"/>
  <c r="E90" i="3"/>
  <c r="H85" i="3"/>
  <c r="D86" i="3"/>
  <c r="I86" i="3" s="1"/>
  <c r="B89" i="4"/>
  <c r="L88" i="4"/>
  <c r="H88" i="4"/>
  <c r="F88" i="8" l="1"/>
  <c r="G88" i="8" s="1"/>
  <c r="F91" i="7"/>
  <c r="G91" i="7" s="1"/>
  <c r="B88" i="6"/>
  <c r="K87" i="6"/>
  <c r="F86" i="3"/>
  <c r="G86" i="3" s="1"/>
  <c r="J86" i="3" s="1"/>
  <c r="K88" i="4"/>
  <c r="M88" i="4" s="1"/>
  <c r="F93" i="4"/>
  <c r="I88" i="4"/>
  <c r="E89" i="4"/>
  <c r="J89" i="4" s="1"/>
  <c r="B89" i="8" l="1"/>
  <c r="K88" i="8"/>
  <c r="K91" i="7"/>
  <c r="B92" i="7"/>
  <c r="J87" i="6"/>
  <c r="L87" i="6" s="1"/>
  <c r="E92" i="6"/>
  <c r="H87" i="6"/>
  <c r="D88" i="6"/>
  <c r="I88" i="6" s="1"/>
  <c r="B87" i="3"/>
  <c r="K86" i="3"/>
  <c r="L86" i="3" s="1"/>
  <c r="D87" i="3"/>
  <c r="I87" i="3" s="1"/>
  <c r="E91" i="3"/>
  <c r="H86" i="3"/>
  <c r="G89" i="4"/>
  <c r="J88" i="8" l="1"/>
  <c r="L88" i="8" s="1"/>
  <c r="E93" i="8"/>
  <c r="H88" i="8"/>
  <c r="D89" i="8"/>
  <c r="I89" i="8" s="1"/>
  <c r="D92" i="7"/>
  <c r="I92" i="7" s="1"/>
  <c r="J91" i="7"/>
  <c r="L91" i="7" s="1"/>
  <c r="E96" i="7"/>
  <c r="H91" i="7"/>
  <c r="F88" i="6"/>
  <c r="G88" i="6" s="1"/>
  <c r="F87" i="3"/>
  <c r="H89" i="4"/>
  <c r="L89" i="4"/>
  <c r="B90" i="4"/>
  <c r="F89" i="8" l="1"/>
  <c r="G89" i="8" s="1"/>
  <c r="K89" i="8"/>
  <c r="F92" i="7"/>
  <c r="G92" i="7" s="1"/>
  <c r="K88" i="6"/>
  <c r="B89" i="6"/>
  <c r="B88" i="3"/>
  <c r="K87" i="3"/>
  <c r="G87" i="3"/>
  <c r="J87" i="3" s="1"/>
  <c r="L87" i="3" s="1"/>
  <c r="K89" i="4"/>
  <c r="M89" i="4" s="1"/>
  <c r="F94" i="4"/>
  <c r="I89" i="4"/>
  <c r="E90" i="4"/>
  <c r="J90" i="4" s="1"/>
  <c r="B90" i="8" l="1"/>
  <c r="D90" i="8"/>
  <c r="I90" i="8" s="1"/>
  <c r="F90" i="8"/>
  <c r="G90" i="8" s="1"/>
  <c r="J89" i="8"/>
  <c r="L89" i="8" s="1"/>
  <c r="E94" i="8"/>
  <c r="H89" i="8"/>
  <c r="B93" i="7"/>
  <c r="K92" i="7"/>
  <c r="D89" i="6"/>
  <c r="I89" i="6" s="1"/>
  <c r="J88" i="6"/>
  <c r="L88" i="6" s="1"/>
  <c r="E93" i="6"/>
  <c r="H88" i="6"/>
  <c r="E92" i="3"/>
  <c r="H87" i="3"/>
  <c r="D88" i="3"/>
  <c r="I88" i="3" s="1"/>
  <c r="G90" i="4"/>
  <c r="L90" i="4" s="1"/>
  <c r="K90" i="8" l="1"/>
  <c r="B91" i="8"/>
  <c r="H90" i="8"/>
  <c r="J92" i="7"/>
  <c r="L92" i="7" s="1"/>
  <c r="E97" i="7"/>
  <c r="H92" i="7"/>
  <c r="D93" i="7"/>
  <c r="I93" i="7" s="1"/>
  <c r="F89" i="6"/>
  <c r="B90" i="6"/>
  <c r="F88" i="3"/>
  <c r="K88" i="3" s="1"/>
  <c r="H90" i="4"/>
  <c r="I90" i="4" s="1"/>
  <c r="B91" i="4"/>
  <c r="E91" i="4" s="1"/>
  <c r="J91" i="4" s="1"/>
  <c r="E95" i="8" l="1"/>
  <c r="J90" i="8"/>
  <c r="L90" i="8" s="1"/>
  <c r="D91" i="8"/>
  <c r="I91" i="8" s="1"/>
  <c r="F93" i="7"/>
  <c r="G93" i="7" s="1"/>
  <c r="K89" i="6"/>
  <c r="G89" i="6"/>
  <c r="E94" i="6"/>
  <c r="D90" i="6"/>
  <c r="I90" i="6" s="1"/>
  <c r="B89" i="3"/>
  <c r="G88" i="3"/>
  <c r="D89" i="3"/>
  <c r="I89" i="3" s="1"/>
  <c r="K90" i="4"/>
  <c r="M90" i="4" s="1"/>
  <c r="F95" i="4"/>
  <c r="G91" i="4"/>
  <c r="L91" i="4" s="1"/>
  <c r="F91" i="8" l="1"/>
  <c r="G91" i="8" s="1"/>
  <c r="K93" i="7"/>
  <c r="B94" i="7"/>
  <c r="J89" i="6"/>
  <c r="L89" i="6" s="1"/>
  <c r="H89" i="6"/>
  <c r="F90" i="6"/>
  <c r="G90" i="6" s="1"/>
  <c r="K90" i="6"/>
  <c r="B91" i="6"/>
  <c r="H88" i="3"/>
  <c r="J88" i="3"/>
  <c r="L88" i="3" s="1"/>
  <c r="F89" i="3"/>
  <c r="K89" i="3" s="1"/>
  <c r="E93" i="3"/>
  <c r="B92" i="4"/>
  <c r="E92" i="4" s="1"/>
  <c r="J92" i="4" s="1"/>
  <c r="H91" i="4"/>
  <c r="F96" i="4" s="1"/>
  <c r="K91" i="8" l="1"/>
  <c r="B92" i="8"/>
  <c r="D94" i="7"/>
  <c r="I94" i="7" s="1"/>
  <c r="E98" i="7"/>
  <c r="J93" i="7"/>
  <c r="L93" i="7" s="1"/>
  <c r="H93" i="7"/>
  <c r="D91" i="6"/>
  <c r="I91" i="6" s="1"/>
  <c r="E95" i="6"/>
  <c r="J90" i="6"/>
  <c r="L90" i="6" s="1"/>
  <c r="H90" i="6"/>
  <c r="G89" i="3"/>
  <c r="J89" i="3" s="1"/>
  <c r="L89" i="3" s="1"/>
  <c r="B90" i="3"/>
  <c r="D90" i="3" s="1"/>
  <c r="I90" i="3" s="1"/>
  <c r="K91" i="4"/>
  <c r="M91" i="4" s="1"/>
  <c r="I91" i="4"/>
  <c r="G92" i="4"/>
  <c r="L92" i="4" s="1"/>
  <c r="H89" i="3" l="1"/>
  <c r="E94" i="3"/>
  <c r="E96" i="8"/>
  <c r="J91" i="8"/>
  <c r="L91" i="8" s="1"/>
  <c r="H91" i="8"/>
  <c r="D92" i="8"/>
  <c r="I92" i="8" s="1"/>
  <c r="F94" i="7"/>
  <c r="G94" i="7" s="1"/>
  <c r="H94" i="7" s="1"/>
  <c r="B95" i="7"/>
  <c r="K94" i="7"/>
  <c r="F91" i="6"/>
  <c r="G91" i="6" s="1"/>
  <c r="F90" i="3"/>
  <c r="H92" i="4"/>
  <c r="I92" i="4" s="1"/>
  <c r="B93" i="4"/>
  <c r="E93" i="4" s="1"/>
  <c r="J93" i="4" s="1"/>
  <c r="F92" i="8" l="1"/>
  <c r="G92" i="8" s="1"/>
  <c r="B93" i="8"/>
  <c r="K92" i="8"/>
  <c r="H92" i="8"/>
  <c r="E99" i="7"/>
  <c r="J94" i="7"/>
  <c r="L94" i="7" s="1"/>
  <c r="D95" i="7"/>
  <c r="I95" i="7" s="1"/>
  <c r="B92" i="6"/>
  <c r="K91" i="6"/>
  <c r="B91" i="3"/>
  <c r="K90" i="3"/>
  <c r="G90" i="3"/>
  <c r="J90" i="3" s="1"/>
  <c r="L90" i="3" s="1"/>
  <c r="K92" i="4"/>
  <c r="M92" i="4" s="1"/>
  <c r="F97" i="4"/>
  <c r="G93" i="4"/>
  <c r="J92" i="8" l="1"/>
  <c r="L92" i="8" s="1"/>
  <c r="E97" i="8"/>
  <c r="D93" i="8"/>
  <c r="I93" i="8" s="1"/>
  <c r="F95" i="7"/>
  <c r="G95" i="7" s="1"/>
  <c r="J91" i="6"/>
  <c r="L91" i="6" s="1"/>
  <c r="E96" i="6"/>
  <c r="H91" i="6"/>
  <c r="D92" i="6"/>
  <c r="I92" i="6" s="1"/>
  <c r="E95" i="3"/>
  <c r="H90" i="3"/>
  <c r="D91" i="3"/>
  <c r="I91" i="3" s="1"/>
  <c r="B94" i="4"/>
  <c r="H93" i="4"/>
  <c r="L93" i="4"/>
  <c r="F93" i="8" l="1"/>
  <c r="G93" i="8" s="1"/>
  <c r="K93" i="8"/>
  <c r="K95" i="7"/>
  <c r="B96" i="7"/>
  <c r="F92" i="6"/>
  <c r="G92" i="6" s="1"/>
  <c r="F91" i="3"/>
  <c r="K91" i="3" s="1"/>
  <c r="F98" i="4"/>
  <c r="K93" i="4"/>
  <c r="M93" i="4" s="1"/>
  <c r="I93" i="4"/>
  <c r="E94" i="4"/>
  <c r="J94" i="4" s="1"/>
  <c r="B94" i="8" l="1"/>
  <c r="F94" i="8" s="1"/>
  <c r="G94" i="8" s="1"/>
  <c r="D94" i="8"/>
  <c r="I94" i="8" s="1"/>
  <c r="J93" i="8"/>
  <c r="L93" i="8" s="1"/>
  <c r="E98" i="8"/>
  <c r="H93" i="8"/>
  <c r="D96" i="7"/>
  <c r="I96" i="7" s="1"/>
  <c r="E100" i="7"/>
  <c r="J95" i="7"/>
  <c r="L95" i="7" s="1"/>
  <c r="H95" i="7"/>
  <c r="K92" i="6"/>
  <c r="B93" i="6"/>
  <c r="B92" i="3"/>
  <c r="G91" i="3"/>
  <c r="J91" i="3" s="1"/>
  <c r="L91" i="3" s="1"/>
  <c r="G94" i="4"/>
  <c r="K94" i="8" l="1"/>
  <c r="B95" i="8"/>
  <c r="H94" i="8"/>
  <c r="F96" i="7"/>
  <c r="G96" i="7" s="1"/>
  <c r="D93" i="6"/>
  <c r="I93" i="6" s="1"/>
  <c r="J92" i="6"/>
  <c r="L92" i="6" s="1"/>
  <c r="E97" i="6"/>
  <c r="H92" i="6"/>
  <c r="E96" i="3"/>
  <c r="H91" i="3"/>
  <c r="D92" i="3"/>
  <c r="I92" i="3" s="1"/>
  <c r="B95" i="4"/>
  <c r="H94" i="4"/>
  <c r="L94" i="4"/>
  <c r="D95" i="8" l="1"/>
  <c r="I95" i="8" s="1"/>
  <c r="F95" i="8"/>
  <c r="G95" i="8" s="1"/>
  <c r="E99" i="8"/>
  <c r="J94" i="8"/>
  <c r="L94" i="8" s="1"/>
  <c r="B97" i="7"/>
  <c r="K96" i="7"/>
  <c r="F93" i="6"/>
  <c r="G93" i="6" s="1"/>
  <c r="F92" i="3"/>
  <c r="B93" i="3" s="1"/>
  <c r="K94" i="4"/>
  <c r="M94" i="4" s="1"/>
  <c r="F99" i="4"/>
  <c r="I94" i="4"/>
  <c r="E95" i="4"/>
  <c r="J95" i="4" s="1"/>
  <c r="K95" i="8" l="1"/>
  <c r="B96" i="8"/>
  <c r="J96" i="7"/>
  <c r="L96" i="7" s="1"/>
  <c r="E101" i="7"/>
  <c r="H96" i="7"/>
  <c r="D97" i="7"/>
  <c r="I97" i="7" s="1"/>
  <c r="K93" i="6"/>
  <c r="B94" i="6"/>
  <c r="G92" i="3"/>
  <c r="J92" i="3" s="1"/>
  <c r="K92" i="3"/>
  <c r="D93" i="3"/>
  <c r="I93" i="3" s="1"/>
  <c r="H92" i="3"/>
  <c r="G95" i="4"/>
  <c r="H95" i="4" s="1"/>
  <c r="I95" i="4" s="1"/>
  <c r="L92" i="3" l="1"/>
  <c r="D96" i="8"/>
  <c r="I96" i="8" s="1"/>
  <c r="E100" i="8"/>
  <c r="J95" i="8"/>
  <c r="L95" i="8" s="1"/>
  <c r="H95" i="8"/>
  <c r="F97" i="7"/>
  <c r="G97" i="7" s="1"/>
  <c r="D94" i="6"/>
  <c r="I94" i="6" s="1"/>
  <c r="E98" i="6"/>
  <c r="J93" i="6"/>
  <c r="L93" i="6" s="1"/>
  <c r="H93" i="6"/>
  <c r="E97" i="3"/>
  <c r="F93" i="3"/>
  <c r="B96" i="4"/>
  <c r="E96" i="4" s="1"/>
  <c r="J96" i="4" s="1"/>
  <c r="L95" i="4"/>
  <c r="F100" i="4"/>
  <c r="K95" i="4"/>
  <c r="F96" i="8" l="1"/>
  <c r="G96" i="8" s="1"/>
  <c r="K97" i="7"/>
  <c r="B98" i="7"/>
  <c r="F94" i="6"/>
  <c r="B95" i="6"/>
  <c r="B94" i="3"/>
  <c r="K93" i="3"/>
  <c r="G93" i="3"/>
  <c r="J93" i="3" s="1"/>
  <c r="L93" i="3" s="1"/>
  <c r="M95" i="4"/>
  <c r="G96" i="4"/>
  <c r="B97" i="8" l="1"/>
  <c r="K96" i="8"/>
  <c r="D98" i="7"/>
  <c r="I98" i="7" s="1"/>
  <c r="E102" i="7"/>
  <c r="J97" i="7"/>
  <c r="L97" i="7" s="1"/>
  <c r="H97" i="7"/>
  <c r="K94" i="6"/>
  <c r="G94" i="6"/>
  <c r="H94" i="6" s="1"/>
  <c r="D95" i="6"/>
  <c r="I95" i="6" s="1"/>
  <c r="D94" i="3"/>
  <c r="I94" i="3" s="1"/>
  <c r="E98" i="3"/>
  <c r="H93" i="3"/>
  <c r="B97" i="4"/>
  <c r="L96" i="4"/>
  <c r="H96" i="4"/>
  <c r="J96" i="8" l="1"/>
  <c r="L96" i="8" s="1"/>
  <c r="E101" i="8"/>
  <c r="H96" i="8"/>
  <c r="D97" i="8"/>
  <c r="I97" i="8" s="1"/>
  <c r="F98" i="7"/>
  <c r="G98" i="7" s="1"/>
  <c r="J94" i="6"/>
  <c r="L94" i="6" s="1"/>
  <c r="E99" i="6"/>
  <c r="F95" i="6"/>
  <c r="G95" i="6" s="1"/>
  <c r="F94" i="3"/>
  <c r="K94" i="3" s="1"/>
  <c r="B95" i="3"/>
  <c r="E97" i="4"/>
  <c r="J97" i="4" s="1"/>
  <c r="K96" i="4"/>
  <c r="M96" i="4" s="1"/>
  <c r="F101" i="4"/>
  <c r="I96" i="4"/>
  <c r="F97" i="8" l="1"/>
  <c r="G97" i="8" s="1"/>
  <c r="K97" i="8"/>
  <c r="B98" i="8"/>
  <c r="B99" i="7"/>
  <c r="K98" i="7"/>
  <c r="B96" i="6"/>
  <c r="K95" i="6"/>
  <c r="G94" i="3"/>
  <c r="J94" i="3" s="1"/>
  <c r="L94" i="3" s="1"/>
  <c r="G97" i="4"/>
  <c r="D98" i="8" l="1"/>
  <c r="I98" i="8" s="1"/>
  <c r="J97" i="8"/>
  <c r="L97" i="8" s="1"/>
  <c r="E102" i="8"/>
  <c r="H97" i="8"/>
  <c r="E103" i="7"/>
  <c r="J98" i="7"/>
  <c r="L98" i="7" s="1"/>
  <c r="H98" i="7"/>
  <c r="D99" i="7"/>
  <c r="I99" i="7" s="1"/>
  <c r="J95" i="6"/>
  <c r="L95" i="6" s="1"/>
  <c r="E100" i="6"/>
  <c r="H95" i="6"/>
  <c r="D96" i="6"/>
  <c r="I96" i="6" s="1"/>
  <c r="D95" i="3"/>
  <c r="I95" i="3" s="1"/>
  <c r="E99" i="3"/>
  <c r="H94" i="3"/>
  <c r="L97" i="4"/>
  <c r="H97" i="4"/>
  <c r="B98" i="4"/>
  <c r="F98" i="8" l="1"/>
  <c r="G98" i="8" s="1"/>
  <c r="F99" i="7"/>
  <c r="G99" i="7" s="1"/>
  <c r="F96" i="6"/>
  <c r="B97" i="6"/>
  <c r="F95" i="3"/>
  <c r="K95" i="3" s="1"/>
  <c r="K97" i="4"/>
  <c r="M97" i="4" s="1"/>
  <c r="F102" i="4"/>
  <c r="I97" i="4"/>
  <c r="E98" i="4"/>
  <c r="J98" i="4" s="1"/>
  <c r="K98" i="8" l="1"/>
  <c r="B99" i="8"/>
  <c r="K99" i="7"/>
  <c r="B100" i="7"/>
  <c r="K96" i="6"/>
  <c r="G96" i="6"/>
  <c r="H96" i="6" s="1"/>
  <c r="D97" i="6"/>
  <c r="I97" i="6" s="1"/>
  <c r="B96" i="3"/>
  <c r="G95" i="3"/>
  <c r="J95" i="3" s="1"/>
  <c r="L95" i="3" s="1"/>
  <c r="G98" i="4"/>
  <c r="D99" i="8" l="1"/>
  <c r="I99" i="8" s="1"/>
  <c r="E103" i="8"/>
  <c r="J98" i="8"/>
  <c r="L98" i="8" s="1"/>
  <c r="H98" i="8"/>
  <c r="D100" i="7"/>
  <c r="I100" i="7" s="1"/>
  <c r="E104" i="7"/>
  <c r="J99" i="7"/>
  <c r="L99" i="7" s="1"/>
  <c r="H99" i="7"/>
  <c r="E101" i="6"/>
  <c r="J96" i="6"/>
  <c r="L96" i="6" s="1"/>
  <c r="F97" i="6"/>
  <c r="G97" i="6" s="1"/>
  <c r="E100" i="3"/>
  <c r="H95" i="3"/>
  <c r="D96" i="3"/>
  <c r="I96" i="3" s="1"/>
  <c r="B99" i="4"/>
  <c r="L98" i="4"/>
  <c r="H98" i="4"/>
  <c r="F99" i="8" l="1"/>
  <c r="G99" i="8" s="1"/>
  <c r="F100" i="7"/>
  <c r="G100" i="7" s="1"/>
  <c r="K97" i="6"/>
  <c r="B98" i="6"/>
  <c r="F96" i="3"/>
  <c r="G96" i="3" s="1"/>
  <c r="K98" i="4"/>
  <c r="M98" i="4" s="1"/>
  <c r="F103" i="4"/>
  <c r="I98" i="4"/>
  <c r="E99" i="4"/>
  <c r="J99" i="4" s="1"/>
  <c r="K99" i="8" l="1"/>
  <c r="B100" i="8"/>
  <c r="B101" i="7"/>
  <c r="K100" i="7"/>
  <c r="D98" i="6"/>
  <c r="I98" i="6" s="1"/>
  <c r="E102" i="6"/>
  <c r="J97" i="6"/>
  <c r="L97" i="6" s="1"/>
  <c r="H97" i="6"/>
  <c r="H96" i="3"/>
  <c r="J96" i="3"/>
  <c r="B97" i="3"/>
  <c r="D97" i="3" s="1"/>
  <c r="I97" i="3" s="1"/>
  <c r="K96" i="3"/>
  <c r="E101" i="3"/>
  <c r="G99" i="4"/>
  <c r="D100" i="8" l="1"/>
  <c r="I100" i="8" s="1"/>
  <c r="E104" i="8"/>
  <c r="J99" i="8"/>
  <c r="L99" i="8" s="1"/>
  <c r="H99" i="8"/>
  <c r="J100" i="7"/>
  <c r="L100" i="7" s="1"/>
  <c r="E105" i="7"/>
  <c r="H100" i="7"/>
  <c r="D101" i="7"/>
  <c r="I101" i="7" s="1"/>
  <c r="F98" i="6"/>
  <c r="G98" i="6" s="1"/>
  <c r="L96" i="3"/>
  <c r="F97" i="3"/>
  <c r="B100" i="4"/>
  <c r="L99" i="4"/>
  <c r="H99" i="4"/>
  <c r="F100" i="8" l="1"/>
  <c r="G100" i="8" s="1"/>
  <c r="F101" i="7"/>
  <c r="G101" i="7" s="1"/>
  <c r="K98" i="6"/>
  <c r="B99" i="6"/>
  <c r="B98" i="3"/>
  <c r="K97" i="3"/>
  <c r="G97" i="3"/>
  <c r="J97" i="3" s="1"/>
  <c r="L97" i="3" s="1"/>
  <c r="F104" i="4"/>
  <c r="K99" i="4"/>
  <c r="M99" i="4" s="1"/>
  <c r="I99" i="4"/>
  <c r="E100" i="4"/>
  <c r="J100" i="4" s="1"/>
  <c r="B101" i="8" l="1"/>
  <c r="K100" i="8"/>
  <c r="K101" i="7"/>
  <c r="B102" i="7"/>
  <c r="D99" i="6"/>
  <c r="I99" i="6" s="1"/>
  <c r="E103" i="6"/>
  <c r="J98" i="6"/>
  <c r="L98" i="6" s="1"/>
  <c r="H98" i="6"/>
  <c r="E102" i="3"/>
  <c r="H97" i="3"/>
  <c r="D98" i="3"/>
  <c r="I98" i="3" s="1"/>
  <c r="G100" i="4"/>
  <c r="D101" i="8" l="1"/>
  <c r="I101" i="8" s="1"/>
  <c r="J100" i="8"/>
  <c r="L100" i="8" s="1"/>
  <c r="E105" i="8"/>
  <c r="H100" i="8"/>
  <c r="D102" i="7"/>
  <c r="I102" i="7" s="1"/>
  <c r="J101" i="7"/>
  <c r="L101" i="7" s="1"/>
  <c r="E106" i="7"/>
  <c r="H101" i="7"/>
  <c r="F99" i="6"/>
  <c r="G99" i="6" s="1"/>
  <c r="F98" i="3"/>
  <c r="K98" i="3" s="1"/>
  <c r="H100" i="4"/>
  <c r="B101" i="4"/>
  <c r="L100" i="4"/>
  <c r="F101" i="8" l="1"/>
  <c r="G101" i="8" s="1"/>
  <c r="F102" i="7"/>
  <c r="G102" i="7" s="1"/>
  <c r="B100" i="6"/>
  <c r="K99" i="6"/>
  <c r="B99" i="3"/>
  <c r="G98" i="3"/>
  <c r="J98" i="3" s="1"/>
  <c r="L98" i="3" s="1"/>
  <c r="K100" i="4"/>
  <c r="M100" i="4" s="1"/>
  <c r="F105" i="4"/>
  <c r="I100" i="4"/>
  <c r="E101" i="4"/>
  <c r="J101" i="4" s="1"/>
  <c r="K101" i="8" l="1"/>
  <c r="B102" i="8"/>
  <c r="K102" i="7"/>
  <c r="B103" i="7"/>
  <c r="E104" i="6"/>
  <c r="J99" i="6"/>
  <c r="L99" i="6" s="1"/>
  <c r="H99" i="6"/>
  <c r="D100" i="6"/>
  <c r="I100" i="6" s="1"/>
  <c r="E103" i="3"/>
  <c r="H98" i="3"/>
  <c r="D99" i="3"/>
  <c r="I99" i="3" s="1"/>
  <c r="G101" i="4"/>
  <c r="D102" i="8" l="1"/>
  <c r="I102" i="8" s="1"/>
  <c r="J101" i="8"/>
  <c r="L101" i="8" s="1"/>
  <c r="E106" i="8"/>
  <c r="H101" i="8"/>
  <c r="D103" i="7"/>
  <c r="I103" i="7" s="1"/>
  <c r="E107" i="7"/>
  <c r="J102" i="7"/>
  <c r="L102" i="7" s="1"/>
  <c r="H102" i="7"/>
  <c r="F100" i="6"/>
  <c r="F99" i="3"/>
  <c r="K99" i="3" s="1"/>
  <c r="B102" i="4"/>
  <c r="H101" i="4"/>
  <c r="L101" i="4"/>
  <c r="F102" i="8" l="1"/>
  <c r="G102" i="8" s="1"/>
  <c r="F103" i="7"/>
  <c r="G103" i="7" s="1"/>
  <c r="K103" i="7"/>
  <c r="H103" i="7"/>
  <c r="B104" i="7"/>
  <c r="K100" i="6"/>
  <c r="G100" i="6"/>
  <c r="B101" i="6"/>
  <c r="D101" i="6" s="1"/>
  <c r="I101" i="6" s="1"/>
  <c r="H100" i="6"/>
  <c r="G99" i="3"/>
  <c r="E104" i="3" s="1"/>
  <c r="B100" i="3"/>
  <c r="D100" i="3"/>
  <c r="I100" i="3" s="1"/>
  <c r="E102" i="4"/>
  <c r="J102" i="4" s="1"/>
  <c r="F106" i="4"/>
  <c r="K101" i="4"/>
  <c r="M101" i="4" s="1"/>
  <c r="I101" i="4"/>
  <c r="K102" i="8" l="1"/>
  <c r="B103" i="8"/>
  <c r="D104" i="7"/>
  <c r="I104" i="7" s="1"/>
  <c r="E108" i="7"/>
  <c r="J103" i="7"/>
  <c r="L103" i="7" s="1"/>
  <c r="E105" i="6"/>
  <c r="J100" i="6"/>
  <c r="L100" i="6" s="1"/>
  <c r="F101" i="6"/>
  <c r="G101" i="6" s="1"/>
  <c r="H99" i="3"/>
  <c r="J99" i="3"/>
  <c r="L99" i="3" s="1"/>
  <c r="F100" i="3"/>
  <c r="G102" i="4"/>
  <c r="D103" i="8" l="1"/>
  <c r="I103" i="8" s="1"/>
  <c r="E107" i="8"/>
  <c r="J102" i="8"/>
  <c r="L102" i="8" s="1"/>
  <c r="H102" i="8"/>
  <c r="F104" i="7"/>
  <c r="G104" i="7" s="1"/>
  <c r="K101" i="6"/>
  <c r="B102" i="6"/>
  <c r="B101" i="3"/>
  <c r="K100" i="3"/>
  <c r="G100" i="3"/>
  <c r="J100" i="3" s="1"/>
  <c r="H102" i="4"/>
  <c r="L102" i="4"/>
  <c r="B103" i="4"/>
  <c r="L100" i="3" l="1"/>
  <c r="F103" i="8"/>
  <c r="G103" i="8" s="1"/>
  <c r="B105" i="7"/>
  <c r="K104" i="7"/>
  <c r="D102" i="6"/>
  <c r="I102" i="6" s="1"/>
  <c r="E106" i="6"/>
  <c r="J101" i="6"/>
  <c r="L101" i="6" s="1"/>
  <c r="H101" i="6"/>
  <c r="D101" i="3"/>
  <c r="I101" i="3" s="1"/>
  <c r="E105" i="3"/>
  <c r="H100" i="3"/>
  <c r="F107" i="4"/>
  <c r="K102" i="4"/>
  <c r="M102" i="4" s="1"/>
  <c r="I102" i="4"/>
  <c r="E103" i="4"/>
  <c r="J103" i="4" s="1"/>
  <c r="K103" i="8" l="1"/>
  <c r="B104" i="8"/>
  <c r="J104" i="7"/>
  <c r="L104" i="7" s="1"/>
  <c r="E109" i="7"/>
  <c r="H104" i="7"/>
  <c r="D105" i="7"/>
  <c r="I105" i="7" s="1"/>
  <c r="F102" i="6"/>
  <c r="G102" i="6" s="1"/>
  <c r="F101" i="3"/>
  <c r="G103" i="4"/>
  <c r="D104" i="8" l="1"/>
  <c r="I104" i="8" s="1"/>
  <c r="E108" i="8"/>
  <c r="J103" i="8"/>
  <c r="L103" i="8" s="1"/>
  <c r="H103" i="8"/>
  <c r="F105" i="7"/>
  <c r="G105" i="7" s="1"/>
  <c r="K102" i="6"/>
  <c r="B103" i="6"/>
  <c r="B102" i="3"/>
  <c r="K101" i="3"/>
  <c r="G101" i="3"/>
  <c r="J101" i="3" s="1"/>
  <c r="L101" i="3" s="1"/>
  <c r="H103" i="4"/>
  <c r="B104" i="4"/>
  <c r="L103" i="4"/>
  <c r="F104" i="8" l="1"/>
  <c r="G104" i="8" s="1"/>
  <c r="K105" i="7"/>
  <c r="B106" i="7"/>
  <c r="D103" i="6"/>
  <c r="I103" i="6" s="1"/>
  <c r="E107" i="6"/>
  <c r="J102" i="6"/>
  <c r="L102" i="6" s="1"/>
  <c r="H102" i="6"/>
  <c r="D102" i="3"/>
  <c r="I102" i="3" s="1"/>
  <c r="E106" i="3"/>
  <c r="H101" i="3"/>
  <c r="F108" i="4"/>
  <c r="K103" i="4"/>
  <c r="M103" i="4" s="1"/>
  <c r="I103" i="4"/>
  <c r="E104" i="4"/>
  <c r="J104" i="4" s="1"/>
  <c r="B105" i="8" l="1"/>
  <c r="K104" i="8"/>
  <c r="D106" i="7"/>
  <c r="I106" i="7" s="1"/>
  <c r="J105" i="7"/>
  <c r="L105" i="7" s="1"/>
  <c r="E110" i="7"/>
  <c r="H105" i="7"/>
  <c r="F103" i="6"/>
  <c r="G103" i="6" s="1"/>
  <c r="F102" i="3"/>
  <c r="G104" i="4"/>
  <c r="J104" i="8" l="1"/>
  <c r="L104" i="8" s="1"/>
  <c r="E109" i="8"/>
  <c r="H104" i="8"/>
  <c r="D105" i="8"/>
  <c r="I105" i="8" s="1"/>
  <c r="F106" i="7"/>
  <c r="G106" i="7" s="1"/>
  <c r="K106" i="7"/>
  <c r="B107" i="7"/>
  <c r="H106" i="7"/>
  <c r="B104" i="6"/>
  <c r="K103" i="6"/>
  <c r="B103" i="3"/>
  <c r="K102" i="3"/>
  <c r="G102" i="3"/>
  <c r="J102" i="3" s="1"/>
  <c r="L102" i="3" s="1"/>
  <c r="L104" i="4"/>
  <c r="B105" i="4"/>
  <c r="H104" i="4"/>
  <c r="F105" i="8" l="1"/>
  <c r="G105" i="8" s="1"/>
  <c r="D107" i="7"/>
  <c r="I107" i="7" s="1"/>
  <c r="E111" i="7"/>
  <c r="J106" i="7"/>
  <c r="L106" i="7" s="1"/>
  <c r="D104" i="6"/>
  <c r="I104" i="6" s="1"/>
  <c r="E108" i="6"/>
  <c r="J103" i="6"/>
  <c r="L103" i="6" s="1"/>
  <c r="H103" i="6"/>
  <c r="E107" i="3"/>
  <c r="H102" i="3"/>
  <c r="D103" i="3"/>
  <c r="I103" i="3" s="1"/>
  <c r="F109" i="4"/>
  <c r="K104" i="4"/>
  <c r="M104" i="4" s="1"/>
  <c r="I104" i="4"/>
  <c r="E105" i="4"/>
  <c r="J105" i="4" s="1"/>
  <c r="K105" i="8" l="1"/>
  <c r="B106" i="8"/>
  <c r="F107" i="7"/>
  <c r="G107" i="7" s="1"/>
  <c r="F104" i="6"/>
  <c r="G104" i="6" s="1"/>
  <c r="F103" i="3"/>
  <c r="G105" i="4"/>
  <c r="B106" i="4" s="1"/>
  <c r="J105" i="8" l="1"/>
  <c r="L105" i="8" s="1"/>
  <c r="E110" i="8"/>
  <c r="H105" i="8"/>
  <c r="D106" i="8"/>
  <c r="I106" i="8" s="1"/>
  <c r="K107" i="7"/>
  <c r="B108" i="7"/>
  <c r="B105" i="6"/>
  <c r="K104" i="6"/>
  <c r="B104" i="3"/>
  <c r="K103" i="3"/>
  <c r="G103" i="3"/>
  <c r="J103" i="3" s="1"/>
  <c r="H105" i="4"/>
  <c r="I105" i="4" s="1"/>
  <c r="L105" i="4"/>
  <c r="E106" i="4"/>
  <c r="J106" i="4" s="1"/>
  <c r="L103" i="3" l="1"/>
  <c r="F106" i="8"/>
  <c r="G106" i="8" s="1"/>
  <c r="D108" i="7"/>
  <c r="I108" i="7" s="1"/>
  <c r="E112" i="7"/>
  <c r="J107" i="7"/>
  <c r="L107" i="7" s="1"/>
  <c r="H107" i="7"/>
  <c r="J104" i="6"/>
  <c r="L104" i="6" s="1"/>
  <c r="E109" i="6"/>
  <c r="H104" i="6"/>
  <c r="D105" i="6"/>
  <c r="I105" i="6" s="1"/>
  <c r="D104" i="3"/>
  <c r="I104" i="3" s="1"/>
  <c r="E108" i="3"/>
  <c r="H103" i="3"/>
  <c r="K105" i="4"/>
  <c r="M105" i="4" s="1"/>
  <c r="F110" i="4"/>
  <c r="G106" i="4"/>
  <c r="H106" i="4" s="1"/>
  <c r="K106" i="8" l="1"/>
  <c r="B107" i="8"/>
  <c r="F108" i="7"/>
  <c r="G108" i="7" s="1"/>
  <c r="F105" i="6"/>
  <c r="G105" i="6" s="1"/>
  <c r="F104" i="3"/>
  <c r="K104" i="3" s="1"/>
  <c r="L106" i="4"/>
  <c r="B107" i="4"/>
  <c r="E107" i="4" s="1"/>
  <c r="J107" i="4" s="1"/>
  <c r="K106" i="4"/>
  <c r="F111" i="4"/>
  <c r="I106" i="4"/>
  <c r="D107" i="8" l="1"/>
  <c r="I107" i="8" s="1"/>
  <c r="E111" i="8"/>
  <c r="J106" i="8"/>
  <c r="L106" i="8" s="1"/>
  <c r="H106" i="8"/>
  <c r="B109" i="7"/>
  <c r="K108" i="7"/>
  <c r="K105" i="6"/>
  <c r="B106" i="6"/>
  <c r="B105" i="3"/>
  <c r="G104" i="3"/>
  <c r="J104" i="3" s="1"/>
  <c r="L104" i="3" s="1"/>
  <c r="M106" i="4"/>
  <c r="G107" i="4"/>
  <c r="F107" i="8" l="1"/>
  <c r="G107" i="8" s="1"/>
  <c r="H107" i="8" s="1"/>
  <c r="E113" i="7"/>
  <c r="J108" i="7"/>
  <c r="L108" i="7" s="1"/>
  <c r="H108" i="7"/>
  <c r="F109" i="7"/>
  <c r="G109" i="7" s="1"/>
  <c r="D109" i="7"/>
  <c r="I109" i="7" s="1"/>
  <c r="D106" i="6"/>
  <c r="I106" i="6" s="1"/>
  <c r="J105" i="6"/>
  <c r="L105" i="6" s="1"/>
  <c r="E110" i="6"/>
  <c r="H105" i="6"/>
  <c r="E109" i="3"/>
  <c r="H104" i="3"/>
  <c r="D105" i="3"/>
  <c r="I105" i="3" s="1"/>
  <c r="H107" i="4"/>
  <c r="L107" i="4"/>
  <c r="B108" i="4"/>
  <c r="B108" i="8" l="1"/>
  <c r="K107" i="8"/>
  <c r="D108" i="8"/>
  <c r="I108" i="8" s="1"/>
  <c r="E112" i="8"/>
  <c r="J107" i="8"/>
  <c r="K109" i="7"/>
  <c r="B110" i="7"/>
  <c r="H109" i="7"/>
  <c r="F106" i="6"/>
  <c r="G106" i="6" s="1"/>
  <c r="F105" i="3"/>
  <c r="K105" i="3" s="1"/>
  <c r="E108" i="4"/>
  <c r="J108" i="4" s="1"/>
  <c r="K107" i="4"/>
  <c r="M107" i="4" s="1"/>
  <c r="F112" i="4"/>
  <c r="I107" i="4"/>
  <c r="B106" i="3" l="1"/>
  <c r="L107" i="8"/>
  <c r="F108" i="8"/>
  <c r="G108" i="8" s="1"/>
  <c r="B109" i="8"/>
  <c r="K108" i="8"/>
  <c r="D110" i="7"/>
  <c r="I110" i="7" s="1"/>
  <c r="E114" i="7"/>
  <c r="J109" i="7"/>
  <c r="L109" i="7" s="1"/>
  <c r="K106" i="6"/>
  <c r="B107" i="6"/>
  <c r="G105" i="3"/>
  <c r="J105" i="3" s="1"/>
  <c r="L105" i="3" s="1"/>
  <c r="G108" i="4"/>
  <c r="J108" i="8" l="1"/>
  <c r="L108" i="8" s="1"/>
  <c r="E113" i="8"/>
  <c r="H108" i="8"/>
  <c r="D109" i="8"/>
  <c r="I109" i="8" s="1"/>
  <c r="F110" i="7"/>
  <c r="G110" i="7" s="1"/>
  <c r="D107" i="6"/>
  <c r="I107" i="6" s="1"/>
  <c r="E111" i="6"/>
  <c r="J106" i="6"/>
  <c r="L106" i="6" s="1"/>
  <c r="H106" i="6"/>
  <c r="E110" i="3"/>
  <c r="H105" i="3"/>
  <c r="D106" i="3"/>
  <c r="I106" i="3" s="1"/>
  <c r="B109" i="4"/>
  <c r="L108" i="4"/>
  <c r="H108" i="4"/>
  <c r="F109" i="8" l="1"/>
  <c r="G109" i="8" s="1"/>
  <c r="K110" i="7"/>
  <c r="B111" i="7"/>
  <c r="F107" i="6"/>
  <c r="B108" i="6"/>
  <c r="F106" i="3"/>
  <c r="K106" i="3" s="1"/>
  <c r="F113" i="4"/>
  <c r="K108" i="4"/>
  <c r="M108" i="4" s="1"/>
  <c r="I108" i="4"/>
  <c r="E109" i="4"/>
  <c r="J109" i="4" s="1"/>
  <c r="K109" i="8" l="1"/>
  <c r="B110" i="8"/>
  <c r="D111" i="7"/>
  <c r="I111" i="7" s="1"/>
  <c r="J110" i="7"/>
  <c r="L110" i="7" s="1"/>
  <c r="E115" i="7"/>
  <c r="H110" i="7"/>
  <c r="K107" i="6"/>
  <c r="G107" i="6"/>
  <c r="H107" i="6" s="1"/>
  <c r="D108" i="6"/>
  <c r="I108" i="6" s="1"/>
  <c r="B107" i="3"/>
  <c r="G106" i="3"/>
  <c r="J106" i="3" s="1"/>
  <c r="L106" i="3" s="1"/>
  <c r="G109" i="4"/>
  <c r="D110" i="8" l="1"/>
  <c r="I110" i="8" s="1"/>
  <c r="J109" i="8"/>
  <c r="L109" i="8" s="1"/>
  <c r="E114" i="8"/>
  <c r="H109" i="8"/>
  <c r="F111" i="7"/>
  <c r="G111" i="7" s="1"/>
  <c r="J107" i="6"/>
  <c r="L107" i="6" s="1"/>
  <c r="E112" i="6"/>
  <c r="F108" i="6"/>
  <c r="D107" i="3"/>
  <c r="I107" i="3" s="1"/>
  <c r="E111" i="3"/>
  <c r="H106" i="3"/>
  <c r="H109" i="4"/>
  <c r="L109" i="4"/>
  <c r="B110" i="4"/>
  <c r="F110" i="8" l="1"/>
  <c r="G110" i="8" s="1"/>
  <c r="K111" i="7"/>
  <c r="B112" i="7"/>
  <c r="B109" i="6"/>
  <c r="G108" i="6"/>
  <c r="H108" i="6" s="1"/>
  <c r="K108" i="6"/>
  <c r="J108" i="6"/>
  <c r="E113" i="6"/>
  <c r="D109" i="6"/>
  <c r="I109" i="6" s="1"/>
  <c r="F107" i="3"/>
  <c r="K107" i="3" s="1"/>
  <c r="K109" i="4"/>
  <c r="M109" i="4" s="1"/>
  <c r="F114" i="4"/>
  <c r="I109" i="4"/>
  <c r="E110" i="4"/>
  <c r="J110" i="4" s="1"/>
  <c r="L108" i="6" l="1"/>
  <c r="K110" i="8"/>
  <c r="B111" i="8"/>
  <c r="D112" i="7"/>
  <c r="I112" i="7" s="1"/>
  <c r="J111" i="7"/>
  <c r="L111" i="7" s="1"/>
  <c r="E116" i="7"/>
  <c r="H111" i="7"/>
  <c r="F109" i="6"/>
  <c r="G109" i="6" s="1"/>
  <c r="B108" i="3"/>
  <c r="G107" i="3"/>
  <c r="J107" i="3" s="1"/>
  <c r="L107" i="3" s="1"/>
  <c r="G110" i="4"/>
  <c r="H110" i="4" s="1"/>
  <c r="I110" i="4" s="1"/>
  <c r="D111" i="8" l="1"/>
  <c r="I111" i="8" s="1"/>
  <c r="E115" i="8"/>
  <c r="J110" i="8"/>
  <c r="L110" i="8" s="1"/>
  <c r="H110" i="8"/>
  <c r="F112" i="7"/>
  <c r="G112" i="7" s="1"/>
  <c r="B113" i="7"/>
  <c r="K112" i="7"/>
  <c r="K109" i="6"/>
  <c r="B110" i="6"/>
  <c r="E112" i="3"/>
  <c r="H107" i="3"/>
  <c r="D108" i="3"/>
  <c r="I108" i="3" s="1"/>
  <c r="L110" i="4"/>
  <c r="B111" i="4"/>
  <c r="E111" i="4" s="1"/>
  <c r="J111" i="4" s="1"/>
  <c r="F115" i="4"/>
  <c r="K110" i="4"/>
  <c r="F111" i="8" l="1"/>
  <c r="G111" i="8" s="1"/>
  <c r="E117" i="7"/>
  <c r="J112" i="7"/>
  <c r="L112" i="7" s="1"/>
  <c r="D113" i="7"/>
  <c r="I113" i="7" s="1"/>
  <c r="H112" i="7"/>
  <c r="D110" i="6"/>
  <c r="I110" i="6" s="1"/>
  <c r="J109" i="6"/>
  <c r="L109" i="6" s="1"/>
  <c r="E114" i="6"/>
  <c r="H109" i="6"/>
  <c r="F108" i="3"/>
  <c r="K108" i="3" s="1"/>
  <c r="M110" i="4"/>
  <c r="G111" i="4"/>
  <c r="L111" i="4" s="1"/>
  <c r="K111" i="8" l="1"/>
  <c r="B112" i="8"/>
  <c r="F113" i="7"/>
  <c r="G113" i="7" s="1"/>
  <c r="F110" i="6"/>
  <c r="B111" i="6"/>
  <c r="B109" i="3"/>
  <c r="G108" i="3"/>
  <c r="J108" i="3" s="1"/>
  <c r="L108" i="3" s="1"/>
  <c r="H111" i="4"/>
  <c r="F116" i="4" s="1"/>
  <c r="B112" i="4"/>
  <c r="E112" i="4" s="1"/>
  <c r="J112" i="4" s="1"/>
  <c r="D112" i="8" l="1"/>
  <c r="I112" i="8" s="1"/>
  <c r="E116" i="8"/>
  <c r="J111" i="8"/>
  <c r="L111" i="8" s="1"/>
  <c r="H111" i="8"/>
  <c r="B114" i="7"/>
  <c r="K113" i="7"/>
  <c r="K110" i="6"/>
  <c r="G110" i="6"/>
  <c r="E115" i="6" s="1"/>
  <c r="D111" i="6"/>
  <c r="I111" i="6" s="1"/>
  <c r="D109" i="3"/>
  <c r="I109" i="3" s="1"/>
  <c r="E113" i="3"/>
  <c r="H108" i="3"/>
  <c r="K111" i="4"/>
  <c r="M111" i="4" s="1"/>
  <c r="I111" i="4"/>
  <c r="G112" i="4"/>
  <c r="F112" i="8" l="1"/>
  <c r="G112" i="8" s="1"/>
  <c r="E118" i="7"/>
  <c r="J113" i="7"/>
  <c r="L113" i="7" s="1"/>
  <c r="H113" i="7"/>
  <c r="F114" i="7"/>
  <c r="G114" i="7" s="1"/>
  <c r="D114" i="7"/>
  <c r="I114" i="7" s="1"/>
  <c r="H110" i="6"/>
  <c r="J110" i="6"/>
  <c r="L110" i="6" s="1"/>
  <c r="F111" i="6"/>
  <c r="K111" i="6"/>
  <c r="F109" i="3"/>
  <c r="K109" i="3" s="1"/>
  <c r="B113" i="4"/>
  <c r="H112" i="4"/>
  <c r="L112" i="4"/>
  <c r="B113" i="8" l="1"/>
  <c r="K112" i="8"/>
  <c r="B115" i="7"/>
  <c r="K114" i="7"/>
  <c r="H114" i="7"/>
  <c r="G111" i="6"/>
  <c r="H111" i="6" s="1"/>
  <c r="B112" i="6"/>
  <c r="D112" i="6" s="1"/>
  <c r="I112" i="6" s="1"/>
  <c r="E116" i="6"/>
  <c r="J111" i="6"/>
  <c r="L111" i="6" s="1"/>
  <c r="B110" i="3"/>
  <c r="G109" i="3"/>
  <c r="J109" i="3" s="1"/>
  <c r="L109" i="3" s="1"/>
  <c r="K112" i="4"/>
  <c r="M112" i="4" s="1"/>
  <c r="F117" i="4"/>
  <c r="I112" i="4"/>
  <c r="E113" i="4"/>
  <c r="J113" i="4" s="1"/>
  <c r="J112" i="8" l="1"/>
  <c r="L112" i="8" s="1"/>
  <c r="E117" i="8"/>
  <c r="H112" i="8"/>
  <c r="D113" i="8"/>
  <c r="I113" i="8" s="1"/>
  <c r="J114" i="7"/>
  <c r="L114" i="7" s="1"/>
  <c r="E119" i="7"/>
  <c r="D115" i="7"/>
  <c r="I115" i="7" s="1"/>
  <c r="F112" i="6"/>
  <c r="G112" i="6" s="1"/>
  <c r="D110" i="3"/>
  <c r="I110" i="3" s="1"/>
  <c r="E114" i="3"/>
  <c r="H109" i="3"/>
  <c r="G113" i="4"/>
  <c r="F113" i="8" l="1"/>
  <c r="G113" i="8" s="1"/>
  <c r="F115" i="7"/>
  <c r="G115" i="7" s="1"/>
  <c r="K115" i="7"/>
  <c r="B116" i="7"/>
  <c r="B113" i="6"/>
  <c r="K112" i="6"/>
  <c r="F110" i="3"/>
  <c r="K110" i="3" s="1"/>
  <c r="B114" i="4"/>
  <c r="H113" i="4"/>
  <c r="L113" i="4"/>
  <c r="K113" i="8" l="1"/>
  <c r="B114" i="8"/>
  <c r="D116" i="7"/>
  <c r="I116" i="7" s="1"/>
  <c r="J115" i="7"/>
  <c r="L115" i="7" s="1"/>
  <c r="E120" i="7"/>
  <c r="H115" i="7"/>
  <c r="J112" i="6"/>
  <c r="L112" i="6" s="1"/>
  <c r="E117" i="6"/>
  <c r="H112" i="6"/>
  <c r="D113" i="6"/>
  <c r="I113" i="6" s="1"/>
  <c r="B111" i="3"/>
  <c r="G110" i="3"/>
  <c r="J110" i="3" s="1"/>
  <c r="L110" i="3" s="1"/>
  <c r="F118" i="4"/>
  <c r="K113" i="4"/>
  <c r="M113" i="4" s="1"/>
  <c r="I113" i="4"/>
  <c r="E114" i="4"/>
  <c r="J114" i="4" s="1"/>
  <c r="D114" i="8" l="1"/>
  <c r="I114" i="8" s="1"/>
  <c r="J113" i="8"/>
  <c r="L113" i="8" s="1"/>
  <c r="E118" i="8"/>
  <c r="H113" i="8"/>
  <c r="F116" i="7"/>
  <c r="G116" i="7" s="1"/>
  <c r="F113" i="6"/>
  <c r="G113" i="6" s="1"/>
  <c r="E115" i="3"/>
  <c r="H110" i="3"/>
  <c r="D111" i="3"/>
  <c r="I111" i="3" s="1"/>
  <c r="G114" i="4"/>
  <c r="B115" i="4" s="1"/>
  <c r="F114" i="8" l="1"/>
  <c r="G114" i="8" s="1"/>
  <c r="K116" i="7"/>
  <c r="B117" i="7"/>
  <c r="K113" i="6"/>
  <c r="B114" i="6"/>
  <c r="F111" i="3"/>
  <c r="K111" i="3" s="1"/>
  <c r="L114" i="4"/>
  <c r="H114" i="4"/>
  <c r="K114" i="4" s="1"/>
  <c r="E115" i="4"/>
  <c r="J115" i="4" s="1"/>
  <c r="K114" i="8" l="1"/>
  <c r="B115" i="8"/>
  <c r="D117" i="7"/>
  <c r="I117" i="7" s="1"/>
  <c r="E121" i="7"/>
  <c r="J116" i="7"/>
  <c r="L116" i="7" s="1"/>
  <c r="H116" i="7"/>
  <c r="E118" i="6"/>
  <c r="J113" i="6"/>
  <c r="L113" i="6" s="1"/>
  <c r="H113" i="6"/>
  <c r="D114" i="6"/>
  <c r="I114" i="6" s="1"/>
  <c r="B112" i="3"/>
  <c r="G111" i="3"/>
  <c r="J111" i="3" s="1"/>
  <c r="L111" i="3" s="1"/>
  <c r="M114" i="4"/>
  <c r="I114" i="4"/>
  <c r="F119" i="4"/>
  <c r="G115" i="4"/>
  <c r="D115" i="8" l="1"/>
  <c r="I115" i="8" s="1"/>
  <c r="E119" i="8"/>
  <c r="J114" i="8"/>
  <c r="L114" i="8" s="1"/>
  <c r="H114" i="8"/>
  <c r="F117" i="7"/>
  <c r="G117" i="7" s="1"/>
  <c r="B118" i="7"/>
  <c r="K117" i="7"/>
  <c r="H117" i="7"/>
  <c r="F114" i="6"/>
  <c r="G114" i="6" s="1"/>
  <c r="E116" i="3"/>
  <c r="H111" i="3"/>
  <c r="D112" i="3"/>
  <c r="I112" i="3" s="1"/>
  <c r="L115" i="4"/>
  <c r="B116" i="4"/>
  <c r="H115" i="4"/>
  <c r="F115" i="8" l="1"/>
  <c r="G115" i="8" s="1"/>
  <c r="E122" i="7"/>
  <c r="J117" i="7"/>
  <c r="L117" i="7" s="1"/>
  <c r="D118" i="7"/>
  <c r="I118" i="7" s="1"/>
  <c r="K114" i="6"/>
  <c r="B115" i="6"/>
  <c r="F112" i="3"/>
  <c r="K112" i="3" s="1"/>
  <c r="G112" i="3"/>
  <c r="J112" i="3" s="1"/>
  <c r="L112" i="3" s="1"/>
  <c r="F120" i="4"/>
  <c r="K115" i="4"/>
  <c r="M115" i="4" s="1"/>
  <c r="I115" i="4"/>
  <c r="E116" i="4"/>
  <c r="J116" i="4" s="1"/>
  <c r="K115" i="8" l="1"/>
  <c r="B116" i="8"/>
  <c r="F118" i="7"/>
  <c r="G118" i="7" s="1"/>
  <c r="B119" i="7"/>
  <c r="K118" i="7"/>
  <c r="D115" i="6"/>
  <c r="I115" i="6" s="1"/>
  <c r="E119" i="6"/>
  <c r="J114" i="6"/>
  <c r="L114" i="6" s="1"/>
  <c r="H114" i="6"/>
  <c r="B113" i="3"/>
  <c r="D113" i="3" s="1"/>
  <c r="I113" i="3" s="1"/>
  <c r="E117" i="3"/>
  <c r="H112" i="3"/>
  <c r="G116" i="4"/>
  <c r="L116" i="4" s="1"/>
  <c r="D116" i="8" l="1"/>
  <c r="I116" i="8" s="1"/>
  <c r="E120" i="8"/>
  <c r="J115" i="8"/>
  <c r="L115" i="8" s="1"/>
  <c r="H115" i="8"/>
  <c r="J118" i="7"/>
  <c r="L118" i="7" s="1"/>
  <c r="E123" i="7"/>
  <c r="H118" i="7"/>
  <c r="F119" i="7"/>
  <c r="G119" i="7" s="1"/>
  <c r="D119" i="7"/>
  <c r="I119" i="7" s="1"/>
  <c r="F115" i="6"/>
  <c r="G115" i="6" s="1"/>
  <c r="F113" i="3"/>
  <c r="K113" i="3" s="1"/>
  <c r="B117" i="4"/>
  <c r="E117" i="4" s="1"/>
  <c r="J117" i="4" s="1"/>
  <c r="H116" i="4"/>
  <c r="I116" i="4" s="1"/>
  <c r="F116" i="8" l="1"/>
  <c r="G116" i="8" s="1"/>
  <c r="K119" i="7"/>
  <c r="B120" i="7"/>
  <c r="B116" i="6"/>
  <c r="K115" i="6"/>
  <c r="B114" i="3"/>
  <c r="G113" i="3"/>
  <c r="J113" i="3" s="1"/>
  <c r="L113" i="3" s="1"/>
  <c r="F121" i="4"/>
  <c r="K116" i="4"/>
  <c r="M116" i="4" s="1"/>
  <c r="G117" i="4"/>
  <c r="B118" i="4" s="1"/>
  <c r="B117" i="8" l="1"/>
  <c r="K116" i="8"/>
  <c r="D120" i="7"/>
  <c r="I120" i="7" s="1"/>
  <c r="F120" i="7"/>
  <c r="G120" i="7" s="1"/>
  <c r="J119" i="7"/>
  <c r="L119" i="7" s="1"/>
  <c r="E124" i="7"/>
  <c r="H119" i="7"/>
  <c r="E120" i="6"/>
  <c r="J115" i="6"/>
  <c r="L115" i="6" s="1"/>
  <c r="H115" i="6"/>
  <c r="D116" i="6"/>
  <c r="I116" i="6" s="1"/>
  <c r="E118" i="3"/>
  <c r="H113" i="3"/>
  <c r="D114" i="3"/>
  <c r="I114" i="3" s="1"/>
  <c r="L117" i="4"/>
  <c r="H117" i="4"/>
  <c r="F122" i="4" s="1"/>
  <c r="E118" i="4"/>
  <c r="J118" i="4" s="1"/>
  <c r="J116" i="8" l="1"/>
  <c r="L116" i="8" s="1"/>
  <c r="E121" i="8"/>
  <c r="H116" i="8"/>
  <c r="D117" i="8"/>
  <c r="I117" i="8" s="1"/>
  <c r="K120" i="7"/>
  <c r="B121" i="7"/>
  <c r="H120" i="7"/>
  <c r="F116" i="6"/>
  <c r="B117" i="6"/>
  <c r="F114" i="3"/>
  <c r="K114" i="3" s="1"/>
  <c r="K117" i="4"/>
  <c r="M117" i="4" s="1"/>
  <c r="I117" i="4"/>
  <c r="G118" i="4"/>
  <c r="B119" i="4" s="1"/>
  <c r="F117" i="8" l="1"/>
  <c r="G117" i="8" s="1"/>
  <c r="K117" i="8"/>
  <c r="B118" i="8"/>
  <c r="H117" i="8"/>
  <c r="D121" i="7"/>
  <c r="I121" i="7" s="1"/>
  <c r="E125" i="7"/>
  <c r="J120" i="7"/>
  <c r="L120" i="7" s="1"/>
  <c r="K116" i="6"/>
  <c r="G116" i="6"/>
  <c r="H116" i="6" s="1"/>
  <c r="J116" i="6"/>
  <c r="E121" i="6"/>
  <c r="D117" i="6"/>
  <c r="I117" i="6" s="1"/>
  <c r="B115" i="3"/>
  <c r="G114" i="3"/>
  <c r="J114" i="3" s="1"/>
  <c r="L114" i="3" s="1"/>
  <c r="H118" i="4"/>
  <c r="I118" i="4" s="1"/>
  <c r="L118" i="4"/>
  <c r="E119" i="4"/>
  <c r="J119" i="4" s="1"/>
  <c r="D118" i="8" l="1"/>
  <c r="I118" i="8" s="1"/>
  <c r="J117" i="8"/>
  <c r="L117" i="8" s="1"/>
  <c r="E122" i="8"/>
  <c r="F121" i="7"/>
  <c r="G121" i="7" s="1"/>
  <c r="L116" i="6"/>
  <c r="F117" i="6"/>
  <c r="E119" i="3"/>
  <c r="H114" i="3"/>
  <c r="D115" i="3"/>
  <c r="I115" i="3" s="1"/>
  <c r="K118" i="4"/>
  <c r="M118" i="4" s="1"/>
  <c r="F123" i="4"/>
  <c r="G119" i="4"/>
  <c r="F118" i="8" l="1"/>
  <c r="G118" i="8" s="1"/>
  <c r="B122" i="7"/>
  <c r="K121" i="7"/>
  <c r="K117" i="6"/>
  <c r="G117" i="6"/>
  <c r="B118" i="6"/>
  <c r="D118" i="6"/>
  <c r="I118" i="6" s="1"/>
  <c r="E122" i="6"/>
  <c r="J117" i="6"/>
  <c r="L117" i="6" s="1"/>
  <c r="H117" i="6"/>
  <c r="F115" i="3"/>
  <c r="K115" i="3" s="1"/>
  <c r="L119" i="4"/>
  <c r="B120" i="4"/>
  <c r="H119" i="4"/>
  <c r="B116" i="3" l="1"/>
  <c r="K118" i="8"/>
  <c r="B119" i="8"/>
  <c r="D122" i="7"/>
  <c r="I122" i="7" s="1"/>
  <c r="E126" i="7"/>
  <c r="J121" i="7"/>
  <c r="L121" i="7" s="1"/>
  <c r="H121" i="7"/>
  <c r="F118" i="6"/>
  <c r="G118" i="6" s="1"/>
  <c r="G115" i="3"/>
  <c r="J115" i="3" s="1"/>
  <c r="L115" i="3" s="1"/>
  <c r="F124" i="4"/>
  <c r="K119" i="4"/>
  <c r="M119" i="4" s="1"/>
  <c r="I119" i="4"/>
  <c r="E120" i="4"/>
  <c r="J120" i="4" s="1"/>
  <c r="D119" i="8" l="1"/>
  <c r="I119" i="8" s="1"/>
  <c r="F119" i="8"/>
  <c r="G119" i="8" s="1"/>
  <c r="E123" i="8"/>
  <c r="J118" i="8"/>
  <c r="L118" i="8" s="1"/>
  <c r="H118" i="8"/>
  <c r="F122" i="7"/>
  <c r="G122" i="7" s="1"/>
  <c r="K118" i="6"/>
  <c r="B119" i="6"/>
  <c r="D116" i="3"/>
  <c r="I116" i="3" s="1"/>
  <c r="E120" i="3"/>
  <c r="H115" i="3"/>
  <c r="G120" i="4"/>
  <c r="K119" i="8" l="1"/>
  <c r="B120" i="8"/>
  <c r="H119" i="8"/>
  <c r="B123" i="7"/>
  <c r="K122" i="7"/>
  <c r="E123" i="6"/>
  <c r="J118" i="6"/>
  <c r="L118" i="6" s="1"/>
  <c r="H118" i="6"/>
  <c r="D119" i="6"/>
  <c r="I119" i="6" s="1"/>
  <c r="F116" i="3"/>
  <c r="K116" i="3" s="1"/>
  <c r="L120" i="4"/>
  <c r="B121" i="4"/>
  <c r="H120" i="4"/>
  <c r="E124" i="8" l="1"/>
  <c r="J119" i="8"/>
  <c r="L119" i="8" s="1"/>
  <c r="D120" i="8"/>
  <c r="I120" i="8" s="1"/>
  <c r="J122" i="7"/>
  <c r="L122" i="7" s="1"/>
  <c r="E127" i="7"/>
  <c r="H122" i="7"/>
  <c r="D123" i="7"/>
  <c r="I123" i="7" s="1"/>
  <c r="F119" i="6"/>
  <c r="B117" i="3"/>
  <c r="G116" i="3"/>
  <c r="J116" i="3" s="1"/>
  <c r="L116" i="3" s="1"/>
  <c r="F125" i="4"/>
  <c r="K120" i="4"/>
  <c r="M120" i="4" s="1"/>
  <c r="I120" i="4"/>
  <c r="E121" i="4"/>
  <c r="J121" i="4" s="1"/>
  <c r="F120" i="8" l="1"/>
  <c r="G120" i="8" s="1"/>
  <c r="F123" i="7"/>
  <c r="G123" i="7" s="1"/>
  <c r="B120" i="6"/>
  <c r="G119" i="6"/>
  <c r="H119" i="6"/>
  <c r="K119" i="6"/>
  <c r="D120" i="6"/>
  <c r="I120" i="6" s="1"/>
  <c r="D117" i="3"/>
  <c r="I117" i="3" s="1"/>
  <c r="E121" i="3"/>
  <c r="H116" i="3"/>
  <c r="G121" i="4"/>
  <c r="K120" i="8" l="1"/>
  <c r="B121" i="8"/>
  <c r="J120" i="8"/>
  <c r="E125" i="8"/>
  <c r="H120" i="8"/>
  <c r="D121" i="8"/>
  <c r="I121" i="8" s="1"/>
  <c r="K123" i="7"/>
  <c r="B124" i="7"/>
  <c r="E124" i="6"/>
  <c r="J119" i="6"/>
  <c r="L119" i="6" s="1"/>
  <c r="F120" i="6"/>
  <c r="K120" i="6"/>
  <c r="F117" i="3"/>
  <c r="K117" i="3" s="1"/>
  <c r="B122" i="4"/>
  <c r="L121" i="4"/>
  <c r="H121" i="4"/>
  <c r="L120" i="8" l="1"/>
  <c r="F121" i="8"/>
  <c r="G121" i="8" s="1"/>
  <c r="D124" i="7"/>
  <c r="I124" i="7" s="1"/>
  <c r="J123" i="7"/>
  <c r="L123" i="7" s="1"/>
  <c r="E128" i="7"/>
  <c r="H123" i="7"/>
  <c r="B121" i="6"/>
  <c r="G120" i="6"/>
  <c r="H120" i="6" s="1"/>
  <c r="D121" i="6"/>
  <c r="I121" i="6" s="1"/>
  <c r="J120" i="6"/>
  <c r="L120" i="6" s="1"/>
  <c r="E125" i="6"/>
  <c r="B118" i="3"/>
  <c r="G117" i="3"/>
  <c r="J117" i="3" s="1"/>
  <c r="L117" i="3" s="1"/>
  <c r="E122" i="4"/>
  <c r="J122" i="4" s="1"/>
  <c r="F126" i="4"/>
  <c r="K121" i="4"/>
  <c r="M121" i="4" s="1"/>
  <c r="I121" i="4"/>
  <c r="K121" i="8" l="1"/>
  <c r="B122" i="8"/>
  <c r="F124" i="7"/>
  <c r="G124" i="7" s="1"/>
  <c r="F121" i="6"/>
  <c r="G121" i="6" s="1"/>
  <c r="D118" i="3"/>
  <c r="I118" i="3" s="1"/>
  <c r="E122" i="3"/>
  <c r="H117" i="3"/>
  <c r="G122" i="4"/>
  <c r="D122" i="8" l="1"/>
  <c r="I122" i="8" s="1"/>
  <c r="J121" i="8"/>
  <c r="L121" i="8" s="1"/>
  <c r="E126" i="8"/>
  <c r="H121" i="8"/>
  <c r="K124" i="7"/>
  <c r="B125" i="7"/>
  <c r="K121" i="6"/>
  <c r="B122" i="6"/>
  <c r="F118" i="3"/>
  <c r="K118" i="3" s="1"/>
  <c r="H122" i="4"/>
  <c r="L122" i="4"/>
  <c r="B123" i="4"/>
  <c r="F122" i="8" l="1"/>
  <c r="G122" i="8" s="1"/>
  <c r="E129" i="7"/>
  <c r="J124" i="7"/>
  <c r="L124" i="7" s="1"/>
  <c r="H124" i="7"/>
  <c r="D125" i="7"/>
  <c r="I125" i="7" s="1"/>
  <c r="D122" i="6"/>
  <c r="I122" i="6" s="1"/>
  <c r="E126" i="6"/>
  <c r="J121" i="6"/>
  <c r="L121" i="6" s="1"/>
  <c r="H121" i="6"/>
  <c r="B119" i="3"/>
  <c r="G118" i="3"/>
  <c r="J118" i="3" s="1"/>
  <c r="L118" i="3" s="1"/>
  <c r="F127" i="4"/>
  <c r="K122" i="4"/>
  <c r="M122" i="4" s="1"/>
  <c r="I122" i="4"/>
  <c r="E123" i="4"/>
  <c r="J123" i="4" s="1"/>
  <c r="K122" i="8" l="1"/>
  <c r="B123" i="8"/>
  <c r="F125" i="7"/>
  <c r="G125" i="7" s="1"/>
  <c r="F122" i="6"/>
  <c r="E123" i="3"/>
  <c r="H118" i="3"/>
  <c r="D119" i="3"/>
  <c r="I119" i="3" s="1"/>
  <c r="G123" i="4"/>
  <c r="D123" i="8" l="1"/>
  <c r="I123" i="8" s="1"/>
  <c r="E127" i="8"/>
  <c r="J122" i="8"/>
  <c r="L122" i="8" s="1"/>
  <c r="H122" i="8"/>
  <c r="B126" i="7"/>
  <c r="K125" i="7"/>
  <c r="G122" i="6"/>
  <c r="H122" i="6" s="1"/>
  <c r="B123" i="6"/>
  <c r="K122" i="6"/>
  <c r="D123" i="6"/>
  <c r="I123" i="6" s="1"/>
  <c r="E127" i="6"/>
  <c r="J122" i="6"/>
  <c r="F119" i="3"/>
  <c r="K119" i="3" s="1"/>
  <c r="B120" i="3"/>
  <c r="H123" i="4"/>
  <c r="L123" i="4"/>
  <c r="B124" i="4"/>
  <c r="F123" i="8" l="1"/>
  <c r="G123" i="8" s="1"/>
  <c r="E130" i="7"/>
  <c r="J125" i="7"/>
  <c r="L125" i="7" s="1"/>
  <c r="H125" i="7"/>
  <c r="F126" i="7"/>
  <c r="G126" i="7" s="1"/>
  <c r="D126" i="7"/>
  <c r="I126" i="7" s="1"/>
  <c r="L122" i="6"/>
  <c r="F123" i="6"/>
  <c r="G123" i="6" s="1"/>
  <c r="G119" i="3"/>
  <c r="J119" i="3" s="1"/>
  <c r="L119" i="3" s="1"/>
  <c r="E124" i="4"/>
  <c r="J124" i="4" s="1"/>
  <c r="F128" i="4"/>
  <c r="K123" i="4"/>
  <c r="M123" i="4" s="1"/>
  <c r="I123" i="4"/>
  <c r="K123" i="8" l="1"/>
  <c r="B124" i="8"/>
  <c r="B127" i="7"/>
  <c r="K126" i="7"/>
  <c r="H126" i="7"/>
  <c r="B124" i="6"/>
  <c r="K123" i="6"/>
  <c r="E124" i="3"/>
  <c r="H119" i="3"/>
  <c r="D120" i="3"/>
  <c r="I120" i="3" s="1"/>
  <c r="G124" i="4"/>
  <c r="H124" i="4" s="1"/>
  <c r="I124" i="4" s="1"/>
  <c r="E128" i="8" l="1"/>
  <c r="J123" i="8"/>
  <c r="L123" i="8" s="1"/>
  <c r="H123" i="8"/>
  <c r="D124" i="8"/>
  <c r="I124" i="8" s="1"/>
  <c r="J126" i="7"/>
  <c r="L126" i="7" s="1"/>
  <c r="E131" i="7"/>
  <c r="D127" i="7"/>
  <c r="I127" i="7" s="1"/>
  <c r="J123" i="6"/>
  <c r="L123" i="6" s="1"/>
  <c r="E128" i="6"/>
  <c r="H123" i="6"/>
  <c r="D124" i="6"/>
  <c r="I124" i="6" s="1"/>
  <c r="F120" i="3"/>
  <c r="K120" i="3" s="1"/>
  <c r="L124" i="4"/>
  <c r="B125" i="4"/>
  <c r="E125" i="4" s="1"/>
  <c r="J125" i="4" s="1"/>
  <c r="F129" i="4"/>
  <c r="K124" i="4"/>
  <c r="B121" i="3" l="1"/>
  <c r="F124" i="8"/>
  <c r="G124" i="8" s="1"/>
  <c r="F127" i="7"/>
  <c r="G127" i="7" s="1"/>
  <c r="K127" i="7"/>
  <c r="B128" i="7"/>
  <c r="F124" i="6"/>
  <c r="B125" i="6"/>
  <c r="G120" i="3"/>
  <c r="J120" i="3" s="1"/>
  <c r="L120" i="3" s="1"/>
  <c r="M124" i="4"/>
  <c r="G125" i="4"/>
  <c r="H125" i="4" s="1"/>
  <c r="B125" i="8" l="1"/>
  <c r="K124" i="8"/>
  <c r="D128" i="7"/>
  <c r="I128" i="7" s="1"/>
  <c r="J127" i="7"/>
  <c r="L127" i="7" s="1"/>
  <c r="E132" i="7"/>
  <c r="H127" i="7"/>
  <c r="K124" i="6"/>
  <c r="G124" i="6"/>
  <c r="J124" i="6" s="1"/>
  <c r="L124" i="6" s="1"/>
  <c r="D125" i="6"/>
  <c r="I125" i="6" s="1"/>
  <c r="E125" i="3"/>
  <c r="H120" i="3"/>
  <c r="D121" i="3"/>
  <c r="I121" i="3" s="1"/>
  <c r="B126" i="4"/>
  <c r="E126" i="4" s="1"/>
  <c r="J126" i="4" s="1"/>
  <c r="L125" i="4"/>
  <c r="K125" i="4"/>
  <c r="F130" i="4"/>
  <c r="I125" i="4"/>
  <c r="J124" i="8" l="1"/>
  <c r="L124" i="8" s="1"/>
  <c r="E129" i="8"/>
  <c r="H124" i="8"/>
  <c r="D125" i="8"/>
  <c r="I125" i="8" s="1"/>
  <c r="F128" i="7"/>
  <c r="G128" i="7" s="1"/>
  <c r="H124" i="6"/>
  <c r="E129" i="6"/>
  <c r="F125" i="6"/>
  <c r="G125" i="6" s="1"/>
  <c r="F121" i="3"/>
  <c r="K121" i="3" s="1"/>
  <c r="M125" i="4"/>
  <c r="G126" i="4"/>
  <c r="F125" i="8" l="1"/>
  <c r="G125" i="8" s="1"/>
  <c r="K125" i="8"/>
  <c r="B126" i="8"/>
  <c r="H125" i="8"/>
  <c r="K128" i="7"/>
  <c r="B129" i="7"/>
  <c r="K125" i="6"/>
  <c r="B126" i="6"/>
  <c r="B122" i="3"/>
  <c r="G121" i="3"/>
  <c r="J121" i="3" s="1"/>
  <c r="L121" i="3" s="1"/>
  <c r="L126" i="4"/>
  <c r="B127" i="4"/>
  <c r="H126" i="4"/>
  <c r="D126" i="8" l="1"/>
  <c r="I126" i="8" s="1"/>
  <c r="J125" i="8"/>
  <c r="L125" i="8" s="1"/>
  <c r="E130" i="8"/>
  <c r="D129" i="7"/>
  <c r="I129" i="7" s="1"/>
  <c r="F129" i="7"/>
  <c r="G129" i="7" s="1"/>
  <c r="E133" i="7"/>
  <c r="J128" i="7"/>
  <c r="L128" i="7" s="1"/>
  <c r="H128" i="7"/>
  <c r="E130" i="6"/>
  <c r="J125" i="6"/>
  <c r="L125" i="6" s="1"/>
  <c r="H125" i="6"/>
  <c r="D126" i="6"/>
  <c r="I126" i="6" s="1"/>
  <c r="D122" i="3"/>
  <c r="I122" i="3" s="1"/>
  <c r="E126" i="3"/>
  <c r="H121" i="3"/>
  <c r="E127" i="4"/>
  <c r="J127" i="4" s="1"/>
  <c r="K126" i="4"/>
  <c r="M126" i="4" s="1"/>
  <c r="F131" i="4"/>
  <c r="I126" i="4"/>
  <c r="F126" i="8" l="1"/>
  <c r="G126" i="8" s="1"/>
  <c r="B130" i="7"/>
  <c r="K129" i="7"/>
  <c r="H129" i="7"/>
  <c r="F126" i="6"/>
  <c r="G126" i="6" s="1"/>
  <c r="F122" i="3"/>
  <c r="G127" i="4"/>
  <c r="K126" i="8" l="1"/>
  <c r="B127" i="8"/>
  <c r="D130" i="7"/>
  <c r="I130" i="7" s="1"/>
  <c r="E134" i="7"/>
  <c r="J129" i="7"/>
  <c r="L129" i="7" s="1"/>
  <c r="K126" i="6"/>
  <c r="B127" i="6"/>
  <c r="B123" i="3"/>
  <c r="K122" i="3"/>
  <c r="G122" i="3"/>
  <c r="J122" i="3" s="1"/>
  <c r="B128" i="4"/>
  <c r="L127" i="4"/>
  <c r="H127" i="4"/>
  <c r="L122" i="3" l="1"/>
  <c r="D127" i="8"/>
  <c r="I127" i="8" s="1"/>
  <c r="E131" i="8"/>
  <c r="J126" i="8"/>
  <c r="L126" i="8" s="1"/>
  <c r="H126" i="8"/>
  <c r="F130" i="7"/>
  <c r="G130" i="7" s="1"/>
  <c r="D127" i="6"/>
  <c r="I127" i="6" s="1"/>
  <c r="E131" i="6"/>
  <c r="J126" i="6"/>
  <c r="L126" i="6" s="1"/>
  <c r="H126" i="6"/>
  <c r="E127" i="3"/>
  <c r="H122" i="3"/>
  <c r="D123" i="3"/>
  <c r="I123" i="3" s="1"/>
  <c r="E128" i="4"/>
  <c r="J128" i="4" s="1"/>
  <c r="F132" i="4"/>
  <c r="K127" i="4"/>
  <c r="M127" i="4" s="1"/>
  <c r="I127" i="4"/>
  <c r="F127" i="8" l="1"/>
  <c r="G127" i="8" s="1"/>
  <c r="B131" i="7"/>
  <c r="K130" i="7"/>
  <c r="F127" i="6"/>
  <c r="G127" i="6" s="1"/>
  <c r="F123" i="3"/>
  <c r="G128" i="4"/>
  <c r="K127" i="8" l="1"/>
  <c r="B128" i="8"/>
  <c r="J130" i="7"/>
  <c r="L130" i="7" s="1"/>
  <c r="E135" i="7"/>
  <c r="H130" i="7"/>
  <c r="D131" i="7"/>
  <c r="I131" i="7" s="1"/>
  <c r="B128" i="6"/>
  <c r="K127" i="6"/>
  <c r="B124" i="3"/>
  <c r="K123" i="3"/>
  <c r="G123" i="3"/>
  <c r="J123" i="3" s="1"/>
  <c r="L123" i="3" s="1"/>
  <c r="L128" i="4"/>
  <c r="H128" i="4"/>
  <c r="B129" i="4"/>
  <c r="D128" i="8" l="1"/>
  <c r="I128" i="8" s="1"/>
  <c r="E132" i="8"/>
  <c r="J127" i="8"/>
  <c r="L127" i="8" s="1"/>
  <c r="H127" i="8"/>
  <c r="F131" i="7"/>
  <c r="G131" i="7" s="1"/>
  <c r="J127" i="6"/>
  <c r="L127" i="6" s="1"/>
  <c r="E132" i="6"/>
  <c r="H127" i="6"/>
  <c r="D128" i="6"/>
  <c r="I128" i="6" s="1"/>
  <c r="D124" i="3"/>
  <c r="I124" i="3" s="1"/>
  <c r="E128" i="3"/>
  <c r="H123" i="3"/>
  <c r="E129" i="4"/>
  <c r="J129" i="4" s="1"/>
  <c r="F133" i="4"/>
  <c r="K128" i="4"/>
  <c r="M128" i="4" s="1"/>
  <c r="I128" i="4"/>
  <c r="F128" i="8" l="1"/>
  <c r="G128" i="8" s="1"/>
  <c r="K131" i="7"/>
  <c r="B132" i="7"/>
  <c r="F128" i="6"/>
  <c r="G128" i="6" s="1"/>
  <c r="F124" i="3"/>
  <c r="G129" i="4"/>
  <c r="B129" i="8" l="1"/>
  <c r="K128" i="8"/>
  <c r="D132" i="7"/>
  <c r="I132" i="7" s="1"/>
  <c r="F132" i="7"/>
  <c r="G132" i="7" s="1"/>
  <c r="J131" i="7"/>
  <c r="L131" i="7" s="1"/>
  <c r="E136" i="7"/>
  <c r="H131" i="7"/>
  <c r="K128" i="6"/>
  <c r="B129" i="6"/>
  <c r="B125" i="3"/>
  <c r="K124" i="3"/>
  <c r="G124" i="3"/>
  <c r="J124" i="3" s="1"/>
  <c r="L124" i="3" s="1"/>
  <c r="L129" i="4"/>
  <c r="H129" i="4"/>
  <c r="B130" i="4"/>
  <c r="J128" i="8" l="1"/>
  <c r="L128" i="8" s="1"/>
  <c r="E133" i="8"/>
  <c r="H128" i="8"/>
  <c r="D129" i="8"/>
  <c r="I129" i="8" s="1"/>
  <c r="K132" i="7"/>
  <c r="B133" i="7"/>
  <c r="H132" i="7"/>
  <c r="J128" i="6"/>
  <c r="L128" i="6" s="1"/>
  <c r="E133" i="6"/>
  <c r="H128" i="6"/>
  <c r="D129" i="6"/>
  <c r="I129" i="6" s="1"/>
  <c r="D125" i="3"/>
  <c r="I125" i="3" s="1"/>
  <c r="E129" i="3"/>
  <c r="H124" i="3"/>
  <c r="K129" i="4"/>
  <c r="M129" i="4" s="1"/>
  <c r="F134" i="4"/>
  <c r="I129" i="4"/>
  <c r="E130" i="4"/>
  <c r="J130" i="4" s="1"/>
  <c r="F129" i="8" l="1"/>
  <c r="G129" i="8" s="1"/>
  <c r="D133" i="7"/>
  <c r="I133" i="7" s="1"/>
  <c r="E137" i="7"/>
  <c r="J132" i="7"/>
  <c r="L132" i="7" s="1"/>
  <c r="F129" i="6"/>
  <c r="G129" i="6" s="1"/>
  <c r="F125" i="3"/>
  <c r="B126" i="3" s="1"/>
  <c r="G130" i="4"/>
  <c r="B131" i="4" s="1"/>
  <c r="K129" i="8" l="1"/>
  <c r="B130" i="8"/>
  <c r="F133" i="7"/>
  <c r="G133" i="7" s="1"/>
  <c r="K129" i="6"/>
  <c r="B130" i="6"/>
  <c r="G125" i="3"/>
  <c r="J125" i="3" s="1"/>
  <c r="K125" i="3"/>
  <c r="H125" i="3"/>
  <c r="D126" i="3"/>
  <c r="I126" i="3" s="1"/>
  <c r="L130" i="4"/>
  <c r="H130" i="4"/>
  <c r="I130" i="4" s="1"/>
  <c r="E131" i="4"/>
  <c r="J131" i="4" s="1"/>
  <c r="E130" i="3" l="1"/>
  <c r="L125" i="3"/>
  <c r="D130" i="8"/>
  <c r="I130" i="8" s="1"/>
  <c r="J129" i="8"/>
  <c r="L129" i="8" s="1"/>
  <c r="E134" i="8"/>
  <c r="H129" i="8"/>
  <c r="B134" i="7"/>
  <c r="K133" i="7"/>
  <c r="D130" i="6"/>
  <c r="I130" i="6" s="1"/>
  <c r="E134" i="6"/>
  <c r="J129" i="6"/>
  <c r="L129" i="6" s="1"/>
  <c r="H129" i="6"/>
  <c r="F126" i="3"/>
  <c r="K126" i="3" s="1"/>
  <c r="F135" i="4"/>
  <c r="K130" i="4"/>
  <c r="M130" i="4" s="1"/>
  <c r="G131" i="4"/>
  <c r="F130" i="8" l="1"/>
  <c r="G130" i="8" s="1"/>
  <c r="E138" i="7"/>
  <c r="J133" i="7"/>
  <c r="L133" i="7" s="1"/>
  <c r="H133" i="7"/>
  <c r="F134" i="7"/>
  <c r="G134" i="7" s="1"/>
  <c r="D134" i="7"/>
  <c r="I134" i="7" s="1"/>
  <c r="F130" i="6"/>
  <c r="G130" i="6" s="1"/>
  <c r="G126" i="3"/>
  <c r="J126" i="3" s="1"/>
  <c r="L126" i="3" s="1"/>
  <c r="B127" i="3"/>
  <c r="D127" i="3"/>
  <c r="I127" i="3" s="1"/>
  <c r="H131" i="4"/>
  <c r="B132" i="4"/>
  <c r="L131" i="4"/>
  <c r="H126" i="3" l="1"/>
  <c r="E131" i="3"/>
  <c r="K130" i="8"/>
  <c r="B131" i="8"/>
  <c r="B135" i="7"/>
  <c r="K134" i="7"/>
  <c r="H134" i="7"/>
  <c r="K130" i="6"/>
  <c r="B131" i="6"/>
  <c r="F127" i="3"/>
  <c r="K127" i="3" s="1"/>
  <c r="E132" i="4"/>
  <c r="J132" i="4" s="1"/>
  <c r="F136" i="4"/>
  <c r="K131" i="4"/>
  <c r="M131" i="4" s="1"/>
  <c r="I131" i="4"/>
  <c r="E135" i="8" l="1"/>
  <c r="J130" i="8"/>
  <c r="L130" i="8" s="1"/>
  <c r="H130" i="8"/>
  <c r="D131" i="8"/>
  <c r="I131" i="8" s="1"/>
  <c r="J134" i="7"/>
  <c r="L134" i="7" s="1"/>
  <c r="E139" i="7"/>
  <c r="D135" i="7"/>
  <c r="I135" i="7" s="1"/>
  <c r="D131" i="6"/>
  <c r="I131" i="6" s="1"/>
  <c r="E135" i="6"/>
  <c r="J130" i="6"/>
  <c r="L130" i="6" s="1"/>
  <c r="H130" i="6"/>
  <c r="B128" i="3"/>
  <c r="G127" i="3"/>
  <c r="J127" i="3" s="1"/>
  <c r="L127" i="3" s="1"/>
  <c r="G132" i="4"/>
  <c r="F131" i="8" l="1"/>
  <c r="G131" i="8" s="1"/>
  <c r="F135" i="7"/>
  <c r="G135" i="7" s="1"/>
  <c r="K135" i="7"/>
  <c r="B136" i="7"/>
  <c r="F131" i="6"/>
  <c r="G131" i="6" s="1"/>
  <c r="D128" i="3"/>
  <c r="I128" i="3" s="1"/>
  <c r="E132" i="3"/>
  <c r="H127" i="3"/>
  <c r="H132" i="4"/>
  <c r="B133" i="4"/>
  <c r="L132" i="4"/>
  <c r="K131" i="8" l="1"/>
  <c r="B132" i="8"/>
  <c r="D136" i="7"/>
  <c r="I136" i="7" s="1"/>
  <c r="J135" i="7"/>
  <c r="L135" i="7" s="1"/>
  <c r="E140" i="7"/>
  <c r="H135" i="7"/>
  <c r="B132" i="6"/>
  <c r="K131" i="6"/>
  <c r="F128" i="3"/>
  <c r="K128" i="3" s="1"/>
  <c r="E133" i="4"/>
  <c r="J133" i="4" s="1"/>
  <c r="K132" i="4"/>
  <c r="M132" i="4" s="1"/>
  <c r="F137" i="4"/>
  <c r="I132" i="4"/>
  <c r="B129" i="3" l="1"/>
  <c r="D132" i="8"/>
  <c r="I132" i="8" s="1"/>
  <c r="E136" i="8"/>
  <c r="J131" i="8"/>
  <c r="L131" i="8" s="1"/>
  <c r="H131" i="8"/>
  <c r="F136" i="7"/>
  <c r="G136" i="7" s="1"/>
  <c r="J131" i="6"/>
  <c r="L131" i="6" s="1"/>
  <c r="E136" i="6"/>
  <c r="H131" i="6"/>
  <c r="D132" i="6"/>
  <c r="I132" i="6" s="1"/>
  <c r="G128" i="3"/>
  <c r="J128" i="3" s="1"/>
  <c r="L128" i="3" s="1"/>
  <c r="G133" i="4"/>
  <c r="F132" i="8" l="1"/>
  <c r="G132" i="8" s="1"/>
  <c r="K136" i="7"/>
  <c r="B137" i="7"/>
  <c r="F132" i="6"/>
  <c r="E133" i="3"/>
  <c r="H128" i="3"/>
  <c r="D129" i="3"/>
  <c r="I129" i="3" s="1"/>
  <c r="L133" i="4"/>
  <c r="H133" i="4"/>
  <c r="B134" i="4"/>
  <c r="B133" i="8" l="1"/>
  <c r="K132" i="8"/>
  <c r="D137" i="7"/>
  <c r="I137" i="7" s="1"/>
  <c r="E141" i="7"/>
  <c r="J136" i="7"/>
  <c r="L136" i="7" s="1"/>
  <c r="H136" i="7"/>
  <c r="K132" i="6"/>
  <c r="G132" i="6"/>
  <c r="J132" i="6" s="1"/>
  <c r="L132" i="6" s="1"/>
  <c r="B133" i="6"/>
  <c r="H132" i="6"/>
  <c r="D133" i="6"/>
  <c r="I133" i="6" s="1"/>
  <c r="E137" i="6"/>
  <c r="F129" i="3"/>
  <c r="K129" i="3" s="1"/>
  <c r="B130" i="3"/>
  <c r="E134" i="4"/>
  <c r="J134" i="4" s="1"/>
  <c r="F138" i="4"/>
  <c r="K133" i="4"/>
  <c r="M133" i="4" s="1"/>
  <c r="I133" i="4"/>
  <c r="J132" i="8" l="1"/>
  <c r="L132" i="8" s="1"/>
  <c r="E137" i="8"/>
  <c r="H132" i="8"/>
  <c r="D133" i="8"/>
  <c r="I133" i="8" s="1"/>
  <c r="F137" i="7"/>
  <c r="G137" i="7" s="1"/>
  <c r="F133" i="6"/>
  <c r="G133" i="6" s="1"/>
  <c r="G129" i="3"/>
  <c r="J129" i="3" s="1"/>
  <c r="L129" i="3" s="1"/>
  <c r="G134" i="4"/>
  <c r="F133" i="8" l="1"/>
  <c r="G133" i="8" s="1"/>
  <c r="B138" i="7"/>
  <c r="K137" i="7"/>
  <c r="B134" i="6"/>
  <c r="K133" i="6"/>
  <c r="D134" i="6"/>
  <c r="I134" i="6" s="1"/>
  <c r="E138" i="6"/>
  <c r="J133" i="6"/>
  <c r="L133" i="6" s="1"/>
  <c r="H133" i="6"/>
  <c r="E134" i="3"/>
  <c r="H129" i="3"/>
  <c r="D130" i="3"/>
  <c r="I130" i="3" s="1"/>
  <c r="H134" i="4"/>
  <c r="L134" i="4"/>
  <c r="B135" i="4"/>
  <c r="K133" i="8" l="1"/>
  <c r="B134" i="8"/>
  <c r="D138" i="7"/>
  <c r="I138" i="7" s="1"/>
  <c r="E142" i="7"/>
  <c r="J137" i="7"/>
  <c r="L137" i="7" s="1"/>
  <c r="H137" i="7"/>
  <c r="F134" i="6"/>
  <c r="G134" i="6" s="1"/>
  <c r="F130" i="3"/>
  <c r="K130" i="3" s="1"/>
  <c r="E135" i="4"/>
  <c r="J135" i="4" s="1"/>
  <c r="F139" i="4"/>
  <c r="K134" i="4"/>
  <c r="M134" i="4" s="1"/>
  <c r="I134" i="4"/>
  <c r="B131" i="3" l="1"/>
  <c r="D134" i="8"/>
  <c r="I134" i="8" s="1"/>
  <c r="J133" i="8"/>
  <c r="L133" i="8" s="1"/>
  <c r="E138" i="8"/>
  <c r="H133" i="8"/>
  <c r="F138" i="7"/>
  <c r="G138" i="7" s="1"/>
  <c r="B139" i="7"/>
  <c r="K138" i="7"/>
  <c r="K134" i="6"/>
  <c r="B135" i="6"/>
  <c r="G130" i="3"/>
  <c r="D131" i="3"/>
  <c r="I131" i="3" s="1"/>
  <c r="G135" i="4"/>
  <c r="F134" i="8" l="1"/>
  <c r="G134" i="8" s="1"/>
  <c r="J138" i="7"/>
  <c r="L138" i="7" s="1"/>
  <c r="E143" i="7"/>
  <c r="D139" i="7"/>
  <c r="I139" i="7" s="1"/>
  <c r="H138" i="7"/>
  <c r="D135" i="6"/>
  <c r="I135" i="6" s="1"/>
  <c r="E139" i="6"/>
  <c r="J134" i="6"/>
  <c r="L134" i="6" s="1"/>
  <c r="H134" i="6"/>
  <c r="H130" i="3"/>
  <c r="J130" i="3"/>
  <c r="L130" i="3" s="1"/>
  <c r="F131" i="3"/>
  <c r="K131" i="3" s="1"/>
  <c r="E135" i="3"/>
  <c r="H135" i="4"/>
  <c r="B136" i="4"/>
  <c r="L135" i="4"/>
  <c r="K134" i="8" l="1"/>
  <c r="B135" i="8"/>
  <c r="F139" i="7"/>
  <c r="G139" i="7" s="1"/>
  <c r="F135" i="6"/>
  <c r="G135" i="6" s="1"/>
  <c r="B132" i="3"/>
  <c r="G131" i="3"/>
  <c r="J131" i="3" s="1"/>
  <c r="L131" i="3" s="1"/>
  <c r="K135" i="4"/>
  <c r="M135" i="4" s="1"/>
  <c r="F140" i="4"/>
  <c r="I135" i="4"/>
  <c r="E136" i="4"/>
  <c r="J136" i="4" s="1"/>
  <c r="D135" i="8" l="1"/>
  <c r="I135" i="8" s="1"/>
  <c r="E139" i="8"/>
  <c r="J134" i="8"/>
  <c r="L134" i="8" s="1"/>
  <c r="H134" i="8"/>
  <c r="K139" i="7"/>
  <c r="B140" i="7"/>
  <c r="B136" i="6"/>
  <c r="K135" i="6"/>
  <c r="E136" i="3"/>
  <c r="H131" i="3"/>
  <c r="D132" i="3"/>
  <c r="I132" i="3" s="1"/>
  <c r="G136" i="4"/>
  <c r="F135" i="8" l="1"/>
  <c r="G135" i="8" s="1"/>
  <c r="D140" i="7"/>
  <c r="I140" i="7" s="1"/>
  <c r="J139" i="7"/>
  <c r="L139" i="7" s="1"/>
  <c r="E144" i="7"/>
  <c r="H139" i="7"/>
  <c r="J135" i="6"/>
  <c r="L135" i="6" s="1"/>
  <c r="E140" i="6"/>
  <c r="H135" i="6"/>
  <c r="D136" i="6"/>
  <c r="I136" i="6" s="1"/>
  <c r="F132" i="3"/>
  <c r="K132" i="3" s="1"/>
  <c r="H136" i="4"/>
  <c r="B137" i="4"/>
  <c r="L136" i="4"/>
  <c r="K135" i="8" l="1"/>
  <c r="B136" i="8"/>
  <c r="F140" i="7"/>
  <c r="G140" i="7" s="1"/>
  <c r="F136" i="6"/>
  <c r="G136" i="6" s="1"/>
  <c r="B133" i="3"/>
  <c r="G132" i="3"/>
  <c r="D133" i="3"/>
  <c r="I133" i="3" s="1"/>
  <c r="F141" i="4"/>
  <c r="K136" i="4"/>
  <c r="M136" i="4" s="1"/>
  <c r="I136" i="4"/>
  <c r="E137" i="4"/>
  <c r="J137" i="4" s="1"/>
  <c r="D136" i="8" l="1"/>
  <c r="I136" i="8" s="1"/>
  <c r="E140" i="8"/>
  <c r="J135" i="8"/>
  <c r="L135" i="8" s="1"/>
  <c r="H135" i="8"/>
  <c r="K140" i="7"/>
  <c r="B141" i="7"/>
  <c r="K136" i="6"/>
  <c r="B137" i="6"/>
  <c r="E137" i="3"/>
  <c r="J132" i="3"/>
  <c r="L132" i="3" s="1"/>
  <c r="F133" i="3"/>
  <c r="K133" i="3" s="1"/>
  <c r="H132" i="3"/>
  <c r="G137" i="4"/>
  <c r="F136" i="8" l="1"/>
  <c r="G136" i="8" s="1"/>
  <c r="D141" i="7"/>
  <c r="I141" i="7" s="1"/>
  <c r="E145" i="7"/>
  <c r="J140" i="7"/>
  <c r="L140" i="7" s="1"/>
  <c r="H140" i="7"/>
  <c r="D137" i="6"/>
  <c r="I137" i="6" s="1"/>
  <c r="J136" i="6"/>
  <c r="L136" i="6" s="1"/>
  <c r="E141" i="6"/>
  <c r="H136" i="6"/>
  <c r="B134" i="3"/>
  <c r="G133" i="3"/>
  <c r="J133" i="3" s="1"/>
  <c r="L133" i="3" s="1"/>
  <c r="L137" i="4"/>
  <c r="H137" i="4"/>
  <c r="B138" i="4"/>
  <c r="B137" i="8" l="1"/>
  <c r="K136" i="8"/>
  <c r="F141" i="7"/>
  <c r="G141" i="7" s="1"/>
  <c r="F137" i="6"/>
  <c r="G137" i="6" s="1"/>
  <c r="D134" i="3"/>
  <c r="I134" i="3" s="1"/>
  <c r="E138" i="3"/>
  <c r="H133" i="3"/>
  <c r="E138" i="4"/>
  <c r="J138" i="4" s="1"/>
  <c r="F142" i="4"/>
  <c r="K137" i="4"/>
  <c r="M137" i="4" s="1"/>
  <c r="I137" i="4"/>
  <c r="J136" i="8" l="1"/>
  <c r="L136" i="8" s="1"/>
  <c r="E141" i="8"/>
  <c r="H136" i="8"/>
  <c r="D137" i="8"/>
  <c r="I137" i="8" s="1"/>
  <c r="B142" i="7"/>
  <c r="K141" i="7"/>
  <c r="K137" i="6"/>
  <c r="B138" i="6"/>
  <c r="F134" i="3"/>
  <c r="K134" i="3" s="1"/>
  <c r="B135" i="3"/>
  <c r="G138" i="4"/>
  <c r="B139" i="4" s="1"/>
  <c r="F137" i="8" l="1"/>
  <c r="G137" i="8" s="1"/>
  <c r="E146" i="7"/>
  <c r="J141" i="7"/>
  <c r="L141" i="7" s="1"/>
  <c r="H141" i="7"/>
  <c r="D142" i="7"/>
  <c r="I142" i="7" s="1"/>
  <c r="D138" i="6"/>
  <c r="I138" i="6" s="1"/>
  <c r="E142" i="6"/>
  <c r="J137" i="6"/>
  <c r="L137" i="6" s="1"/>
  <c r="H137" i="6"/>
  <c r="G134" i="3"/>
  <c r="J134" i="3" s="1"/>
  <c r="L134" i="3" s="1"/>
  <c r="L138" i="4"/>
  <c r="H138" i="4"/>
  <c r="I138" i="4" s="1"/>
  <c r="E139" i="4"/>
  <c r="J139" i="4" s="1"/>
  <c r="K137" i="8" l="1"/>
  <c r="B138" i="8"/>
  <c r="F142" i="7"/>
  <c r="G142" i="7" s="1"/>
  <c r="F138" i="6"/>
  <c r="D135" i="3"/>
  <c r="I135" i="3" s="1"/>
  <c r="E139" i="3"/>
  <c r="H134" i="3"/>
  <c r="K138" i="4"/>
  <c r="M138" i="4" s="1"/>
  <c r="F143" i="4"/>
  <c r="G139" i="4"/>
  <c r="D138" i="8" l="1"/>
  <c r="I138" i="8" s="1"/>
  <c r="E142" i="8"/>
  <c r="J137" i="8"/>
  <c r="L137" i="8" s="1"/>
  <c r="H137" i="8"/>
  <c r="B143" i="7"/>
  <c r="K142" i="7"/>
  <c r="G138" i="6"/>
  <c r="H138" i="6" s="1"/>
  <c r="K138" i="6"/>
  <c r="B139" i="6"/>
  <c r="D139" i="6" s="1"/>
  <c r="I139" i="6" s="1"/>
  <c r="E143" i="6"/>
  <c r="J138" i="6"/>
  <c r="L138" i="6" s="1"/>
  <c r="F135" i="3"/>
  <c r="K135" i="3" s="1"/>
  <c r="B140" i="4"/>
  <c r="L139" i="4"/>
  <c r="H139" i="4"/>
  <c r="B136" i="3" l="1"/>
  <c r="F138" i="8"/>
  <c r="G138" i="8" s="1"/>
  <c r="J142" i="7"/>
  <c r="L142" i="7" s="1"/>
  <c r="E147" i="7"/>
  <c r="H142" i="7"/>
  <c r="D143" i="7"/>
  <c r="I143" i="7" s="1"/>
  <c r="F139" i="6"/>
  <c r="G139" i="6" s="1"/>
  <c r="G135" i="3"/>
  <c r="J135" i="3" s="1"/>
  <c r="L135" i="3" s="1"/>
  <c r="K139" i="4"/>
  <c r="M139" i="4" s="1"/>
  <c r="F144" i="4"/>
  <c r="I139" i="4"/>
  <c r="E140" i="4"/>
  <c r="J140" i="4" s="1"/>
  <c r="B139" i="8" l="1"/>
  <c r="K138" i="8"/>
  <c r="F143" i="7"/>
  <c r="G143" i="7" s="1"/>
  <c r="B140" i="6"/>
  <c r="K139" i="6"/>
  <c r="E140" i="3"/>
  <c r="H135" i="3"/>
  <c r="D136" i="3"/>
  <c r="I136" i="3" s="1"/>
  <c r="G140" i="4"/>
  <c r="H140" i="4" s="1"/>
  <c r="I140" i="4" s="1"/>
  <c r="E143" i="8" l="1"/>
  <c r="J138" i="8"/>
  <c r="L138" i="8" s="1"/>
  <c r="H138" i="8"/>
  <c r="F139" i="8"/>
  <c r="G139" i="8" s="1"/>
  <c r="D139" i="8"/>
  <c r="I139" i="8" s="1"/>
  <c r="K143" i="7"/>
  <c r="B144" i="7"/>
  <c r="J139" i="6"/>
  <c r="L139" i="6" s="1"/>
  <c r="E144" i="6"/>
  <c r="H139" i="6"/>
  <c r="D140" i="6"/>
  <c r="I140" i="6" s="1"/>
  <c r="F136" i="3"/>
  <c r="K136" i="3" s="1"/>
  <c r="L140" i="4"/>
  <c r="B141" i="4"/>
  <c r="E141" i="4" s="1"/>
  <c r="J141" i="4" s="1"/>
  <c r="K140" i="4"/>
  <c r="F145" i="4"/>
  <c r="B137" i="3" l="1"/>
  <c r="B140" i="8"/>
  <c r="K139" i="8"/>
  <c r="E148" i="7"/>
  <c r="J143" i="7"/>
  <c r="L143" i="7" s="1"/>
  <c r="H143" i="7"/>
  <c r="D144" i="7"/>
  <c r="I144" i="7" s="1"/>
  <c r="F140" i="6"/>
  <c r="G140" i="6" s="1"/>
  <c r="G136" i="3"/>
  <c r="J136" i="3" s="1"/>
  <c r="L136" i="3" s="1"/>
  <c r="M140" i="4"/>
  <c r="G141" i="4"/>
  <c r="E144" i="8" l="1"/>
  <c r="J139" i="8"/>
  <c r="L139" i="8" s="1"/>
  <c r="H139" i="8"/>
  <c r="D140" i="8"/>
  <c r="I140" i="8" s="1"/>
  <c r="F144" i="7"/>
  <c r="G144" i="7" s="1"/>
  <c r="K140" i="6"/>
  <c r="B141" i="6"/>
  <c r="D137" i="3"/>
  <c r="I137" i="3" s="1"/>
  <c r="E141" i="3"/>
  <c r="H136" i="3"/>
  <c r="H141" i="4"/>
  <c r="L141" i="4"/>
  <c r="B142" i="4"/>
  <c r="F140" i="8" l="1"/>
  <c r="G140" i="8" s="1"/>
  <c r="H140" i="8" s="1"/>
  <c r="K140" i="8"/>
  <c r="K144" i="7"/>
  <c r="B145" i="7"/>
  <c r="D141" i="6"/>
  <c r="I141" i="6" s="1"/>
  <c r="J140" i="6"/>
  <c r="L140" i="6" s="1"/>
  <c r="E145" i="6"/>
  <c r="H140" i="6"/>
  <c r="F137" i="3"/>
  <c r="K137" i="3" s="1"/>
  <c r="B138" i="3"/>
  <c r="E142" i="4"/>
  <c r="J142" i="4" s="1"/>
  <c r="F146" i="4"/>
  <c r="K141" i="4"/>
  <c r="M141" i="4" s="1"/>
  <c r="I141" i="4"/>
  <c r="B141" i="8" l="1"/>
  <c r="J140" i="8"/>
  <c r="L140" i="8" s="1"/>
  <c r="E145" i="8"/>
  <c r="D141" i="8"/>
  <c r="I141" i="8" s="1"/>
  <c r="E149" i="7"/>
  <c r="J144" i="7"/>
  <c r="L144" i="7" s="1"/>
  <c r="H144" i="7"/>
  <c r="D145" i="7"/>
  <c r="I145" i="7" s="1"/>
  <c r="F141" i="6"/>
  <c r="G141" i="6" s="1"/>
  <c r="G137" i="3"/>
  <c r="J137" i="3" s="1"/>
  <c r="L137" i="3" s="1"/>
  <c r="G142" i="4"/>
  <c r="F141" i="8" l="1"/>
  <c r="G141" i="8" s="1"/>
  <c r="F145" i="7"/>
  <c r="G145" i="7" s="1"/>
  <c r="K141" i="6"/>
  <c r="B142" i="6"/>
  <c r="D138" i="3"/>
  <c r="I138" i="3" s="1"/>
  <c r="E142" i="3"/>
  <c r="H137" i="3"/>
  <c r="L142" i="4"/>
  <c r="H142" i="4"/>
  <c r="B143" i="4"/>
  <c r="K141" i="8" l="1"/>
  <c r="B142" i="8"/>
  <c r="B146" i="7"/>
  <c r="K145" i="7"/>
  <c r="D142" i="6"/>
  <c r="I142" i="6" s="1"/>
  <c r="E146" i="6"/>
  <c r="J141" i="6"/>
  <c r="L141" i="6" s="1"/>
  <c r="H141" i="6"/>
  <c r="F138" i="3"/>
  <c r="K138" i="3" s="1"/>
  <c r="B139" i="3"/>
  <c r="E143" i="4"/>
  <c r="J143" i="4" s="1"/>
  <c r="F147" i="4"/>
  <c r="K142" i="4"/>
  <c r="M142" i="4" s="1"/>
  <c r="I142" i="4"/>
  <c r="D142" i="8" l="1"/>
  <c r="I142" i="8" s="1"/>
  <c r="J141" i="8"/>
  <c r="L141" i="8" s="1"/>
  <c r="E146" i="8"/>
  <c r="H141" i="8"/>
  <c r="D146" i="7"/>
  <c r="I146" i="7" s="1"/>
  <c r="E150" i="7"/>
  <c r="J145" i="7"/>
  <c r="L145" i="7" s="1"/>
  <c r="H145" i="7"/>
  <c r="F142" i="6"/>
  <c r="K142" i="6" s="1"/>
  <c r="G138" i="3"/>
  <c r="J138" i="3" s="1"/>
  <c r="L138" i="3" s="1"/>
  <c r="G143" i="4"/>
  <c r="F142" i="8" l="1"/>
  <c r="G142" i="8" s="1"/>
  <c r="F146" i="7"/>
  <c r="G146" i="7" s="1"/>
  <c r="G142" i="6"/>
  <c r="H142" i="6" s="1"/>
  <c r="B143" i="6"/>
  <c r="D143" i="6" s="1"/>
  <c r="I143" i="6" s="1"/>
  <c r="E147" i="6"/>
  <c r="D139" i="3"/>
  <c r="I139" i="3" s="1"/>
  <c r="E143" i="3"/>
  <c r="H138" i="3"/>
  <c r="H143" i="4"/>
  <c r="B144" i="4"/>
  <c r="L143" i="4"/>
  <c r="K142" i="8" l="1"/>
  <c r="B143" i="8"/>
  <c r="B147" i="7"/>
  <c r="K146" i="7"/>
  <c r="J142" i="6"/>
  <c r="L142" i="6" s="1"/>
  <c r="F143" i="6"/>
  <c r="G143" i="6" s="1"/>
  <c r="F139" i="3"/>
  <c r="K139" i="3" s="1"/>
  <c r="E144" i="4"/>
  <c r="J144" i="4" s="1"/>
  <c r="K143" i="4"/>
  <c r="M143" i="4" s="1"/>
  <c r="F148" i="4"/>
  <c r="I143" i="4"/>
  <c r="D143" i="8" l="1"/>
  <c r="I143" i="8" s="1"/>
  <c r="E147" i="8"/>
  <c r="J142" i="8"/>
  <c r="L142" i="8" s="1"/>
  <c r="H142" i="8"/>
  <c r="J146" i="7"/>
  <c r="L146" i="7" s="1"/>
  <c r="E151" i="7"/>
  <c r="H146" i="7"/>
  <c r="D147" i="7"/>
  <c r="I147" i="7" s="1"/>
  <c r="F147" i="7"/>
  <c r="G147" i="7" s="1"/>
  <c r="B144" i="6"/>
  <c r="K143" i="6"/>
  <c r="B140" i="3"/>
  <c r="G139" i="3"/>
  <c r="J139" i="3" s="1"/>
  <c r="L139" i="3" s="1"/>
  <c r="G144" i="4"/>
  <c r="F143" i="8" l="1"/>
  <c r="G143" i="8" s="1"/>
  <c r="K147" i="7"/>
  <c r="H147" i="7"/>
  <c r="B148" i="7"/>
  <c r="J143" i="6"/>
  <c r="L143" i="6" s="1"/>
  <c r="E148" i="6"/>
  <c r="H143" i="6"/>
  <c r="D144" i="6"/>
  <c r="I144" i="6" s="1"/>
  <c r="E144" i="3"/>
  <c r="H139" i="3"/>
  <c r="D140" i="3"/>
  <c r="I140" i="3" s="1"/>
  <c r="B145" i="4"/>
  <c r="L144" i="4"/>
  <c r="H144" i="4"/>
  <c r="K143" i="8" l="1"/>
  <c r="B144" i="8"/>
  <c r="D148" i="7"/>
  <c r="I148" i="7" s="1"/>
  <c r="E152" i="7"/>
  <c r="J147" i="7"/>
  <c r="L147" i="7" s="1"/>
  <c r="F144" i="6"/>
  <c r="F140" i="3"/>
  <c r="K140" i="3" s="1"/>
  <c r="B141" i="3"/>
  <c r="F149" i="4"/>
  <c r="K144" i="4"/>
  <c r="M144" i="4" s="1"/>
  <c r="I144" i="4"/>
  <c r="E145" i="4"/>
  <c r="J145" i="4" s="1"/>
  <c r="D144" i="8" l="1"/>
  <c r="I144" i="8" s="1"/>
  <c r="E148" i="8"/>
  <c r="J143" i="8"/>
  <c r="L143" i="8" s="1"/>
  <c r="H143" i="8"/>
  <c r="F148" i="7"/>
  <c r="G148" i="7" s="1"/>
  <c r="K148" i="7"/>
  <c r="B149" i="7"/>
  <c r="K144" i="6"/>
  <c r="G144" i="6"/>
  <c r="H144" i="6" s="1"/>
  <c r="B145" i="6"/>
  <c r="D145" i="6"/>
  <c r="I145" i="6" s="1"/>
  <c r="G140" i="3"/>
  <c r="J140" i="3" s="1"/>
  <c r="L140" i="3" s="1"/>
  <c r="G145" i="4"/>
  <c r="B146" i="4" s="1"/>
  <c r="F144" i="8" l="1"/>
  <c r="G144" i="8" s="1"/>
  <c r="E153" i="7"/>
  <c r="J148" i="7"/>
  <c r="L148" i="7" s="1"/>
  <c r="H148" i="7"/>
  <c r="D149" i="7"/>
  <c r="I149" i="7" s="1"/>
  <c r="E149" i="6"/>
  <c r="J144" i="6"/>
  <c r="L144" i="6" s="1"/>
  <c r="F145" i="6"/>
  <c r="G145" i="6" s="1"/>
  <c r="D141" i="3"/>
  <c r="I141" i="3" s="1"/>
  <c r="E145" i="3"/>
  <c r="H140" i="3"/>
  <c r="L145" i="4"/>
  <c r="H145" i="4"/>
  <c r="I145" i="4" s="1"/>
  <c r="E146" i="4"/>
  <c r="J146" i="4" s="1"/>
  <c r="B145" i="8" l="1"/>
  <c r="K144" i="8"/>
  <c r="F149" i="7"/>
  <c r="G149" i="7" s="1"/>
  <c r="H149" i="7" s="1"/>
  <c r="K149" i="7"/>
  <c r="K145" i="6"/>
  <c r="B146" i="6"/>
  <c r="F141" i="3"/>
  <c r="K141" i="3" s="1"/>
  <c r="B142" i="3"/>
  <c r="K145" i="4"/>
  <c r="M145" i="4" s="1"/>
  <c r="F150" i="4"/>
  <c r="G146" i="4"/>
  <c r="H146" i="4" s="1"/>
  <c r="G141" i="3" l="1"/>
  <c r="J144" i="8"/>
  <c r="L144" i="8" s="1"/>
  <c r="E149" i="8"/>
  <c r="H144" i="8"/>
  <c r="D145" i="8"/>
  <c r="I145" i="8" s="1"/>
  <c r="B150" i="7"/>
  <c r="J149" i="7"/>
  <c r="L149" i="7" s="1"/>
  <c r="E154" i="7"/>
  <c r="D150" i="7"/>
  <c r="I150" i="7" s="1"/>
  <c r="D146" i="6"/>
  <c r="I146" i="6" s="1"/>
  <c r="E150" i="6"/>
  <c r="J145" i="6"/>
  <c r="L145" i="6" s="1"/>
  <c r="H145" i="6"/>
  <c r="H141" i="3"/>
  <c r="J141" i="3"/>
  <c r="L141" i="3" s="1"/>
  <c r="D142" i="3"/>
  <c r="I142" i="3" s="1"/>
  <c r="E146" i="3"/>
  <c r="L146" i="4"/>
  <c r="B147" i="4"/>
  <c r="E147" i="4" s="1"/>
  <c r="J147" i="4" s="1"/>
  <c r="F151" i="4"/>
  <c r="K146" i="4"/>
  <c r="I146" i="4"/>
  <c r="F145" i="8" l="1"/>
  <c r="G145" i="8" s="1"/>
  <c r="F150" i="7"/>
  <c r="G150" i="7" s="1"/>
  <c r="F146" i="6"/>
  <c r="G146" i="6" s="1"/>
  <c r="F142" i="3"/>
  <c r="K142" i="3" s="1"/>
  <c r="G147" i="4"/>
  <c r="L147" i="4" s="1"/>
  <c r="M146" i="4"/>
  <c r="B143" i="3" l="1"/>
  <c r="K145" i="8"/>
  <c r="B146" i="8"/>
  <c r="K150" i="7"/>
  <c r="B151" i="7"/>
  <c r="K146" i="6"/>
  <c r="B147" i="6"/>
  <c r="G142" i="3"/>
  <c r="J142" i="3" s="1"/>
  <c r="L142" i="3" s="1"/>
  <c r="H147" i="4"/>
  <c r="I147" i="4" s="1"/>
  <c r="B148" i="4"/>
  <c r="E148" i="4" s="1"/>
  <c r="J148" i="4" s="1"/>
  <c r="D146" i="8" l="1"/>
  <c r="I146" i="8" s="1"/>
  <c r="J145" i="8"/>
  <c r="L145" i="8" s="1"/>
  <c r="E150" i="8"/>
  <c r="H145" i="8"/>
  <c r="D151" i="7"/>
  <c r="I151" i="7" s="1"/>
  <c r="F151" i="7"/>
  <c r="G151" i="7" s="1"/>
  <c r="J150" i="7"/>
  <c r="L150" i="7" s="1"/>
  <c r="E155" i="7"/>
  <c r="H150" i="7"/>
  <c r="D147" i="6"/>
  <c r="I147" i="6" s="1"/>
  <c r="E151" i="6"/>
  <c r="J146" i="6"/>
  <c r="L146" i="6" s="1"/>
  <c r="H146" i="6"/>
  <c r="E147" i="3"/>
  <c r="H142" i="3"/>
  <c r="D143" i="3"/>
  <c r="I143" i="3" s="1"/>
  <c r="K147" i="4"/>
  <c r="M147" i="4" s="1"/>
  <c r="F152" i="4"/>
  <c r="G148" i="4"/>
  <c r="F146" i="8" l="1"/>
  <c r="G146" i="8" s="1"/>
  <c r="K151" i="7"/>
  <c r="B152" i="7"/>
  <c r="H151" i="7"/>
  <c r="F147" i="6"/>
  <c r="G147" i="6" s="1"/>
  <c r="F143" i="3"/>
  <c r="K143" i="3" s="1"/>
  <c r="L148" i="4"/>
  <c r="H148" i="4"/>
  <c r="B149" i="4"/>
  <c r="B144" i="3" l="1"/>
  <c r="K146" i="8"/>
  <c r="B147" i="8"/>
  <c r="D152" i="7"/>
  <c r="I152" i="7" s="1"/>
  <c r="F152" i="7"/>
  <c r="G152" i="7" s="1"/>
  <c r="E156" i="7"/>
  <c r="J151" i="7"/>
  <c r="L151" i="7" s="1"/>
  <c r="B148" i="6"/>
  <c r="K147" i="6"/>
  <c r="G143" i="3"/>
  <c r="J143" i="3" s="1"/>
  <c r="L143" i="3" s="1"/>
  <c r="E149" i="4"/>
  <c r="J149" i="4" s="1"/>
  <c r="F153" i="4"/>
  <c r="K148" i="4"/>
  <c r="M148" i="4" s="1"/>
  <c r="I148" i="4"/>
  <c r="D147" i="8" l="1"/>
  <c r="I147" i="8" s="1"/>
  <c r="E151" i="8"/>
  <c r="J146" i="8"/>
  <c r="L146" i="8" s="1"/>
  <c r="H146" i="8"/>
  <c r="B153" i="7"/>
  <c r="K152" i="7"/>
  <c r="J147" i="6"/>
  <c r="L147" i="6" s="1"/>
  <c r="E152" i="6"/>
  <c r="H147" i="6"/>
  <c r="D148" i="6"/>
  <c r="I148" i="6" s="1"/>
  <c r="D144" i="3"/>
  <c r="I144" i="3" s="1"/>
  <c r="E148" i="3"/>
  <c r="H143" i="3"/>
  <c r="G149" i="4"/>
  <c r="H149" i="4" s="1"/>
  <c r="I149" i="4" s="1"/>
  <c r="F147" i="8" l="1"/>
  <c r="G147" i="8" s="1"/>
  <c r="D153" i="7"/>
  <c r="I153" i="7" s="1"/>
  <c r="E157" i="7"/>
  <c r="J152" i="7"/>
  <c r="L152" i="7" s="1"/>
  <c r="H152" i="7"/>
  <c r="F148" i="6"/>
  <c r="G148" i="6" s="1"/>
  <c r="F144" i="3"/>
  <c r="K144" i="3" s="1"/>
  <c r="L149" i="4"/>
  <c r="B150" i="4"/>
  <c r="E150" i="4" s="1"/>
  <c r="J150" i="4" s="1"/>
  <c r="F154" i="4"/>
  <c r="K149" i="4"/>
  <c r="K147" i="8" l="1"/>
  <c r="B148" i="8"/>
  <c r="F153" i="7"/>
  <c r="G153" i="7" s="1"/>
  <c r="K148" i="6"/>
  <c r="B149" i="6"/>
  <c r="B145" i="3"/>
  <c r="G144" i="3"/>
  <c r="J144" i="3" s="1"/>
  <c r="L144" i="3" s="1"/>
  <c r="M149" i="4"/>
  <c r="G150" i="4"/>
  <c r="D148" i="8" l="1"/>
  <c r="I148" i="8" s="1"/>
  <c r="E152" i="8"/>
  <c r="J147" i="8"/>
  <c r="L147" i="8" s="1"/>
  <c r="H147" i="8"/>
  <c r="B154" i="7"/>
  <c r="K153" i="7"/>
  <c r="J148" i="6"/>
  <c r="L148" i="6" s="1"/>
  <c r="E153" i="6"/>
  <c r="H148" i="6"/>
  <c r="D149" i="6"/>
  <c r="I149" i="6" s="1"/>
  <c r="D145" i="3"/>
  <c r="I145" i="3" s="1"/>
  <c r="E149" i="3"/>
  <c r="H144" i="3"/>
  <c r="L150" i="4"/>
  <c r="H150" i="4"/>
  <c r="B151" i="4"/>
  <c r="F148" i="8" l="1"/>
  <c r="G148" i="8" s="1"/>
  <c r="J153" i="7"/>
  <c r="L153" i="7" s="1"/>
  <c r="E158" i="7"/>
  <c r="H153" i="7"/>
  <c r="F154" i="7"/>
  <c r="G154" i="7" s="1"/>
  <c r="D154" i="7"/>
  <c r="I154" i="7" s="1"/>
  <c r="F149" i="6"/>
  <c r="G149" i="6" s="1"/>
  <c r="F145" i="3"/>
  <c r="F155" i="4"/>
  <c r="K150" i="4"/>
  <c r="M150" i="4" s="1"/>
  <c r="I150" i="4"/>
  <c r="E151" i="4"/>
  <c r="J151" i="4" s="1"/>
  <c r="B149" i="8" l="1"/>
  <c r="K148" i="8"/>
  <c r="K154" i="7"/>
  <c r="B155" i="7"/>
  <c r="H154" i="7"/>
  <c r="K149" i="6"/>
  <c r="B150" i="6"/>
  <c r="B146" i="3"/>
  <c r="K145" i="3"/>
  <c r="G145" i="3"/>
  <c r="J145" i="3" s="1"/>
  <c r="L145" i="3" s="1"/>
  <c r="G151" i="4"/>
  <c r="L151" i="4" s="1"/>
  <c r="J148" i="8" l="1"/>
  <c r="L148" i="8" s="1"/>
  <c r="E153" i="8"/>
  <c r="H148" i="8"/>
  <c r="D149" i="8"/>
  <c r="I149" i="8" s="1"/>
  <c r="D155" i="7"/>
  <c r="I155" i="7" s="1"/>
  <c r="J154" i="7"/>
  <c r="L154" i="7" s="1"/>
  <c r="E159" i="7"/>
  <c r="D150" i="6"/>
  <c r="I150" i="6" s="1"/>
  <c r="E154" i="6"/>
  <c r="J149" i="6"/>
  <c r="L149" i="6" s="1"/>
  <c r="H149" i="6"/>
  <c r="D146" i="3"/>
  <c r="I146" i="3" s="1"/>
  <c r="E150" i="3"/>
  <c r="H145" i="3"/>
  <c r="H151" i="4"/>
  <c r="I151" i="4" s="1"/>
  <c r="B152" i="4"/>
  <c r="E152" i="4" s="1"/>
  <c r="J152" i="4" s="1"/>
  <c r="F149" i="8" l="1"/>
  <c r="G149" i="8" s="1"/>
  <c r="F155" i="7"/>
  <c r="G155" i="7" s="1"/>
  <c r="K155" i="7"/>
  <c r="B156" i="7"/>
  <c r="F150" i="6"/>
  <c r="G150" i="6" s="1"/>
  <c r="B151" i="6"/>
  <c r="F146" i="3"/>
  <c r="K146" i="3" s="1"/>
  <c r="F156" i="4"/>
  <c r="K151" i="4"/>
  <c r="M151" i="4" s="1"/>
  <c r="G152" i="4"/>
  <c r="B153" i="4" s="1"/>
  <c r="G146" i="3" l="1"/>
  <c r="K149" i="8"/>
  <c r="B150" i="8"/>
  <c r="D156" i="7"/>
  <c r="I156" i="7" s="1"/>
  <c r="E160" i="7"/>
  <c r="J155" i="7"/>
  <c r="L155" i="7" s="1"/>
  <c r="H155" i="7"/>
  <c r="K150" i="6"/>
  <c r="D151" i="6"/>
  <c r="I151" i="6" s="1"/>
  <c r="E155" i="6"/>
  <c r="J150" i="6"/>
  <c r="H150" i="6"/>
  <c r="B147" i="3"/>
  <c r="H146" i="3"/>
  <c r="J146" i="3"/>
  <c r="L146" i="3" s="1"/>
  <c r="E151" i="3"/>
  <c r="D147" i="3"/>
  <c r="I147" i="3" s="1"/>
  <c r="L152" i="4"/>
  <c r="H152" i="4"/>
  <c r="F157" i="4" s="1"/>
  <c r="E153" i="4"/>
  <c r="J153" i="4" s="1"/>
  <c r="L150" i="6" l="1"/>
  <c r="D150" i="8"/>
  <c r="I150" i="8" s="1"/>
  <c r="J149" i="8"/>
  <c r="L149" i="8" s="1"/>
  <c r="E154" i="8"/>
  <c r="H149" i="8"/>
  <c r="F156" i="7"/>
  <c r="G156" i="7" s="1"/>
  <c r="F151" i="6"/>
  <c r="G151" i="6" s="1"/>
  <c r="B152" i="6"/>
  <c r="K151" i="6"/>
  <c r="F147" i="3"/>
  <c r="K152" i="4"/>
  <c r="M152" i="4" s="1"/>
  <c r="I152" i="4"/>
  <c r="G153" i="4"/>
  <c r="F150" i="8" l="1"/>
  <c r="G150" i="8" s="1"/>
  <c r="K156" i="7"/>
  <c r="B157" i="7"/>
  <c r="D152" i="6"/>
  <c r="I152" i="6" s="1"/>
  <c r="J151" i="6"/>
  <c r="L151" i="6" s="1"/>
  <c r="E156" i="6"/>
  <c r="H151" i="6"/>
  <c r="B148" i="3"/>
  <c r="K147" i="3"/>
  <c r="G147" i="3"/>
  <c r="J147" i="3" s="1"/>
  <c r="L147" i="3" s="1"/>
  <c r="H153" i="4"/>
  <c r="L153" i="4"/>
  <c r="B154" i="4"/>
  <c r="K150" i="8" l="1"/>
  <c r="B151" i="8"/>
  <c r="E161" i="7"/>
  <c r="J156" i="7"/>
  <c r="L156" i="7" s="1"/>
  <c r="H156" i="7"/>
  <c r="D157" i="7"/>
  <c r="I157" i="7" s="1"/>
  <c r="F152" i="6"/>
  <c r="G152" i="6" s="1"/>
  <c r="E152" i="3"/>
  <c r="H147" i="3"/>
  <c r="D148" i="3"/>
  <c r="I148" i="3" s="1"/>
  <c r="F158" i="4"/>
  <c r="K153" i="4"/>
  <c r="M153" i="4" s="1"/>
  <c r="I153" i="4"/>
  <c r="E154" i="4"/>
  <c r="J154" i="4" s="1"/>
  <c r="E155" i="8" l="1"/>
  <c r="J150" i="8"/>
  <c r="L150" i="8" s="1"/>
  <c r="H150" i="8"/>
  <c r="D151" i="8"/>
  <c r="I151" i="8" s="1"/>
  <c r="F157" i="7"/>
  <c r="G157" i="7" s="1"/>
  <c r="K152" i="6"/>
  <c r="B153" i="6"/>
  <c r="F148" i="3"/>
  <c r="K148" i="3" s="1"/>
  <c r="G154" i="4"/>
  <c r="F151" i="8" l="1"/>
  <c r="G151" i="8" s="1"/>
  <c r="B158" i="7"/>
  <c r="K157" i="7"/>
  <c r="D153" i="6"/>
  <c r="I153" i="6" s="1"/>
  <c r="J152" i="6"/>
  <c r="L152" i="6" s="1"/>
  <c r="E157" i="6"/>
  <c r="H152" i="6"/>
  <c r="B149" i="3"/>
  <c r="D149" i="3" s="1"/>
  <c r="I149" i="3" s="1"/>
  <c r="G148" i="3"/>
  <c r="H154" i="4"/>
  <c r="B155" i="4"/>
  <c r="L154" i="4"/>
  <c r="K151" i="8" l="1"/>
  <c r="B152" i="8"/>
  <c r="J157" i="7"/>
  <c r="L157" i="7" s="1"/>
  <c r="E162" i="7"/>
  <c r="H157" i="7"/>
  <c r="F158" i="7"/>
  <c r="G158" i="7" s="1"/>
  <c r="D158" i="7"/>
  <c r="I158" i="7" s="1"/>
  <c r="F153" i="6"/>
  <c r="G153" i="6" s="1"/>
  <c r="H148" i="3"/>
  <c r="J148" i="3"/>
  <c r="L148" i="3" s="1"/>
  <c r="F149" i="3"/>
  <c r="K149" i="3" s="1"/>
  <c r="E153" i="3"/>
  <c r="E155" i="4"/>
  <c r="J155" i="4" s="1"/>
  <c r="K154" i="4"/>
  <c r="M154" i="4" s="1"/>
  <c r="F159" i="4"/>
  <c r="I154" i="4"/>
  <c r="D152" i="8" l="1"/>
  <c r="I152" i="8" s="1"/>
  <c r="E156" i="8"/>
  <c r="J151" i="8"/>
  <c r="L151" i="8" s="1"/>
  <c r="H151" i="8"/>
  <c r="K158" i="7"/>
  <c r="B159" i="7"/>
  <c r="H158" i="7"/>
  <c r="K153" i="6"/>
  <c r="B154" i="6"/>
  <c r="G149" i="3"/>
  <c r="J149" i="3" s="1"/>
  <c r="L149" i="3" s="1"/>
  <c r="B150" i="3"/>
  <c r="E154" i="3"/>
  <c r="G155" i="4"/>
  <c r="H149" i="3" l="1"/>
  <c r="F152" i="8"/>
  <c r="G152" i="8" s="1"/>
  <c r="B153" i="8"/>
  <c r="K152" i="8"/>
  <c r="D159" i="7"/>
  <c r="I159" i="7" s="1"/>
  <c r="F159" i="7"/>
  <c r="G159" i="7" s="1"/>
  <c r="J158" i="7"/>
  <c r="L158" i="7" s="1"/>
  <c r="E163" i="7"/>
  <c r="D154" i="6"/>
  <c r="I154" i="6" s="1"/>
  <c r="E158" i="6"/>
  <c r="J153" i="6"/>
  <c r="L153" i="6" s="1"/>
  <c r="H153" i="6"/>
  <c r="D150" i="3"/>
  <c r="I150" i="3" s="1"/>
  <c r="L155" i="4"/>
  <c r="H155" i="4"/>
  <c r="B156" i="4"/>
  <c r="J152" i="8" l="1"/>
  <c r="L152" i="8" s="1"/>
  <c r="E157" i="8"/>
  <c r="D153" i="8"/>
  <c r="I153" i="8" s="1"/>
  <c r="H152" i="8"/>
  <c r="K159" i="7"/>
  <c r="B160" i="7"/>
  <c r="F154" i="6"/>
  <c r="G154" i="6" s="1"/>
  <c r="F150" i="3"/>
  <c r="G150" i="3" s="1"/>
  <c r="J150" i="3" s="1"/>
  <c r="E156" i="4"/>
  <c r="J156" i="4" s="1"/>
  <c r="F160" i="4"/>
  <c r="K155" i="4"/>
  <c r="M155" i="4" s="1"/>
  <c r="I155" i="4"/>
  <c r="F153" i="8" l="1"/>
  <c r="G153" i="8" s="1"/>
  <c r="D160" i="7"/>
  <c r="I160" i="7" s="1"/>
  <c r="E164" i="7"/>
  <c r="J159" i="7"/>
  <c r="L159" i="7" s="1"/>
  <c r="H159" i="7"/>
  <c r="K154" i="6"/>
  <c r="B155" i="6"/>
  <c r="B151" i="3"/>
  <c r="K150" i="3"/>
  <c r="L150" i="3" s="1"/>
  <c r="E155" i="3"/>
  <c r="H150" i="3"/>
  <c r="D151" i="3"/>
  <c r="I151" i="3" s="1"/>
  <c r="G156" i="4"/>
  <c r="K153" i="8" l="1"/>
  <c r="B154" i="8"/>
  <c r="F160" i="7"/>
  <c r="G160" i="7" s="1"/>
  <c r="D155" i="6"/>
  <c r="I155" i="6" s="1"/>
  <c r="E159" i="6"/>
  <c r="J154" i="6"/>
  <c r="L154" i="6" s="1"/>
  <c r="H154" i="6"/>
  <c r="F151" i="3"/>
  <c r="B157" i="4"/>
  <c r="L156" i="4"/>
  <c r="H156" i="4"/>
  <c r="D154" i="8" l="1"/>
  <c r="I154" i="8" s="1"/>
  <c r="J153" i="8"/>
  <c r="L153" i="8" s="1"/>
  <c r="E158" i="8"/>
  <c r="H153" i="8"/>
  <c r="B161" i="7"/>
  <c r="K160" i="7"/>
  <c r="F155" i="6"/>
  <c r="G155" i="6" s="1"/>
  <c r="B152" i="3"/>
  <c r="K151" i="3"/>
  <c r="G151" i="3"/>
  <c r="J151" i="3" s="1"/>
  <c r="L151" i="3" s="1"/>
  <c r="F161" i="4"/>
  <c r="K156" i="4"/>
  <c r="M156" i="4" s="1"/>
  <c r="I156" i="4"/>
  <c r="E157" i="4"/>
  <c r="J157" i="4" s="1"/>
  <c r="F154" i="8" l="1"/>
  <c r="G154" i="8" s="1"/>
  <c r="D161" i="7"/>
  <c r="I161" i="7" s="1"/>
  <c r="E165" i="7"/>
  <c r="J160" i="7"/>
  <c r="L160" i="7" s="1"/>
  <c r="H160" i="7"/>
  <c r="B156" i="6"/>
  <c r="K155" i="6"/>
  <c r="D152" i="3"/>
  <c r="I152" i="3" s="1"/>
  <c r="E156" i="3"/>
  <c r="H151" i="3"/>
  <c r="G157" i="4"/>
  <c r="K154" i="8" l="1"/>
  <c r="B155" i="8"/>
  <c r="F161" i="7"/>
  <c r="G161" i="7" s="1"/>
  <c r="J155" i="6"/>
  <c r="L155" i="6" s="1"/>
  <c r="E160" i="6"/>
  <c r="H155" i="6"/>
  <c r="D156" i="6"/>
  <c r="I156" i="6" s="1"/>
  <c r="F152" i="3"/>
  <c r="K152" i="3" s="1"/>
  <c r="L157" i="4"/>
  <c r="H157" i="4"/>
  <c r="B158" i="4"/>
  <c r="B153" i="3" l="1"/>
  <c r="D155" i="8"/>
  <c r="I155" i="8" s="1"/>
  <c r="E159" i="8"/>
  <c r="J154" i="8"/>
  <c r="L154" i="8" s="1"/>
  <c r="H154" i="8"/>
  <c r="B162" i="7"/>
  <c r="K161" i="7"/>
  <c r="F156" i="6"/>
  <c r="G156" i="6" s="1"/>
  <c r="G152" i="3"/>
  <c r="J152" i="3" s="1"/>
  <c r="L152" i="3" s="1"/>
  <c r="E158" i="4"/>
  <c r="J158" i="4" s="1"/>
  <c r="K157" i="4"/>
  <c r="M157" i="4" s="1"/>
  <c r="F162" i="4"/>
  <c r="I157" i="4"/>
  <c r="F155" i="8" l="1"/>
  <c r="G155" i="8" s="1"/>
  <c r="J161" i="7"/>
  <c r="L161" i="7" s="1"/>
  <c r="E166" i="7"/>
  <c r="H161" i="7"/>
  <c r="D162" i="7"/>
  <c r="I162" i="7" s="1"/>
  <c r="K156" i="6"/>
  <c r="B157" i="6"/>
  <c r="E157" i="3"/>
  <c r="H152" i="3"/>
  <c r="D153" i="3"/>
  <c r="I153" i="3" s="1"/>
  <c r="G158" i="4"/>
  <c r="K155" i="8" l="1"/>
  <c r="B156" i="8"/>
  <c r="F162" i="7"/>
  <c r="G162" i="7" s="1"/>
  <c r="K162" i="7"/>
  <c r="H162" i="7"/>
  <c r="B163" i="7"/>
  <c r="D157" i="6"/>
  <c r="I157" i="6" s="1"/>
  <c r="J156" i="6"/>
  <c r="L156" i="6" s="1"/>
  <c r="E161" i="6"/>
  <c r="H156" i="6"/>
  <c r="F153" i="3"/>
  <c r="K153" i="3" s="1"/>
  <c r="B154" i="3"/>
  <c r="H158" i="4"/>
  <c r="L158" i="4"/>
  <c r="B159" i="4"/>
  <c r="D156" i="8" l="1"/>
  <c r="I156" i="8" s="1"/>
  <c r="E160" i="8"/>
  <c r="J155" i="8"/>
  <c r="L155" i="8" s="1"/>
  <c r="H155" i="8"/>
  <c r="D163" i="7"/>
  <c r="I163" i="7" s="1"/>
  <c r="J162" i="7"/>
  <c r="L162" i="7" s="1"/>
  <c r="E167" i="7"/>
  <c r="F157" i="6"/>
  <c r="G157" i="6" s="1"/>
  <c r="G153" i="3"/>
  <c r="J153" i="3" s="1"/>
  <c r="L153" i="3" s="1"/>
  <c r="K158" i="4"/>
  <c r="M158" i="4" s="1"/>
  <c r="F163" i="4"/>
  <c r="I158" i="4"/>
  <c r="E159" i="4"/>
  <c r="J159" i="4" s="1"/>
  <c r="F156" i="8" l="1"/>
  <c r="G156" i="8" s="1"/>
  <c r="F163" i="7"/>
  <c r="G163" i="7" s="1"/>
  <c r="K157" i="6"/>
  <c r="B158" i="6"/>
  <c r="D154" i="3"/>
  <c r="I154" i="3" s="1"/>
  <c r="E158" i="3"/>
  <c r="H153" i="3"/>
  <c r="G159" i="4"/>
  <c r="B157" i="8" l="1"/>
  <c r="K156" i="8"/>
  <c r="K163" i="7"/>
  <c r="B164" i="7"/>
  <c r="D158" i="6"/>
  <c r="I158" i="6" s="1"/>
  <c r="E162" i="6"/>
  <c r="J157" i="6"/>
  <c r="L157" i="6" s="1"/>
  <c r="H157" i="6"/>
  <c r="F154" i="3"/>
  <c r="K154" i="3" s="1"/>
  <c r="B155" i="3"/>
  <c r="L159" i="4"/>
  <c r="H159" i="4"/>
  <c r="B160" i="4"/>
  <c r="J156" i="8" l="1"/>
  <c r="L156" i="8" s="1"/>
  <c r="E161" i="8"/>
  <c r="H156" i="8"/>
  <c r="D157" i="8"/>
  <c r="I157" i="8" s="1"/>
  <c r="D164" i="7"/>
  <c r="I164" i="7" s="1"/>
  <c r="E168" i="7"/>
  <c r="J163" i="7"/>
  <c r="L163" i="7" s="1"/>
  <c r="H163" i="7"/>
  <c r="F158" i="6"/>
  <c r="G158" i="6" s="1"/>
  <c r="G154" i="3"/>
  <c r="J154" i="3" s="1"/>
  <c r="L154" i="3" s="1"/>
  <c r="E160" i="4"/>
  <c r="J160" i="4" s="1"/>
  <c r="F164" i="4"/>
  <c r="K159" i="4"/>
  <c r="M159" i="4" s="1"/>
  <c r="I159" i="4"/>
  <c r="F157" i="8" l="1"/>
  <c r="G157" i="8" s="1"/>
  <c r="H157" i="8"/>
  <c r="K157" i="8"/>
  <c r="B158" i="8"/>
  <c r="F164" i="7"/>
  <c r="G164" i="7" s="1"/>
  <c r="K158" i="6"/>
  <c r="B159" i="6"/>
  <c r="D155" i="3"/>
  <c r="I155" i="3" s="1"/>
  <c r="E159" i="3"/>
  <c r="H154" i="3"/>
  <c r="G160" i="4"/>
  <c r="H160" i="4" s="1"/>
  <c r="I160" i="4" s="1"/>
  <c r="J157" i="8" l="1"/>
  <c r="L157" i="8" s="1"/>
  <c r="E162" i="8"/>
  <c r="D158" i="8"/>
  <c r="I158" i="8" s="1"/>
  <c r="F158" i="8"/>
  <c r="G158" i="8" s="1"/>
  <c r="K164" i="7"/>
  <c r="B165" i="7"/>
  <c r="D159" i="6"/>
  <c r="I159" i="6" s="1"/>
  <c r="E163" i="6"/>
  <c r="J158" i="6"/>
  <c r="L158" i="6" s="1"/>
  <c r="H158" i="6"/>
  <c r="F155" i="3"/>
  <c r="K155" i="3" s="1"/>
  <c r="B156" i="3"/>
  <c r="B161" i="4"/>
  <c r="E161" i="4" s="1"/>
  <c r="J161" i="4" s="1"/>
  <c r="L160" i="4"/>
  <c r="F165" i="4"/>
  <c r="K160" i="4"/>
  <c r="K158" i="8" l="1"/>
  <c r="B159" i="8"/>
  <c r="E169" i="7"/>
  <c r="J164" i="7"/>
  <c r="L164" i="7" s="1"/>
  <c r="H164" i="7"/>
  <c r="D165" i="7"/>
  <c r="I165" i="7" s="1"/>
  <c r="F159" i="6"/>
  <c r="G159" i="6" s="1"/>
  <c r="G155" i="3"/>
  <c r="J155" i="3" s="1"/>
  <c r="L155" i="3" s="1"/>
  <c r="M160" i="4"/>
  <c r="G161" i="4"/>
  <c r="D159" i="8" l="1"/>
  <c r="I159" i="8" s="1"/>
  <c r="E163" i="8"/>
  <c r="J158" i="8"/>
  <c r="L158" i="8" s="1"/>
  <c r="H158" i="8"/>
  <c r="F165" i="7"/>
  <c r="G165" i="7" s="1"/>
  <c r="B160" i="6"/>
  <c r="K159" i="6"/>
  <c r="D156" i="3"/>
  <c r="I156" i="3" s="1"/>
  <c r="E160" i="3"/>
  <c r="H155" i="3"/>
  <c r="H161" i="4"/>
  <c r="B162" i="4"/>
  <c r="L161" i="4"/>
  <c r="F159" i="8" l="1"/>
  <c r="G159" i="8" s="1"/>
  <c r="B166" i="7"/>
  <c r="K165" i="7"/>
  <c r="J159" i="6"/>
  <c r="L159" i="6" s="1"/>
  <c r="E164" i="6"/>
  <c r="H159" i="6"/>
  <c r="D160" i="6"/>
  <c r="I160" i="6" s="1"/>
  <c r="F156" i="3"/>
  <c r="K156" i="3" s="1"/>
  <c r="E162" i="4"/>
  <c r="J162" i="4" s="1"/>
  <c r="K161" i="4"/>
  <c r="M161" i="4" s="1"/>
  <c r="F166" i="4"/>
  <c r="I161" i="4"/>
  <c r="K159" i="8" l="1"/>
  <c r="B160" i="8"/>
  <c r="J165" i="7"/>
  <c r="L165" i="7" s="1"/>
  <c r="E170" i="7"/>
  <c r="H165" i="7"/>
  <c r="D166" i="7"/>
  <c r="I166" i="7" s="1"/>
  <c r="F160" i="6"/>
  <c r="B157" i="3"/>
  <c r="D157" i="3" s="1"/>
  <c r="I157" i="3" s="1"/>
  <c r="G156" i="3"/>
  <c r="G162" i="4"/>
  <c r="H162" i="4" s="1"/>
  <c r="I162" i="4" s="1"/>
  <c r="D160" i="8" l="1"/>
  <c r="I160" i="8" s="1"/>
  <c r="E164" i="8"/>
  <c r="J159" i="8"/>
  <c r="L159" i="8" s="1"/>
  <c r="H159" i="8"/>
  <c r="F166" i="7"/>
  <c r="G166" i="7" s="1"/>
  <c r="G160" i="6"/>
  <c r="H160" i="6" s="1"/>
  <c r="K160" i="6"/>
  <c r="B161" i="6"/>
  <c r="D161" i="6" s="1"/>
  <c r="I161" i="6" s="1"/>
  <c r="J160" i="6"/>
  <c r="E165" i="6"/>
  <c r="H156" i="3"/>
  <c r="J156" i="3"/>
  <c r="L156" i="3" s="1"/>
  <c r="F157" i="3"/>
  <c r="K157" i="3" s="1"/>
  <c r="E161" i="3"/>
  <c r="L162" i="4"/>
  <c r="B163" i="4"/>
  <c r="E163" i="4" s="1"/>
  <c r="J163" i="4" s="1"/>
  <c r="F167" i="4"/>
  <c r="K162" i="4"/>
  <c r="L160" i="6" l="1"/>
  <c r="F160" i="8"/>
  <c r="G160" i="8" s="1"/>
  <c r="K166" i="7"/>
  <c r="B167" i="7"/>
  <c r="F161" i="6"/>
  <c r="G161" i="6" s="1"/>
  <c r="B158" i="3"/>
  <c r="G157" i="3"/>
  <c r="J157" i="3" s="1"/>
  <c r="L157" i="3" s="1"/>
  <c r="M162" i="4"/>
  <c r="G163" i="4"/>
  <c r="B161" i="8" l="1"/>
  <c r="K160" i="8"/>
  <c r="D167" i="7"/>
  <c r="I167" i="7" s="1"/>
  <c r="J166" i="7"/>
  <c r="L166" i="7" s="1"/>
  <c r="E171" i="7"/>
  <c r="H166" i="7"/>
  <c r="K161" i="6"/>
  <c r="B162" i="6"/>
  <c r="E162" i="3"/>
  <c r="H157" i="3"/>
  <c r="D158" i="3"/>
  <c r="I158" i="3" s="1"/>
  <c r="L163" i="4"/>
  <c r="B164" i="4"/>
  <c r="H163" i="4"/>
  <c r="J160" i="8" l="1"/>
  <c r="L160" i="8" s="1"/>
  <c r="E165" i="8"/>
  <c r="H160" i="8"/>
  <c r="D161" i="8"/>
  <c r="I161" i="8" s="1"/>
  <c r="F167" i="7"/>
  <c r="G167" i="7" s="1"/>
  <c r="D162" i="6"/>
  <c r="I162" i="6" s="1"/>
  <c r="E166" i="6"/>
  <c r="J161" i="6"/>
  <c r="L161" i="6" s="1"/>
  <c r="H161" i="6"/>
  <c r="F158" i="3"/>
  <c r="K158" i="3" s="1"/>
  <c r="F168" i="4"/>
  <c r="K163" i="4"/>
  <c r="M163" i="4" s="1"/>
  <c r="I163" i="4"/>
  <c r="E164" i="4"/>
  <c r="J164" i="4" s="1"/>
  <c r="F161" i="8" l="1"/>
  <c r="G161" i="8" s="1"/>
  <c r="K167" i="7"/>
  <c r="B168" i="7"/>
  <c r="F162" i="6"/>
  <c r="B163" i="6"/>
  <c r="G158" i="3"/>
  <c r="E163" i="3" s="1"/>
  <c r="B159" i="3"/>
  <c r="D159" i="3"/>
  <c r="I159" i="3" s="1"/>
  <c r="G164" i="4"/>
  <c r="K161" i="8" l="1"/>
  <c r="B162" i="8"/>
  <c r="D168" i="7"/>
  <c r="I168" i="7" s="1"/>
  <c r="E172" i="7"/>
  <c r="J167" i="7"/>
  <c r="L167" i="7" s="1"/>
  <c r="H167" i="7"/>
  <c r="K162" i="6"/>
  <c r="G162" i="6"/>
  <c r="H162" i="6" s="1"/>
  <c r="D163" i="6"/>
  <c r="I163" i="6" s="1"/>
  <c r="E167" i="6"/>
  <c r="J162" i="6"/>
  <c r="L162" i="6" s="1"/>
  <c r="H158" i="3"/>
  <c r="J158" i="3"/>
  <c r="L158" i="3" s="1"/>
  <c r="F159" i="3"/>
  <c r="K159" i="3" s="1"/>
  <c r="B165" i="4"/>
  <c r="L164" i="4"/>
  <c r="H164" i="4"/>
  <c r="J161" i="8" l="1"/>
  <c r="L161" i="8" s="1"/>
  <c r="E166" i="8"/>
  <c r="H161" i="8"/>
  <c r="D162" i="8"/>
  <c r="I162" i="8" s="1"/>
  <c r="F168" i="7"/>
  <c r="G168" i="7" s="1"/>
  <c r="F163" i="6"/>
  <c r="G163" i="6" s="1"/>
  <c r="G159" i="3"/>
  <c r="J159" i="3" s="1"/>
  <c r="L159" i="3" s="1"/>
  <c r="B160" i="3"/>
  <c r="D160" i="3" s="1"/>
  <c r="I160" i="3" s="1"/>
  <c r="F169" i="4"/>
  <c r="K164" i="4"/>
  <c r="M164" i="4" s="1"/>
  <c r="I164" i="4"/>
  <c r="E165" i="4"/>
  <c r="J165" i="4" s="1"/>
  <c r="H159" i="3" l="1"/>
  <c r="F162" i="8"/>
  <c r="G162" i="8" s="1"/>
  <c r="B169" i="7"/>
  <c r="K168" i="7"/>
  <c r="B164" i="6"/>
  <c r="K163" i="6"/>
  <c r="E164" i="3"/>
  <c r="F160" i="3"/>
  <c r="K160" i="3" s="1"/>
  <c r="G165" i="4"/>
  <c r="B166" i="4" s="1"/>
  <c r="K162" i="8" l="1"/>
  <c r="B163" i="8"/>
  <c r="D169" i="7"/>
  <c r="I169" i="7" s="1"/>
  <c r="E173" i="7"/>
  <c r="J168" i="7"/>
  <c r="L168" i="7" s="1"/>
  <c r="H168" i="7"/>
  <c r="J163" i="6"/>
  <c r="L163" i="6" s="1"/>
  <c r="E168" i="6"/>
  <c r="H163" i="6"/>
  <c r="D164" i="6"/>
  <c r="I164" i="6" s="1"/>
  <c r="B161" i="3"/>
  <c r="D161" i="3" s="1"/>
  <c r="I161" i="3" s="1"/>
  <c r="G160" i="3"/>
  <c r="H165" i="4"/>
  <c r="I165" i="4" s="1"/>
  <c r="L165" i="4"/>
  <c r="E166" i="4"/>
  <c r="J166" i="4" s="1"/>
  <c r="D163" i="8" l="1"/>
  <c r="I163" i="8" s="1"/>
  <c r="E167" i="8"/>
  <c r="J162" i="8"/>
  <c r="L162" i="8" s="1"/>
  <c r="H162" i="8"/>
  <c r="F169" i="7"/>
  <c r="G169" i="7" s="1"/>
  <c r="F164" i="6"/>
  <c r="B165" i="6"/>
  <c r="H160" i="3"/>
  <c r="J160" i="3"/>
  <c r="L160" i="3" s="1"/>
  <c r="F161" i="3"/>
  <c r="K161" i="3" s="1"/>
  <c r="E165" i="3"/>
  <c r="K165" i="4"/>
  <c r="M165" i="4" s="1"/>
  <c r="F170" i="4"/>
  <c r="G166" i="4"/>
  <c r="L166" i="4" s="1"/>
  <c r="F163" i="8" l="1"/>
  <c r="G163" i="8" s="1"/>
  <c r="B170" i="7"/>
  <c r="K169" i="7"/>
  <c r="K164" i="6"/>
  <c r="G164" i="6"/>
  <c r="H164" i="6" s="1"/>
  <c r="J164" i="6"/>
  <c r="E169" i="6"/>
  <c r="D165" i="6"/>
  <c r="I165" i="6" s="1"/>
  <c r="B162" i="3"/>
  <c r="G161" i="3"/>
  <c r="J161" i="3" s="1"/>
  <c r="L161" i="3" s="1"/>
  <c r="B167" i="4"/>
  <c r="E167" i="4" s="1"/>
  <c r="J167" i="4" s="1"/>
  <c r="H166" i="4"/>
  <c r="I166" i="4" s="1"/>
  <c r="L164" i="6" l="1"/>
  <c r="K163" i="8"/>
  <c r="B164" i="8"/>
  <c r="J169" i="7"/>
  <c r="L169" i="7" s="1"/>
  <c r="E174" i="7"/>
  <c r="H169" i="7"/>
  <c r="D170" i="7"/>
  <c r="I170" i="7" s="1"/>
  <c r="F165" i="6"/>
  <c r="B166" i="6"/>
  <c r="E166" i="3"/>
  <c r="H161" i="3"/>
  <c r="D162" i="3"/>
  <c r="I162" i="3" s="1"/>
  <c r="K166" i="4"/>
  <c r="M166" i="4" s="1"/>
  <c r="F171" i="4"/>
  <c r="G167" i="4"/>
  <c r="D164" i="8" l="1"/>
  <c r="I164" i="8" s="1"/>
  <c r="E168" i="8"/>
  <c r="J163" i="8"/>
  <c r="L163" i="8" s="1"/>
  <c r="H163" i="8"/>
  <c r="F170" i="7"/>
  <c r="G170" i="7" s="1"/>
  <c r="K165" i="6"/>
  <c r="G165" i="6"/>
  <c r="H165" i="6" s="1"/>
  <c r="D166" i="6"/>
  <c r="I166" i="6" s="1"/>
  <c r="F162" i="3"/>
  <c r="K162" i="3" s="1"/>
  <c r="L167" i="4"/>
  <c r="B168" i="4"/>
  <c r="H167" i="4"/>
  <c r="F164" i="8" l="1"/>
  <c r="G164" i="8" s="1"/>
  <c r="B165" i="8"/>
  <c r="K164" i="8"/>
  <c r="H164" i="8"/>
  <c r="K170" i="7"/>
  <c r="B171" i="7"/>
  <c r="J165" i="6"/>
  <c r="L165" i="6" s="1"/>
  <c r="E170" i="6"/>
  <c r="F166" i="6"/>
  <c r="G166" i="6" s="1"/>
  <c r="G162" i="3"/>
  <c r="E167" i="3" s="1"/>
  <c r="B163" i="3"/>
  <c r="D163" i="3"/>
  <c r="I163" i="3" s="1"/>
  <c r="K167" i="4"/>
  <c r="M167" i="4" s="1"/>
  <c r="F172" i="4"/>
  <c r="I167" i="4"/>
  <c r="E168" i="4"/>
  <c r="J168" i="4" s="1"/>
  <c r="D165" i="8" l="1"/>
  <c r="I165" i="8" s="1"/>
  <c r="J164" i="8"/>
  <c r="L164" i="8" s="1"/>
  <c r="E169" i="8"/>
  <c r="D171" i="7"/>
  <c r="I171" i="7" s="1"/>
  <c r="J170" i="7"/>
  <c r="L170" i="7" s="1"/>
  <c r="E175" i="7"/>
  <c r="H170" i="7"/>
  <c r="K166" i="6"/>
  <c r="B167" i="6"/>
  <c r="H162" i="3"/>
  <c r="J162" i="3"/>
  <c r="L162" i="3" s="1"/>
  <c r="F163" i="3"/>
  <c r="K163" i="3" s="1"/>
  <c r="G168" i="4"/>
  <c r="F165" i="8" l="1"/>
  <c r="G165" i="8" s="1"/>
  <c r="F171" i="7"/>
  <c r="G171" i="7" s="1"/>
  <c r="D167" i="6"/>
  <c r="I167" i="6" s="1"/>
  <c r="E171" i="6"/>
  <c r="J166" i="6"/>
  <c r="L166" i="6" s="1"/>
  <c r="H166" i="6"/>
  <c r="G163" i="3"/>
  <c r="J163" i="3" s="1"/>
  <c r="L163" i="3" s="1"/>
  <c r="B164" i="3"/>
  <c r="D164" i="3" s="1"/>
  <c r="I164" i="3" s="1"/>
  <c r="B169" i="4"/>
  <c r="L168" i="4"/>
  <c r="H168" i="4"/>
  <c r="H163" i="3" l="1"/>
  <c r="E168" i="3"/>
  <c r="K165" i="8"/>
  <c r="B166" i="8"/>
  <c r="K171" i="7"/>
  <c r="B172" i="7"/>
  <c r="F167" i="6"/>
  <c r="G167" i="6" s="1"/>
  <c r="F164" i="3"/>
  <c r="K164" i="3" s="1"/>
  <c r="F173" i="4"/>
  <c r="K168" i="4"/>
  <c r="M168" i="4" s="1"/>
  <c r="I168" i="4"/>
  <c r="E169" i="4"/>
  <c r="J169" i="4" s="1"/>
  <c r="D166" i="8" l="1"/>
  <c r="I166" i="8" s="1"/>
  <c r="J165" i="8"/>
  <c r="L165" i="8" s="1"/>
  <c r="E170" i="8"/>
  <c r="H165" i="8"/>
  <c r="D172" i="7"/>
  <c r="I172" i="7" s="1"/>
  <c r="E176" i="7"/>
  <c r="J171" i="7"/>
  <c r="L171" i="7" s="1"/>
  <c r="H171" i="7"/>
  <c r="B168" i="6"/>
  <c r="K167" i="6"/>
  <c r="B165" i="3"/>
  <c r="D165" i="3" s="1"/>
  <c r="I165" i="3" s="1"/>
  <c r="G164" i="3"/>
  <c r="G169" i="4"/>
  <c r="F166" i="8" l="1"/>
  <c r="G166" i="8" s="1"/>
  <c r="F172" i="7"/>
  <c r="G172" i="7" s="1"/>
  <c r="J167" i="6"/>
  <c r="L167" i="6" s="1"/>
  <c r="E172" i="6"/>
  <c r="H167" i="6"/>
  <c r="D168" i="6"/>
  <c r="I168" i="6" s="1"/>
  <c r="H164" i="3"/>
  <c r="J164" i="3"/>
  <c r="L164" i="3" s="1"/>
  <c r="F165" i="3"/>
  <c r="E169" i="3"/>
  <c r="L169" i="4"/>
  <c r="H169" i="4"/>
  <c r="B170" i="4"/>
  <c r="K166" i="8" l="1"/>
  <c r="B167" i="8"/>
  <c r="K172" i="7"/>
  <c r="B173" i="7"/>
  <c r="F168" i="6"/>
  <c r="G168" i="6" s="1"/>
  <c r="B166" i="3"/>
  <c r="D166" i="3" s="1"/>
  <c r="I166" i="3" s="1"/>
  <c r="K165" i="3"/>
  <c r="G165" i="3"/>
  <c r="J165" i="3" s="1"/>
  <c r="L165" i="3" s="1"/>
  <c r="E170" i="4"/>
  <c r="J170" i="4" s="1"/>
  <c r="F174" i="4"/>
  <c r="K169" i="4"/>
  <c r="M169" i="4" s="1"/>
  <c r="I169" i="4"/>
  <c r="D167" i="8" l="1"/>
  <c r="I167" i="8" s="1"/>
  <c r="E171" i="8"/>
  <c r="J166" i="8"/>
  <c r="L166" i="8" s="1"/>
  <c r="H166" i="8"/>
  <c r="E177" i="7"/>
  <c r="J172" i="7"/>
  <c r="L172" i="7" s="1"/>
  <c r="H172" i="7"/>
  <c r="F173" i="7"/>
  <c r="G173" i="7" s="1"/>
  <c r="D173" i="7"/>
  <c r="I173" i="7" s="1"/>
  <c r="K168" i="6"/>
  <c r="B169" i="6"/>
  <c r="H165" i="3"/>
  <c r="E170" i="3"/>
  <c r="F166" i="3"/>
  <c r="K166" i="3" s="1"/>
  <c r="G170" i="4"/>
  <c r="F167" i="8" l="1"/>
  <c r="G167" i="8" s="1"/>
  <c r="B174" i="7"/>
  <c r="K173" i="7"/>
  <c r="H173" i="7"/>
  <c r="D169" i="6"/>
  <c r="I169" i="6" s="1"/>
  <c r="J168" i="6"/>
  <c r="L168" i="6" s="1"/>
  <c r="E173" i="6"/>
  <c r="H168" i="6"/>
  <c r="G166" i="3"/>
  <c r="E171" i="3" s="1"/>
  <c r="B167" i="3"/>
  <c r="D167" i="3" s="1"/>
  <c r="I167" i="3" s="1"/>
  <c r="H170" i="4"/>
  <c r="B171" i="4"/>
  <c r="L170" i="4"/>
  <c r="K167" i="8" l="1"/>
  <c r="B168" i="8"/>
  <c r="J173" i="7"/>
  <c r="L173" i="7" s="1"/>
  <c r="E178" i="7"/>
  <c r="D174" i="7"/>
  <c r="I174" i="7" s="1"/>
  <c r="F169" i="6"/>
  <c r="G169" i="6" s="1"/>
  <c r="H166" i="3"/>
  <c r="J166" i="3"/>
  <c r="L166" i="3" s="1"/>
  <c r="F167" i="3"/>
  <c r="E171" i="4"/>
  <c r="J171" i="4" s="1"/>
  <c r="K170" i="4"/>
  <c r="M170" i="4" s="1"/>
  <c r="F175" i="4"/>
  <c r="I170" i="4"/>
  <c r="D168" i="8" l="1"/>
  <c r="I168" i="8" s="1"/>
  <c r="E172" i="8"/>
  <c r="J167" i="8"/>
  <c r="L167" i="8" s="1"/>
  <c r="H167" i="8"/>
  <c r="F174" i="7"/>
  <c r="G174" i="7" s="1"/>
  <c r="K174" i="7"/>
  <c r="K169" i="6"/>
  <c r="B170" i="6"/>
  <c r="B168" i="3"/>
  <c r="K167" i="3"/>
  <c r="G167" i="3"/>
  <c r="J167" i="3" s="1"/>
  <c r="G171" i="4"/>
  <c r="F168" i="8" l="1"/>
  <c r="G168" i="8" s="1"/>
  <c r="B175" i="7"/>
  <c r="D175" i="7"/>
  <c r="I175" i="7" s="1"/>
  <c r="J174" i="7"/>
  <c r="L174" i="7" s="1"/>
  <c r="E179" i="7"/>
  <c r="H174" i="7"/>
  <c r="E174" i="6"/>
  <c r="J169" i="6"/>
  <c r="L169" i="6" s="1"/>
  <c r="H169" i="6"/>
  <c r="D170" i="6"/>
  <c r="I170" i="6" s="1"/>
  <c r="L167" i="3"/>
  <c r="E172" i="3"/>
  <c r="H167" i="3"/>
  <c r="D168" i="3"/>
  <c r="I168" i="3" s="1"/>
  <c r="B172" i="4"/>
  <c r="H171" i="4"/>
  <c r="L171" i="4"/>
  <c r="B169" i="8" l="1"/>
  <c r="K168" i="8"/>
  <c r="F175" i="7"/>
  <c r="G175" i="7" s="1"/>
  <c r="F170" i="6"/>
  <c r="G170" i="6" s="1"/>
  <c r="F168" i="3"/>
  <c r="E172" i="4"/>
  <c r="J172" i="4" s="1"/>
  <c r="F176" i="4"/>
  <c r="K171" i="4"/>
  <c r="M171" i="4" s="1"/>
  <c r="I171" i="4"/>
  <c r="J168" i="8" l="1"/>
  <c r="L168" i="8" s="1"/>
  <c r="E173" i="8"/>
  <c r="H168" i="8"/>
  <c r="D169" i="8"/>
  <c r="I169" i="8" s="1"/>
  <c r="K175" i="7"/>
  <c r="B176" i="7"/>
  <c r="K170" i="6"/>
  <c r="B171" i="6"/>
  <c r="B169" i="3"/>
  <c r="K168" i="3"/>
  <c r="G168" i="3"/>
  <c r="J168" i="3" s="1"/>
  <c r="L168" i="3" s="1"/>
  <c r="G172" i="4"/>
  <c r="H172" i="4" s="1"/>
  <c r="F169" i="8" l="1"/>
  <c r="G169" i="8" s="1"/>
  <c r="D176" i="7"/>
  <c r="I176" i="7" s="1"/>
  <c r="E180" i="7"/>
  <c r="J175" i="7"/>
  <c r="L175" i="7" s="1"/>
  <c r="H175" i="7"/>
  <c r="D171" i="6"/>
  <c r="I171" i="6" s="1"/>
  <c r="E175" i="6"/>
  <c r="J170" i="6"/>
  <c r="L170" i="6" s="1"/>
  <c r="H170" i="6"/>
  <c r="D169" i="3"/>
  <c r="I169" i="3" s="1"/>
  <c r="E173" i="3"/>
  <c r="H168" i="3"/>
  <c r="L172" i="4"/>
  <c r="B173" i="4"/>
  <c r="E173" i="4" s="1"/>
  <c r="J173" i="4" s="1"/>
  <c r="F177" i="4"/>
  <c r="K172" i="4"/>
  <c r="I172" i="4"/>
  <c r="K169" i="8" l="1"/>
  <c r="B170" i="8"/>
  <c r="F176" i="7"/>
  <c r="G176" i="7" s="1"/>
  <c r="F171" i="6"/>
  <c r="G171" i="6" s="1"/>
  <c r="F169" i="3"/>
  <c r="K169" i="3" s="1"/>
  <c r="M172" i="4"/>
  <c r="G173" i="4"/>
  <c r="L173" i="4" s="1"/>
  <c r="B170" i="3" l="1"/>
  <c r="D170" i="8"/>
  <c r="I170" i="8" s="1"/>
  <c r="J169" i="8"/>
  <c r="L169" i="8" s="1"/>
  <c r="E174" i="8"/>
  <c r="H169" i="8"/>
  <c r="B177" i="7"/>
  <c r="K176" i="7"/>
  <c r="B172" i="6"/>
  <c r="K171" i="6"/>
  <c r="G169" i="3"/>
  <c r="J169" i="3" s="1"/>
  <c r="L169" i="3" s="1"/>
  <c r="H173" i="4"/>
  <c r="I173" i="4" s="1"/>
  <c r="B174" i="4"/>
  <c r="E174" i="4" s="1"/>
  <c r="J174" i="4" s="1"/>
  <c r="F170" i="8" l="1"/>
  <c r="G170" i="8" s="1"/>
  <c r="D177" i="7"/>
  <c r="I177" i="7" s="1"/>
  <c r="E181" i="7"/>
  <c r="J176" i="7"/>
  <c r="L176" i="7" s="1"/>
  <c r="H176" i="7"/>
  <c r="J171" i="6"/>
  <c r="L171" i="6" s="1"/>
  <c r="E176" i="6"/>
  <c r="H171" i="6"/>
  <c r="D172" i="6"/>
  <c r="I172" i="6" s="1"/>
  <c r="E174" i="3"/>
  <c r="H169" i="3"/>
  <c r="D170" i="3"/>
  <c r="I170" i="3" s="1"/>
  <c r="F178" i="4"/>
  <c r="K173" i="4"/>
  <c r="M173" i="4" s="1"/>
  <c r="G174" i="4"/>
  <c r="B175" i="4" s="1"/>
  <c r="K170" i="8" l="1"/>
  <c r="B171" i="8"/>
  <c r="F177" i="7"/>
  <c r="G177" i="7" s="1"/>
  <c r="F172" i="6"/>
  <c r="G172" i="6" s="1"/>
  <c r="F170" i="3"/>
  <c r="K170" i="3" s="1"/>
  <c r="L174" i="4"/>
  <c r="H174" i="4"/>
  <c r="I174" i="4" s="1"/>
  <c r="E175" i="4"/>
  <c r="J175" i="4" s="1"/>
  <c r="D171" i="8" l="1"/>
  <c r="I171" i="8" s="1"/>
  <c r="E175" i="8"/>
  <c r="J170" i="8"/>
  <c r="L170" i="8" s="1"/>
  <c r="H170" i="8"/>
  <c r="B178" i="7"/>
  <c r="K177" i="7"/>
  <c r="K172" i="6"/>
  <c r="B173" i="6"/>
  <c r="B171" i="3"/>
  <c r="G170" i="3"/>
  <c r="J170" i="3" s="1"/>
  <c r="L170" i="3" s="1"/>
  <c r="F179" i="4"/>
  <c r="K174" i="4"/>
  <c r="M174" i="4" s="1"/>
  <c r="G175" i="4"/>
  <c r="L175" i="4" s="1"/>
  <c r="F171" i="8" l="1"/>
  <c r="G171" i="8" s="1"/>
  <c r="H171" i="8" s="1"/>
  <c r="K171" i="8"/>
  <c r="J177" i="7"/>
  <c r="L177" i="7" s="1"/>
  <c r="E182" i="7"/>
  <c r="H177" i="7"/>
  <c r="D178" i="7"/>
  <c r="I178" i="7" s="1"/>
  <c r="D173" i="6"/>
  <c r="I173" i="6" s="1"/>
  <c r="J172" i="6"/>
  <c r="L172" i="6" s="1"/>
  <c r="E177" i="6"/>
  <c r="H172" i="6"/>
  <c r="E175" i="3"/>
  <c r="H170" i="3"/>
  <c r="D171" i="3"/>
  <c r="I171" i="3" s="1"/>
  <c r="H175" i="4"/>
  <c r="F180" i="4" s="1"/>
  <c r="B176" i="4"/>
  <c r="E176" i="4" s="1"/>
  <c r="J176" i="4" s="1"/>
  <c r="B172" i="8" l="1"/>
  <c r="D172" i="8"/>
  <c r="I172" i="8" s="1"/>
  <c r="E176" i="8"/>
  <c r="J171" i="8"/>
  <c r="L171" i="8" s="1"/>
  <c r="F178" i="7"/>
  <c r="G178" i="7" s="1"/>
  <c r="F173" i="6"/>
  <c r="G173" i="6" s="1"/>
  <c r="F171" i="3"/>
  <c r="I175" i="4"/>
  <c r="K175" i="4"/>
  <c r="M175" i="4" s="1"/>
  <c r="G176" i="4"/>
  <c r="F172" i="8" l="1"/>
  <c r="G172" i="8" s="1"/>
  <c r="K178" i="7"/>
  <c r="B179" i="7"/>
  <c r="K173" i="6"/>
  <c r="B174" i="6"/>
  <c r="B172" i="3"/>
  <c r="K171" i="3"/>
  <c r="G171" i="3"/>
  <c r="D172" i="3"/>
  <c r="I172" i="3" s="1"/>
  <c r="H176" i="4"/>
  <c r="I176" i="4" s="1"/>
  <c r="L176" i="4"/>
  <c r="B177" i="4"/>
  <c r="E177" i="4" s="1"/>
  <c r="J177" i="4" s="1"/>
  <c r="B173" i="8" l="1"/>
  <c r="K172" i="8"/>
  <c r="D179" i="7"/>
  <c r="I179" i="7" s="1"/>
  <c r="J178" i="7"/>
  <c r="L178" i="7" s="1"/>
  <c r="E183" i="7"/>
  <c r="H178" i="7"/>
  <c r="D174" i="6"/>
  <c r="I174" i="6" s="1"/>
  <c r="E178" i="6"/>
  <c r="J173" i="6"/>
  <c r="L173" i="6" s="1"/>
  <c r="H173" i="6"/>
  <c r="H171" i="3"/>
  <c r="J171" i="3"/>
  <c r="L171" i="3" s="1"/>
  <c r="F172" i="3"/>
  <c r="E176" i="3"/>
  <c r="F181" i="4"/>
  <c r="K176" i="4"/>
  <c r="M176" i="4" s="1"/>
  <c r="G177" i="4"/>
  <c r="J172" i="8" l="1"/>
  <c r="L172" i="8" s="1"/>
  <c r="E177" i="8"/>
  <c r="H172" i="8"/>
  <c r="F173" i="8"/>
  <c r="G173" i="8" s="1"/>
  <c r="D173" i="8"/>
  <c r="I173" i="8" s="1"/>
  <c r="F179" i="7"/>
  <c r="G179" i="7" s="1"/>
  <c r="F174" i="6"/>
  <c r="G174" i="6" s="1"/>
  <c r="B173" i="3"/>
  <c r="K172" i="3"/>
  <c r="G172" i="3"/>
  <c r="J172" i="3" s="1"/>
  <c r="L177" i="4"/>
  <c r="B178" i="4"/>
  <c r="H177" i="4"/>
  <c r="L172" i="3" l="1"/>
  <c r="K173" i="8"/>
  <c r="B174" i="8"/>
  <c r="H173" i="8"/>
  <c r="K179" i="7"/>
  <c r="B180" i="7"/>
  <c r="K174" i="6"/>
  <c r="B175" i="6"/>
  <c r="E177" i="3"/>
  <c r="H172" i="3"/>
  <c r="D173" i="3"/>
  <c r="I173" i="3" s="1"/>
  <c r="K177" i="4"/>
  <c r="M177" i="4" s="1"/>
  <c r="F182" i="4"/>
  <c r="I177" i="4"/>
  <c r="E178" i="4"/>
  <c r="J178" i="4" s="1"/>
  <c r="D174" i="8" l="1"/>
  <c r="I174" i="8" s="1"/>
  <c r="J173" i="8"/>
  <c r="L173" i="8" s="1"/>
  <c r="E178" i="8"/>
  <c r="D180" i="7"/>
  <c r="I180" i="7" s="1"/>
  <c r="E184" i="7"/>
  <c r="J179" i="7"/>
  <c r="L179" i="7" s="1"/>
  <c r="H179" i="7"/>
  <c r="D175" i="6"/>
  <c r="I175" i="6" s="1"/>
  <c r="E179" i="6"/>
  <c r="J174" i="6"/>
  <c r="L174" i="6" s="1"/>
  <c r="H174" i="6"/>
  <c r="F173" i="3"/>
  <c r="G178" i="4"/>
  <c r="H178" i="4" s="1"/>
  <c r="F174" i="8" l="1"/>
  <c r="G174" i="8" s="1"/>
  <c r="F180" i="7"/>
  <c r="G180" i="7" s="1"/>
  <c r="F175" i="6"/>
  <c r="G175" i="6" s="1"/>
  <c r="G173" i="3"/>
  <c r="J173" i="3" s="1"/>
  <c r="K173" i="3"/>
  <c r="B174" i="3"/>
  <c r="E178" i="3"/>
  <c r="H173" i="3"/>
  <c r="D174" i="3"/>
  <c r="I174" i="3" s="1"/>
  <c r="L178" i="4"/>
  <c r="B179" i="4"/>
  <c r="E179" i="4" s="1"/>
  <c r="J179" i="4" s="1"/>
  <c r="K178" i="4"/>
  <c r="F183" i="4"/>
  <c r="I178" i="4"/>
  <c r="L173" i="3" l="1"/>
  <c r="K174" i="8"/>
  <c r="B175" i="8"/>
  <c r="K180" i="7"/>
  <c r="B181" i="7"/>
  <c r="B176" i="6"/>
  <c r="K175" i="6"/>
  <c r="F174" i="3"/>
  <c r="M178" i="4"/>
  <c r="G179" i="4"/>
  <c r="D175" i="8" l="1"/>
  <c r="I175" i="8" s="1"/>
  <c r="E179" i="8"/>
  <c r="J174" i="8"/>
  <c r="L174" i="8" s="1"/>
  <c r="H174" i="8"/>
  <c r="E185" i="7"/>
  <c r="J180" i="7"/>
  <c r="L180" i="7" s="1"/>
  <c r="H180" i="7"/>
  <c r="F181" i="7"/>
  <c r="G181" i="7" s="1"/>
  <c r="D181" i="7"/>
  <c r="I181" i="7" s="1"/>
  <c r="J175" i="6"/>
  <c r="L175" i="6" s="1"/>
  <c r="E180" i="6"/>
  <c r="H175" i="6"/>
  <c r="D176" i="6"/>
  <c r="I176" i="6" s="1"/>
  <c r="B175" i="3"/>
  <c r="K174" i="3"/>
  <c r="G174" i="3"/>
  <c r="J174" i="3" s="1"/>
  <c r="H179" i="4"/>
  <c r="B180" i="4"/>
  <c r="L179" i="4"/>
  <c r="L174" i="3" l="1"/>
  <c r="F175" i="8"/>
  <c r="G175" i="8" s="1"/>
  <c r="B182" i="7"/>
  <c r="K181" i="7"/>
  <c r="H181" i="7"/>
  <c r="F176" i="6"/>
  <c r="K176" i="6"/>
  <c r="D175" i="3"/>
  <c r="I175" i="3" s="1"/>
  <c r="E179" i="3"/>
  <c r="H174" i="3"/>
  <c r="K179" i="4"/>
  <c r="M179" i="4" s="1"/>
  <c r="F184" i="4"/>
  <c r="I179" i="4"/>
  <c r="E180" i="4"/>
  <c r="J180" i="4" s="1"/>
  <c r="K175" i="8" l="1"/>
  <c r="B176" i="8"/>
  <c r="J181" i="7"/>
  <c r="L181" i="7" s="1"/>
  <c r="E186" i="7"/>
  <c r="D182" i="7"/>
  <c r="I182" i="7" s="1"/>
  <c r="G176" i="6"/>
  <c r="H176" i="6" s="1"/>
  <c r="B177" i="6"/>
  <c r="D177" i="6" s="1"/>
  <c r="I177" i="6" s="1"/>
  <c r="F175" i="3"/>
  <c r="G180" i="4"/>
  <c r="D176" i="8" l="1"/>
  <c r="I176" i="8" s="1"/>
  <c r="E180" i="8"/>
  <c r="J175" i="8"/>
  <c r="L175" i="8" s="1"/>
  <c r="H175" i="8"/>
  <c r="F182" i="7"/>
  <c r="G182" i="7" s="1"/>
  <c r="E181" i="6"/>
  <c r="J176" i="6"/>
  <c r="L176" i="6" s="1"/>
  <c r="F177" i="6"/>
  <c r="G177" i="6" s="1"/>
  <c r="B176" i="3"/>
  <c r="K175" i="3"/>
  <c r="G175" i="3"/>
  <c r="J175" i="3" s="1"/>
  <c r="L175" i="3" s="1"/>
  <c r="L180" i="4"/>
  <c r="B181" i="4"/>
  <c r="H180" i="4"/>
  <c r="F176" i="8" l="1"/>
  <c r="G176" i="8" s="1"/>
  <c r="B183" i="7"/>
  <c r="D183" i="7" s="1"/>
  <c r="I183" i="7" s="1"/>
  <c r="K182" i="7"/>
  <c r="J182" i="7"/>
  <c r="L182" i="7" s="1"/>
  <c r="E187" i="7"/>
  <c r="H182" i="7"/>
  <c r="K177" i="6"/>
  <c r="B178" i="6"/>
  <c r="D176" i="3"/>
  <c r="I176" i="3" s="1"/>
  <c r="E180" i="3"/>
  <c r="H175" i="3"/>
  <c r="F185" i="4"/>
  <c r="K180" i="4"/>
  <c r="M180" i="4" s="1"/>
  <c r="I180" i="4"/>
  <c r="E181" i="4"/>
  <c r="J181" i="4" s="1"/>
  <c r="B177" i="8" l="1"/>
  <c r="K176" i="8"/>
  <c r="F183" i="7"/>
  <c r="G183" i="7" s="1"/>
  <c r="D178" i="6"/>
  <c r="I178" i="6" s="1"/>
  <c r="E182" i="6"/>
  <c r="J177" i="6"/>
  <c r="L177" i="6" s="1"/>
  <c r="H177" i="6"/>
  <c r="F176" i="3"/>
  <c r="G181" i="4"/>
  <c r="B182" i="4" s="1"/>
  <c r="J176" i="8" l="1"/>
  <c r="L176" i="8" s="1"/>
  <c r="E181" i="8"/>
  <c r="H176" i="8"/>
  <c r="D177" i="8"/>
  <c r="I177" i="8" s="1"/>
  <c r="K183" i="7"/>
  <c r="B184" i="7"/>
  <c r="F178" i="6"/>
  <c r="K178" i="6"/>
  <c r="B177" i="3"/>
  <c r="K176" i="3"/>
  <c r="G176" i="3"/>
  <c r="J176" i="3" s="1"/>
  <c r="L176" i="3" s="1"/>
  <c r="L181" i="4"/>
  <c r="H181" i="4"/>
  <c r="I181" i="4" s="1"/>
  <c r="E182" i="4"/>
  <c r="J182" i="4" s="1"/>
  <c r="F177" i="8" l="1"/>
  <c r="G177" i="8" s="1"/>
  <c r="K177" i="8"/>
  <c r="D184" i="7"/>
  <c r="I184" i="7" s="1"/>
  <c r="E188" i="7"/>
  <c r="J183" i="7"/>
  <c r="L183" i="7" s="1"/>
  <c r="H183" i="7"/>
  <c r="G178" i="6"/>
  <c r="H178" i="6" s="1"/>
  <c r="B179" i="6"/>
  <c r="D179" i="6"/>
  <c r="I179" i="6" s="1"/>
  <c r="E183" i="6"/>
  <c r="E181" i="3"/>
  <c r="H176" i="3"/>
  <c r="D177" i="3"/>
  <c r="I177" i="3" s="1"/>
  <c r="K181" i="4"/>
  <c r="M181" i="4" s="1"/>
  <c r="F186" i="4"/>
  <c r="G182" i="4"/>
  <c r="B178" i="8" l="1"/>
  <c r="J177" i="8"/>
  <c r="L177" i="8" s="1"/>
  <c r="E182" i="8"/>
  <c r="D178" i="8"/>
  <c r="I178" i="8" s="1"/>
  <c r="H177" i="8"/>
  <c r="F184" i="7"/>
  <c r="G184" i="7" s="1"/>
  <c r="J178" i="6"/>
  <c r="L178" i="6" s="1"/>
  <c r="F179" i="6"/>
  <c r="G179" i="6" s="1"/>
  <c r="F177" i="3"/>
  <c r="L182" i="4"/>
  <c r="B183" i="4"/>
  <c r="H182" i="4"/>
  <c r="F178" i="8" l="1"/>
  <c r="G178" i="8" s="1"/>
  <c r="K178" i="8"/>
  <c r="B179" i="8"/>
  <c r="B185" i="7"/>
  <c r="K184" i="7"/>
  <c r="B180" i="6"/>
  <c r="K179" i="6"/>
  <c r="B178" i="3"/>
  <c r="K177" i="3"/>
  <c r="G177" i="3"/>
  <c r="D178" i="3"/>
  <c r="I178" i="3" s="1"/>
  <c r="F187" i="4"/>
  <c r="K182" i="4"/>
  <c r="M182" i="4" s="1"/>
  <c r="I182" i="4"/>
  <c r="E183" i="4"/>
  <c r="J183" i="4" s="1"/>
  <c r="E183" i="8" l="1"/>
  <c r="J178" i="8"/>
  <c r="L178" i="8" s="1"/>
  <c r="D179" i="8"/>
  <c r="I179" i="8" s="1"/>
  <c r="H178" i="8"/>
  <c r="D185" i="7"/>
  <c r="I185" i="7" s="1"/>
  <c r="E189" i="7"/>
  <c r="J184" i="7"/>
  <c r="L184" i="7" s="1"/>
  <c r="H184" i="7"/>
  <c r="J179" i="6"/>
  <c r="L179" i="6" s="1"/>
  <c r="E184" i="6"/>
  <c r="H179" i="6"/>
  <c r="D180" i="6"/>
  <c r="I180" i="6" s="1"/>
  <c r="H177" i="3"/>
  <c r="J177" i="3"/>
  <c r="L177" i="3" s="1"/>
  <c r="F178" i="3"/>
  <c r="E182" i="3"/>
  <c r="G183" i="4"/>
  <c r="H183" i="4" s="1"/>
  <c r="I183" i="4" s="1"/>
  <c r="F179" i="8" l="1"/>
  <c r="G179" i="8" s="1"/>
  <c r="F185" i="7"/>
  <c r="G185" i="7" s="1"/>
  <c r="F180" i="6"/>
  <c r="B181" i="6" s="1"/>
  <c r="K180" i="6"/>
  <c r="B179" i="3"/>
  <c r="K178" i="3"/>
  <c r="G178" i="3"/>
  <c r="J178" i="3" s="1"/>
  <c r="L178" i="3" s="1"/>
  <c r="L183" i="4"/>
  <c r="B184" i="4"/>
  <c r="E184" i="4" s="1"/>
  <c r="J184" i="4" s="1"/>
  <c r="F188" i="4"/>
  <c r="K183" i="4"/>
  <c r="K179" i="8" l="1"/>
  <c r="B180" i="8"/>
  <c r="B186" i="7"/>
  <c r="K185" i="7"/>
  <c r="G180" i="6"/>
  <c r="H180" i="6" s="1"/>
  <c r="D181" i="6"/>
  <c r="I181" i="6" s="1"/>
  <c r="D179" i="3"/>
  <c r="I179" i="3" s="1"/>
  <c r="E183" i="3"/>
  <c r="H178" i="3"/>
  <c r="M183" i="4"/>
  <c r="G184" i="4"/>
  <c r="D180" i="8" l="1"/>
  <c r="I180" i="8" s="1"/>
  <c r="E184" i="8"/>
  <c r="J179" i="8"/>
  <c r="L179" i="8" s="1"/>
  <c r="H179" i="8"/>
  <c r="J185" i="7"/>
  <c r="L185" i="7" s="1"/>
  <c r="E190" i="7"/>
  <c r="H185" i="7"/>
  <c r="D186" i="7"/>
  <c r="I186" i="7" s="1"/>
  <c r="E185" i="6"/>
  <c r="J180" i="6"/>
  <c r="L180" i="6" s="1"/>
  <c r="F181" i="6"/>
  <c r="G181" i="6" s="1"/>
  <c r="F179" i="3"/>
  <c r="K179" i="3" s="1"/>
  <c r="B180" i="3"/>
  <c r="H184" i="4"/>
  <c r="B185" i="4"/>
  <c r="L184" i="4"/>
  <c r="F180" i="8" l="1"/>
  <c r="G180" i="8" s="1"/>
  <c r="F186" i="7"/>
  <c r="G186" i="7" s="1"/>
  <c r="K181" i="6"/>
  <c r="B182" i="6"/>
  <c r="G179" i="3"/>
  <c r="J179" i="3" s="1"/>
  <c r="L179" i="3" s="1"/>
  <c r="E185" i="4"/>
  <c r="J185" i="4" s="1"/>
  <c r="K184" i="4"/>
  <c r="M184" i="4" s="1"/>
  <c r="F189" i="4"/>
  <c r="I184" i="4"/>
  <c r="B181" i="8" l="1"/>
  <c r="K180" i="8"/>
  <c r="K186" i="7"/>
  <c r="B187" i="7"/>
  <c r="E186" i="6"/>
  <c r="J181" i="6"/>
  <c r="L181" i="6" s="1"/>
  <c r="H181" i="6"/>
  <c r="D182" i="6"/>
  <c r="I182" i="6" s="1"/>
  <c r="E184" i="3"/>
  <c r="H179" i="3"/>
  <c r="D180" i="3"/>
  <c r="I180" i="3" s="1"/>
  <c r="G185" i="4"/>
  <c r="L185" i="4" s="1"/>
  <c r="J180" i="8" l="1"/>
  <c r="L180" i="8" s="1"/>
  <c r="E185" i="8"/>
  <c r="H180" i="8"/>
  <c r="D181" i="8"/>
  <c r="I181" i="8" s="1"/>
  <c r="D187" i="7"/>
  <c r="I187" i="7" s="1"/>
  <c r="J186" i="7"/>
  <c r="L186" i="7" s="1"/>
  <c r="E191" i="7"/>
  <c r="H186" i="7"/>
  <c r="F182" i="6"/>
  <c r="G182" i="6" s="1"/>
  <c r="F180" i="3"/>
  <c r="B186" i="4"/>
  <c r="E186" i="4" s="1"/>
  <c r="J186" i="4" s="1"/>
  <c r="H185" i="4"/>
  <c r="I185" i="4" s="1"/>
  <c r="F181" i="8" l="1"/>
  <c r="G181" i="8" s="1"/>
  <c r="K181" i="8"/>
  <c r="B182" i="8"/>
  <c r="H181" i="8"/>
  <c r="F187" i="7"/>
  <c r="G187" i="7" s="1"/>
  <c r="K182" i="6"/>
  <c r="B183" i="6"/>
  <c r="B181" i="3"/>
  <c r="K180" i="3"/>
  <c r="G180" i="3"/>
  <c r="D181" i="3"/>
  <c r="I181" i="3" s="1"/>
  <c r="F190" i="4"/>
  <c r="K185" i="4"/>
  <c r="M185" i="4" s="1"/>
  <c r="G186" i="4"/>
  <c r="J181" i="8" l="1"/>
  <c r="L181" i="8" s="1"/>
  <c r="E186" i="8"/>
  <c r="D182" i="8"/>
  <c r="I182" i="8" s="1"/>
  <c r="K187" i="7"/>
  <c r="B188" i="7"/>
  <c r="F183" i="6"/>
  <c r="G183" i="6" s="1"/>
  <c r="D183" i="6"/>
  <c r="I183" i="6" s="1"/>
  <c r="E187" i="6"/>
  <c r="J182" i="6"/>
  <c r="L182" i="6" s="1"/>
  <c r="H182" i="6"/>
  <c r="H180" i="3"/>
  <c r="J180" i="3"/>
  <c r="L180" i="3" s="1"/>
  <c r="F181" i="3"/>
  <c r="K181" i="3" s="1"/>
  <c r="E185" i="3"/>
  <c r="B187" i="4"/>
  <c r="L186" i="4"/>
  <c r="H186" i="4"/>
  <c r="F182" i="8" l="1"/>
  <c r="G182" i="8" s="1"/>
  <c r="D188" i="7"/>
  <c r="I188" i="7" s="1"/>
  <c r="E192" i="7"/>
  <c r="J187" i="7"/>
  <c r="L187" i="7" s="1"/>
  <c r="H187" i="7"/>
  <c r="B184" i="6"/>
  <c r="K183" i="6"/>
  <c r="H183" i="6"/>
  <c r="G181" i="3"/>
  <c r="J181" i="3" s="1"/>
  <c r="L181" i="3" s="1"/>
  <c r="B182" i="3"/>
  <c r="D182" i="3"/>
  <c r="I182" i="3" s="1"/>
  <c r="E187" i="4"/>
  <c r="J187" i="4" s="1"/>
  <c r="F191" i="4"/>
  <c r="K186" i="4"/>
  <c r="M186" i="4" s="1"/>
  <c r="I186" i="4"/>
  <c r="K182" i="8" l="1"/>
  <c r="B183" i="8"/>
  <c r="F188" i="7"/>
  <c r="G188" i="7" s="1"/>
  <c r="D184" i="6"/>
  <c r="I184" i="6" s="1"/>
  <c r="J183" i="6"/>
  <c r="L183" i="6" s="1"/>
  <c r="E188" i="6"/>
  <c r="H181" i="3"/>
  <c r="E186" i="3"/>
  <c r="F182" i="3"/>
  <c r="G187" i="4"/>
  <c r="D183" i="8" l="1"/>
  <c r="I183" i="8" s="1"/>
  <c r="E187" i="8"/>
  <c r="J182" i="8"/>
  <c r="L182" i="8" s="1"/>
  <c r="H182" i="8"/>
  <c r="K188" i="7"/>
  <c r="B189" i="7"/>
  <c r="F184" i="6"/>
  <c r="G184" i="6" s="1"/>
  <c r="B183" i="3"/>
  <c r="K182" i="3"/>
  <c r="G182" i="3"/>
  <c r="J182" i="3" s="1"/>
  <c r="L187" i="4"/>
  <c r="H187" i="4"/>
  <c r="B188" i="4"/>
  <c r="L182" i="3" l="1"/>
  <c r="F183" i="8"/>
  <c r="G183" i="8" s="1"/>
  <c r="E193" i="7"/>
  <c r="J188" i="7"/>
  <c r="L188" i="7" s="1"/>
  <c r="H188" i="7"/>
  <c r="F189" i="7"/>
  <c r="G189" i="7" s="1"/>
  <c r="D189" i="7"/>
  <c r="I189" i="7" s="1"/>
  <c r="K184" i="6"/>
  <c r="B185" i="6"/>
  <c r="E187" i="3"/>
  <c r="H182" i="3"/>
  <c r="D183" i="3"/>
  <c r="I183" i="3" s="1"/>
  <c r="E188" i="4"/>
  <c r="J188" i="4" s="1"/>
  <c r="F192" i="4"/>
  <c r="K187" i="4"/>
  <c r="M187" i="4" s="1"/>
  <c r="I187" i="4"/>
  <c r="K183" i="8" l="1"/>
  <c r="B184" i="8"/>
  <c r="B190" i="7"/>
  <c r="K189" i="7"/>
  <c r="D185" i="6"/>
  <c r="I185" i="6" s="1"/>
  <c r="J184" i="6"/>
  <c r="L184" i="6" s="1"/>
  <c r="E189" i="6"/>
  <c r="H184" i="6"/>
  <c r="F183" i="3"/>
  <c r="G188" i="4"/>
  <c r="E188" i="8" l="1"/>
  <c r="J183" i="8"/>
  <c r="L183" i="8" s="1"/>
  <c r="H183" i="8"/>
  <c r="F184" i="8"/>
  <c r="G184" i="8" s="1"/>
  <c r="D184" i="8"/>
  <c r="I184" i="8" s="1"/>
  <c r="J189" i="7"/>
  <c r="L189" i="7" s="1"/>
  <c r="E194" i="7"/>
  <c r="D190" i="7"/>
  <c r="I190" i="7" s="1"/>
  <c r="H189" i="7"/>
  <c r="F185" i="6"/>
  <c r="G185" i="6" s="1"/>
  <c r="B184" i="3"/>
  <c r="K183" i="3"/>
  <c r="G183" i="3"/>
  <c r="D184" i="3"/>
  <c r="I184" i="3" s="1"/>
  <c r="B189" i="4"/>
  <c r="H188" i="4"/>
  <c r="L188" i="4"/>
  <c r="B185" i="8" l="1"/>
  <c r="K184" i="8"/>
  <c r="H184" i="8"/>
  <c r="F190" i="7"/>
  <c r="G190" i="7" s="1"/>
  <c r="K185" i="6"/>
  <c r="B186" i="6"/>
  <c r="H183" i="3"/>
  <c r="J183" i="3"/>
  <c r="L183" i="3" s="1"/>
  <c r="F184" i="3"/>
  <c r="K184" i="3" s="1"/>
  <c r="E188" i="3"/>
  <c r="E189" i="4"/>
  <c r="J189" i="4" s="1"/>
  <c r="F193" i="4"/>
  <c r="K188" i="4"/>
  <c r="M188" i="4" s="1"/>
  <c r="I188" i="4"/>
  <c r="J184" i="8" l="1"/>
  <c r="L184" i="8" s="1"/>
  <c r="E189" i="8"/>
  <c r="D185" i="8"/>
  <c r="I185" i="8" s="1"/>
  <c r="K190" i="7"/>
  <c r="B191" i="7"/>
  <c r="D186" i="6"/>
  <c r="I186" i="6" s="1"/>
  <c r="E190" i="6"/>
  <c r="J185" i="6"/>
  <c r="L185" i="6" s="1"/>
  <c r="H185" i="6"/>
  <c r="B185" i="3"/>
  <c r="G184" i="3"/>
  <c r="J184" i="3" s="1"/>
  <c r="L184" i="3" s="1"/>
  <c r="G189" i="4"/>
  <c r="F185" i="8" l="1"/>
  <c r="G185" i="8" s="1"/>
  <c r="D191" i="7"/>
  <c r="I191" i="7" s="1"/>
  <c r="J190" i="7"/>
  <c r="L190" i="7" s="1"/>
  <c r="E195" i="7"/>
  <c r="H190" i="7"/>
  <c r="F186" i="6"/>
  <c r="G186" i="6" s="1"/>
  <c r="D185" i="3"/>
  <c r="I185" i="3" s="1"/>
  <c r="E189" i="3"/>
  <c r="H184" i="3"/>
  <c r="B190" i="4"/>
  <c r="L189" i="4"/>
  <c r="H189" i="4"/>
  <c r="B186" i="8" l="1"/>
  <c r="K185" i="8"/>
  <c r="D186" i="8"/>
  <c r="I186" i="8" s="1"/>
  <c r="J185" i="8"/>
  <c r="L185" i="8" s="1"/>
  <c r="E190" i="8"/>
  <c r="H185" i="8"/>
  <c r="F191" i="7"/>
  <c r="G191" i="7" s="1"/>
  <c r="K186" i="6"/>
  <c r="B187" i="6"/>
  <c r="F185" i="3"/>
  <c r="K185" i="3" s="1"/>
  <c r="K189" i="4"/>
  <c r="M189" i="4" s="1"/>
  <c r="F194" i="4"/>
  <c r="I189" i="4"/>
  <c r="E190" i="4"/>
  <c r="J190" i="4" s="1"/>
  <c r="F186" i="8" l="1"/>
  <c r="G186" i="8" s="1"/>
  <c r="K191" i="7"/>
  <c r="B192" i="7"/>
  <c r="D187" i="6"/>
  <c r="I187" i="6" s="1"/>
  <c r="E191" i="6"/>
  <c r="J186" i="6"/>
  <c r="L186" i="6" s="1"/>
  <c r="H186" i="6"/>
  <c r="B186" i="3"/>
  <c r="G185" i="3"/>
  <c r="J185" i="3" s="1"/>
  <c r="L185" i="3" s="1"/>
  <c r="G190" i="4"/>
  <c r="K186" i="8" l="1"/>
  <c r="B187" i="8"/>
  <c r="D192" i="7"/>
  <c r="I192" i="7" s="1"/>
  <c r="E196" i="7"/>
  <c r="J191" i="7"/>
  <c r="L191" i="7" s="1"/>
  <c r="H191" i="7"/>
  <c r="F187" i="6"/>
  <c r="G187" i="6" s="1"/>
  <c r="E190" i="3"/>
  <c r="H185" i="3"/>
  <c r="D186" i="3"/>
  <c r="I186" i="3" s="1"/>
  <c r="B191" i="4"/>
  <c r="L190" i="4"/>
  <c r="H190" i="4"/>
  <c r="D187" i="8" l="1"/>
  <c r="I187" i="8" s="1"/>
  <c r="E191" i="8"/>
  <c r="J186" i="8"/>
  <c r="L186" i="8" s="1"/>
  <c r="H186" i="8"/>
  <c r="F192" i="7"/>
  <c r="G192" i="7" s="1"/>
  <c r="B193" i="7"/>
  <c r="K192" i="7"/>
  <c r="H192" i="7"/>
  <c r="B188" i="6"/>
  <c r="K187" i="6"/>
  <c r="F186" i="3"/>
  <c r="K190" i="4"/>
  <c r="M190" i="4" s="1"/>
  <c r="F195" i="4"/>
  <c r="I190" i="4"/>
  <c r="E191" i="4"/>
  <c r="J191" i="4" s="1"/>
  <c r="F187" i="8" l="1"/>
  <c r="G187" i="8" s="1"/>
  <c r="D193" i="7"/>
  <c r="I193" i="7" s="1"/>
  <c r="E197" i="7"/>
  <c r="J192" i="7"/>
  <c r="L192" i="7" s="1"/>
  <c r="J187" i="6"/>
  <c r="L187" i="6" s="1"/>
  <c r="E192" i="6"/>
  <c r="H187" i="6"/>
  <c r="D188" i="6"/>
  <c r="I188" i="6" s="1"/>
  <c r="B187" i="3"/>
  <c r="K186" i="3"/>
  <c r="G186" i="3"/>
  <c r="J186" i="3" s="1"/>
  <c r="L186" i="3" s="1"/>
  <c r="G191" i="4"/>
  <c r="B192" i="4" s="1"/>
  <c r="K187" i="8" l="1"/>
  <c r="B188" i="8"/>
  <c r="F193" i="7"/>
  <c r="G193" i="7" s="1"/>
  <c r="F188" i="6"/>
  <c r="B189" i="6"/>
  <c r="E191" i="3"/>
  <c r="H186" i="3"/>
  <c r="D187" i="3"/>
  <c r="I187" i="3" s="1"/>
  <c r="H191" i="4"/>
  <c r="I191" i="4" s="1"/>
  <c r="L191" i="4"/>
  <c r="E192" i="4"/>
  <c r="J192" i="4" s="1"/>
  <c r="D188" i="8" l="1"/>
  <c r="I188" i="8" s="1"/>
  <c r="E192" i="8"/>
  <c r="J187" i="8"/>
  <c r="L187" i="8" s="1"/>
  <c r="H187" i="8"/>
  <c r="B194" i="7"/>
  <c r="K193" i="7"/>
  <c r="K188" i="6"/>
  <c r="G188" i="6"/>
  <c r="H188" i="6" s="1"/>
  <c r="D189" i="6"/>
  <c r="I189" i="6" s="1"/>
  <c r="E193" i="6"/>
  <c r="F187" i="3"/>
  <c r="K191" i="4"/>
  <c r="M191" i="4" s="1"/>
  <c r="F196" i="4"/>
  <c r="G192" i="4"/>
  <c r="F188" i="8" l="1"/>
  <c r="G188" i="8" s="1"/>
  <c r="J193" i="7"/>
  <c r="L193" i="7" s="1"/>
  <c r="E198" i="7"/>
  <c r="H193" i="7"/>
  <c r="D194" i="7"/>
  <c r="I194" i="7" s="1"/>
  <c r="J188" i="6"/>
  <c r="L188" i="6" s="1"/>
  <c r="F189" i="6"/>
  <c r="G189" i="6" s="1"/>
  <c r="G187" i="3"/>
  <c r="K187" i="3"/>
  <c r="B188" i="3"/>
  <c r="E192" i="3"/>
  <c r="D188" i="3"/>
  <c r="I188" i="3" s="1"/>
  <c r="L192" i="4"/>
  <c r="B193" i="4"/>
  <c r="H192" i="4"/>
  <c r="B189" i="8" l="1"/>
  <c r="K188" i="8"/>
  <c r="F194" i="7"/>
  <c r="G194" i="7" s="1"/>
  <c r="K189" i="6"/>
  <c r="B190" i="6"/>
  <c r="H187" i="3"/>
  <c r="J187" i="3"/>
  <c r="L187" i="3" s="1"/>
  <c r="F188" i="3"/>
  <c r="K188" i="3" s="1"/>
  <c r="K192" i="4"/>
  <c r="M192" i="4" s="1"/>
  <c r="F197" i="4"/>
  <c r="I192" i="4"/>
  <c r="E193" i="4"/>
  <c r="J193" i="4" s="1"/>
  <c r="J188" i="8" l="1"/>
  <c r="L188" i="8" s="1"/>
  <c r="E193" i="8"/>
  <c r="H188" i="8"/>
  <c r="F189" i="8"/>
  <c r="G189" i="8" s="1"/>
  <c r="D189" i="8"/>
  <c r="I189" i="8" s="1"/>
  <c r="K194" i="7"/>
  <c r="B195" i="7"/>
  <c r="E194" i="6"/>
  <c r="J189" i="6"/>
  <c r="L189" i="6" s="1"/>
  <c r="H189" i="6"/>
  <c r="D190" i="6"/>
  <c r="I190" i="6" s="1"/>
  <c r="B189" i="3"/>
  <c r="G188" i="3"/>
  <c r="J188" i="3" s="1"/>
  <c r="L188" i="3" s="1"/>
  <c r="G193" i="4"/>
  <c r="L193" i="4" s="1"/>
  <c r="K189" i="8" l="1"/>
  <c r="B190" i="8"/>
  <c r="H189" i="8"/>
  <c r="D195" i="7"/>
  <c r="I195" i="7" s="1"/>
  <c r="J194" i="7"/>
  <c r="L194" i="7" s="1"/>
  <c r="E199" i="7"/>
  <c r="H194" i="7"/>
  <c r="F190" i="6"/>
  <c r="G190" i="6" s="1"/>
  <c r="E193" i="3"/>
  <c r="H188" i="3"/>
  <c r="D189" i="3"/>
  <c r="I189" i="3" s="1"/>
  <c r="B194" i="4"/>
  <c r="E194" i="4" s="1"/>
  <c r="J194" i="4" s="1"/>
  <c r="H193" i="4"/>
  <c r="I193" i="4" s="1"/>
  <c r="D190" i="8" l="1"/>
  <c r="I190" i="8" s="1"/>
  <c r="F190" i="8"/>
  <c r="G190" i="8" s="1"/>
  <c r="J189" i="8"/>
  <c r="L189" i="8" s="1"/>
  <c r="E194" i="8"/>
  <c r="F195" i="7"/>
  <c r="G195" i="7" s="1"/>
  <c r="K190" i="6"/>
  <c r="B191" i="6"/>
  <c r="F189" i="3"/>
  <c r="F198" i="4"/>
  <c r="K193" i="4"/>
  <c r="M193" i="4" s="1"/>
  <c r="G194" i="4"/>
  <c r="K190" i="8" l="1"/>
  <c r="B191" i="8"/>
  <c r="K195" i="7"/>
  <c r="B196" i="7"/>
  <c r="E195" i="6"/>
  <c r="J190" i="6"/>
  <c r="L190" i="6" s="1"/>
  <c r="H190" i="6"/>
  <c r="D191" i="6"/>
  <c r="I191" i="6" s="1"/>
  <c r="B190" i="3"/>
  <c r="K189" i="3"/>
  <c r="G189" i="3"/>
  <c r="J189" i="3" s="1"/>
  <c r="L189" i="3" s="1"/>
  <c r="L194" i="4"/>
  <c r="B195" i="4"/>
  <c r="H194" i="4"/>
  <c r="D191" i="8" l="1"/>
  <c r="I191" i="8" s="1"/>
  <c r="E195" i="8"/>
  <c r="J190" i="8"/>
  <c r="L190" i="8" s="1"/>
  <c r="H190" i="8"/>
  <c r="D196" i="7"/>
  <c r="I196" i="7" s="1"/>
  <c r="E200" i="7"/>
  <c r="J195" i="7"/>
  <c r="L195" i="7" s="1"/>
  <c r="H195" i="7"/>
  <c r="F191" i="6"/>
  <c r="K191" i="6"/>
  <c r="E194" i="3"/>
  <c r="H189" i="3"/>
  <c r="D190" i="3"/>
  <c r="I190" i="3" s="1"/>
  <c r="F199" i="4"/>
  <c r="K194" i="4"/>
  <c r="M194" i="4" s="1"/>
  <c r="I194" i="4"/>
  <c r="E195" i="4"/>
  <c r="J195" i="4" s="1"/>
  <c r="F191" i="8" l="1"/>
  <c r="G191" i="8" s="1"/>
  <c r="F196" i="7"/>
  <c r="G196" i="7" s="1"/>
  <c r="B192" i="6"/>
  <c r="G191" i="6"/>
  <c r="H191" i="6" s="1"/>
  <c r="D192" i="6"/>
  <c r="I192" i="6" s="1"/>
  <c r="F190" i="3"/>
  <c r="G195" i="4"/>
  <c r="K191" i="8" l="1"/>
  <c r="B192" i="8"/>
  <c r="K196" i="7"/>
  <c r="B197" i="7"/>
  <c r="E196" i="6"/>
  <c r="J191" i="6"/>
  <c r="L191" i="6" s="1"/>
  <c r="F192" i="6"/>
  <c r="G192" i="6" s="1"/>
  <c r="B191" i="3"/>
  <c r="K190" i="3"/>
  <c r="G190" i="3"/>
  <c r="J190" i="3" s="1"/>
  <c r="L190" i="3" s="1"/>
  <c r="B196" i="4"/>
  <c r="L195" i="4"/>
  <c r="H195" i="4"/>
  <c r="D192" i="8" l="1"/>
  <c r="I192" i="8" s="1"/>
  <c r="E196" i="8"/>
  <c r="J191" i="8"/>
  <c r="L191" i="8" s="1"/>
  <c r="H191" i="8"/>
  <c r="E201" i="7"/>
  <c r="J196" i="7"/>
  <c r="L196" i="7" s="1"/>
  <c r="H196" i="7"/>
  <c r="F197" i="7"/>
  <c r="G197" i="7" s="1"/>
  <c r="D197" i="7"/>
  <c r="I197" i="7" s="1"/>
  <c r="K192" i="6"/>
  <c r="B193" i="6"/>
  <c r="D191" i="3"/>
  <c r="I191" i="3" s="1"/>
  <c r="E195" i="3"/>
  <c r="H190" i="3"/>
  <c r="K195" i="4"/>
  <c r="M195" i="4" s="1"/>
  <c r="F200" i="4"/>
  <c r="I195" i="4"/>
  <c r="E196" i="4"/>
  <c r="J196" i="4" s="1"/>
  <c r="F192" i="8" l="1"/>
  <c r="G192" i="8" s="1"/>
  <c r="B198" i="7"/>
  <c r="H197" i="7"/>
  <c r="K197" i="7"/>
  <c r="D193" i="6"/>
  <c r="I193" i="6" s="1"/>
  <c r="J192" i="6"/>
  <c r="L192" i="6" s="1"/>
  <c r="E197" i="6"/>
  <c r="H192" i="6"/>
  <c r="F191" i="3"/>
  <c r="G196" i="4"/>
  <c r="B193" i="8" l="1"/>
  <c r="K192" i="8"/>
  <c r="J197" i="7"/>
  <c r="L197" i="7" s="1"/>
  <c r="E202" i="7"/>
  <c r="D198" i="7"/>
  <c r="I198" i="7" s="1"/>
  <c r="F193" i="6"/>
  <c r="G193" i="6" s="1"/>
  <c r="B192" i="3"/>
  <c r="K191" i="3"/>
  <c r="G191" i="3"/>
  <c r="J191" i="3" s="1"/>
  <c r="L191" i="3" s="1"/>
  <c r="L196" i="4"/>
  <c r="B197" i="4"/>
  <c r="H196" i="4"/>
  <c r="J192" i="8" l="1"/>
  <c r="L192" i="8" s="1"/>
  <c r="E197" i="8"/>
  <c r="H192" i="8"/>
  <c r="D193" i="8"/>
  <c r="I193" i="8" s="1"/>
  <c r="F198" i="7"/>
  <c r="G198" i="7" s="1"/>
  <c r="K193" i="6"/>
  <c r="B194" i="6"/>
  <c r="D192" i="3"/>
  <c r="I192" i="3" s="1"/>
  <c r="E196" i="3"/>
  <c r="H191" i="3"/>
  <c r="F201" i="4"/>
  <c r="K196" i="4"/>
  <c r="M196" i="4" s="1"/>
  <c r="I196" i="4"/>
  <c r="E197" i="4"/>
  <c r="J197" i="4" s="1"/>
  <c r="F193" i="8" l="1"/>
  <c r="G193" i="8" s="1"/>
  <c r="K198" i="7"/>
  <c r="B199" i="7"/>
  <c r="D194" i="6"/>
  <c r="I194" i="6" s="1"/>
  <c r="E198" i="6"/>
  <c r="J193" i="6"/>
  <c r="L193" i="6" s="1"/>
  <c r="H193" i="6"/>
  <c r="F192" i="3"/>
  <c r="G197" i="4"/>
  <c r="L197" i="4" s="1"/>
  <c r="K193" i="8" l="1"/>
  <c r="B194" i="8"/>
  <c r="D199" i="7"/>
  <c r="I199" i="7" s="1"/>
  <c r="J198" i="7"/>
  <c r="L198" i="7" s="1"/>
  <c r="E203" i="7"/>
  <c r="H198" i="7"/>
  <c r="F194" i="6"/>
  <c r="G194" i="6" s="1"/>
  <c r="B193" i="3"/>
  <c r="K192" i="3"/>
  <c r="G192" i="3"/>
  <c r="D193" i="3"/>
  <c r="I193" i="3" s="1"/>
  <c r="H197" i="4"/>
  <c r="I197" i="4" s="1"/>
  <c r="B198" i="4"/>
  <c r="E198" i="4" s="1"/>
  <c r="J198" i="4" s="1"/>
  <c r="D194" i="8" l="1"/>
  <c r="I194" i="8" s="1"/>
  <c r="E198" i="8"/>
  <c r="J193" i="8"/>
  <c r="L193" i="8" s="1"/>
  <c r="H193" i="8"/>
  <c r="F199" i="7"/>
  <c r="G199" i="7" s="1"/>
  <c r="K194" i="6"/>
  <c r="B195" i="6"/>
  <c r="H192" i="3"/>
  <c r="J192" i="3"/>
  <c r="L192" i="3" s="1"/>
  <c r="F193" i="3"/>
  <c r="K193" i="3" s="1"/>
  <c r="E197" i="3"/>
  <c r="F202" i="4"/>
  <c r="K197" i="4"/>
  <c r="M197" i="4" s="1"/>
  <c r="G198" i="4"/>
  <c r="F194" i="8" l="1"/>
  <c r="G194" i="8" s="1"/>
  <c r="K199" i="7"/>
  <c r="B200" i="7"/>
  <c r="E199" i="6"/>
  <c r="J194" i="6"/>
  <c r="L194" i="6" s="1"/>
  <c r="H194" i="6"/>
  <c r="D195" i="6"/>
  <c r="I195" i="6" s="1"/>
  <c r="G193" i="3"/>
  <c r="J193" i="3" s="1"/>
  <c r="L193" i="3" s="1"/>
  <c r="B194" i="3"/>
  <c r="D194" i="3"/>
  <c r="I194" i="3" s="1"/>
  <c r="H193" i="3"/>
  <c r="H198" i="4"/>
  <c r="B199" i="4"/>
  <c r="L198" i="4"/>
  <c r="E198" i="3" l="1"/>
  <c r="K194" i="8"/>
  <c r="B195" i="8"/>
  <c r="D200" i="7"/>
  <c r="I200" i="7" s="1"/>
  <c r="E204" i="7"/>
  <c r="J199" i="7"/>
  <c r="L199" i="7" s="1"/>
  <c r="H199" i="7"/>
  <c r="F195" i="6"/>
  <c r="K195" i="6"/>
  <c r="F194" i="3"/>
  <c r="K194" i="3" s="1"/>
  <c r="E199" i="4"/>
  <c r="J199" i="4" s="1"/>
  <c r="K198" i="4"/>
  <c r="M198" i="4" s="1"/>
  <c r="F203" i="4"/>
  <c r="I198" i="4"/>
  <c r="B195" i="3" l="1"/>
  <c r="D195" i="8"/>
  <c r="I195" i="8" s="1"/>
  <c r="E199" i="8"/>
  <c r="J194" i="8"/>
  <c r="L194" i="8" s="1"/>
  <c r="H194" i="8"/>
  <c r="F200" i="7"/>
  <c r="G200" i="7" s="1"/>
  <c r="B196" i="6"/>
  <c r="G195" i="6"/>
  <c r="E200" i="6" s="1"/>
  <c r="H195" i="6"/>
  <c r="D196" i="6"/>
  <c r="I196" i="6" s="1"/>
  <c r="G194" i="3"/>
  <c r="J194" i="3" s="1"/>
  <c r="L194" i="3" s="1"/>
  <c r="G199" i="4"/>
  <c r="F195" i="8" l="1"/>
  <c r="G195" i="8" s="1"/>
  <c r="B201" i="7"/>
  <c r="K200" i="7"/>
  <c r="J195" i="6"/>
  <c r="L195" i="6" s="1"/>
  <c r="F196" i="6"/>
  <c r="G196" i="6" s="1"/>
  <c r="E199" i="3"/>
  <c r="H194" i="3"/>
  <c r="D195" i="3"/>
  <c r="I195" i="3" s="1"/>
  <c r="B200" i="4"/>
  <c r="L199" i="4"/>
  <c r="H199" i="4"/>
  <c r="K195" i="8" l="1"/>
  <c r="B196" i="8"/>
  <c r="D201" i="7"/>
  <c r="I201" i="7" s="1"/>
  <c r="E205" i="7"/>
  <c r="J200" i="7"/>
  <c r="L200" i="7" s="1"/>
  <c r="H200" i="7"/>
  <c r="K196" i="6"/>
  <c r="B197" i="6"/>
  <c r="F195" i="3"/>
  <c r="K195" i="3" s="1"/>
  <c r="K199" i="4"/>
  <c r="M199" i="4" s="1"/>
  <c r="F204" i="4"/>
  <c r="I199" i="4"/>
  <c r="E200" i="4"/>
  <c r="J200" i="4" s="1"/>
  <c r="D196" i="8" l="1"/>
  <c r="I196" i="8" s="1"/>
  <c r="E200" i="8"/>
  <c r="J195" i="8"/>
  <c r="L195" i="8" s="1"/>
  <c r="H195" i="8"/>
  <c r="F201" i="7"/>
  <c r="G201" i="7" s="1"/>
  <c r="D197" i="6"/>
  <c r="I197" i="6" s="1"/>
  <c r="J196" i="6"/>
  <c r="L196" i="6" s="1"/>
  <c r="E201" i="6"/>
  <c r="H196" i="6"/>
  <c r="G195" i="3"/>
  <c r="B196" i="3"/>
  <c r="D196" i="3" s="1"/>
  <c r="I196" i="3" s="1"/>
  <c r="E200" i="3"/>
  <c r="G200" i="4"/>
  <c r="F196" i="8" l="1"/>
  <c r="G196" i="8" s="1"/>
  <c r="B202" i="7"/>
  <c r="K201" i="7"/>
  <c r="F197" i="6"/>
  <c r="G197" i="6" s="1"/>
  <c r="H195" i="3"/>
  <c r="J195" i="3"/>
  <c r="L195" i="3" s="1"/>
  <c r="F196" i="3"/>
  <c r="H200" i="4"/>
  <c r="B201" i="4"/>
  <c r="L200" i="4"/>
  <c r="B197" i="8" l="1"/>
  <c r="K196" i="8"/>
  <c r="J201" i="7"/>
  <c r="L201" i="7" s="1"/>
  <c r="E206" i="7"/>
  <c r="H201" i="7"/>
  <c r="D202" i="7"/>
  <c r="I202" i="7" s="1"/>
  <c r="K197" i="6"/>
  <c r="B198" i="6"/>
  <c r="B197" i="3"/>
  <c r="K196" i="3"/>
  <c r="G196" i="3"/>
  <c r="J196" i="3" s="1"/>
  <c r="L196" i="3" s="1"/>
  <c r="D197" i="3"/>
  <c r="I197" i="3" s="1"/>
  <c r="E201" i="4"/>
  <c r="J201" i="4" s="1"/>
  <c r="K200" i="4"/>
  <c r="M200" i="4" s="1"/>
  <c r="F205" i="4"/>
  <c r="I200" i="4"/>
  <c r="E201" i="8" l="1"/>
  <c r="J196" i="8"/>
  <c r="L196" i="8" s="1"/>
  <c r="H196" i="8"/>
  <c r="D197" i="8"/>
  <c r="I197" i="8" s="1"/>
  <c r="F202" i="7"/>
  <c r="G202" i="7" s="1"/>
  <c r="D198" i="6"/>
  <c r="I198" i="6" s="1"/>
  <c r="E202" i="6"/>
  <c r="J197" i="6"/>
  <c r="L197" i="6" s="1"/>
  <c r="H197" i="6"/>
  <c r="H196" i="3"/>
  <c r="E201" i="3"/>
  <c r="F197" i="3"/>
  <c r="K197" i="3" s="1"/>
  <c r="G201" i="4"/>
  <c r="F197" i="8" l="1"/>
  <c r="G197" i="8" s="1"/>
  <c r="K202" i="7"/>
  <c r="B203" i="7"/>
  <c r="F198" i="6"/>
  <c r="G198" i="6" s="1"/>
  <c r="B198" i="3"/>
  <c r="G197" i="3"/>
  <c r="J197" i="3" s="1"/>
  <c r="L197" i="3" s="1"/>
  <c r="H201" i="4"/>
  <c r="L201" i="4"/>
  <c r="B202" i="4"/>
  <c r="B198" i="8" l="1"/>
  <c r="K197" i="8"/>
  <c r="D203" i="7"/>
  <c r="I203" i="7" s="1"/>
  <c r="J202" i="7"/>
  <c r="L202" i="7" s="1"/>
  <c r="E207" i="7"/>
  <c r="H202" i="7"/>
  <c r="K198" i="6"/>
  <c r="B199" i="6"/>
  <c r="D198" i="3"/>
  <c r="I198" i="3" s="1"/>
  <c r="E202" i="3"/>
  <c r="H197" i="3"/>
  <c r="E202" i="4"/>
  <c r="J202" i="4" s="1"/>
  <c r="K201" i="4"/>
  <c r="M201" i="4" s="1"/>
  <c r="F206" i="4"/>
  <c r="I201" i="4"/>
  <c r="E202" i="8" l="1"/>
  <c r="J197" i="8"/>
  <c r="L197" i="8" s="1"/>
  <c r="H197" i="8"/>
  <c r="D198" i="8"/>
  <c r="I198" i="8" s="1"/>
  <c r="F203" i="7"/>
  <c r="G203" i="7" s="1"/>
  <c r="D199" i="6"/>
  <c r="I199" i="6" s="1"/>
  <c r="E203" i="6"/>
  <c r="J198" i="6"/>
  <c r="L198" i="6" s="1"/>
  <c r="H198" i="6"/>
  <c r="F198" i="3"/>
  <c r="G202" i="4"/>
  <c r="F198" i="8" l="1"/>
  <c r="G198" i="8" s="1"/>
  <c r="K203" i="7"/>
  <c r="B204" i="7"/>
  <c r="F199" i="6"/>
  <c r="G199" i="6" s="1"/>
  <c r="B199" i="3"/>
  <c r="K198" i="3"/>
  <c r="G198" i="3"/>
  <c r="J198" i="3" s="1"/>
  <c r="L198" i="3" s="1"/>
  <c r="B203" i="4"/>
  <c r="L202" i="4"/>
  <c r="H202" i="4"/>
  <c r="K198" i="8" l="1"/>
  <c r="B199" i="8"/>
  <c r="D204" i="7"/>
  <c r="I204" i="7" s="1"/>
  <c r="F204" i="7"/>
  <c r="G204" i="7" s="1"/>
  <c r="E208" i="7"/>
  <c r="J203" i="7"/>
  <c r="L203" i="7" s="1"/>
  <c r="H203" i="7"/>
  <c r="B200" i="6"/>
  <c r="K199" i="6"/>
  <c r="E203" i="3"/>
  <c r="H198" i="3"/>
  <c r="D199" i="3"/>
  <c r="I199" i="3" s="1"/>
  <c r="E203" i="4"/>
  <c r="J203" i="4" s="1"/>
  <c r="K202" i="4"/>
  <c r="M202" i="4" s="1"/>
  <c r="F207" i="4"/>
  <c r="I202" i="4"/>
  <c r="D199" i="8" l="1"/>
  <c r="I199" i="8" s="1"/>
  <c r="E203" i="8"/>
  <c r="J198" i="8"/>
  <c r="L198" i="8" s="1"/>
  <c r="H198" i="8"/>
  <c r="K204" i="7"/>
  <c r="B205" i="7"/>
  <c r="H204" i="7"/>
  <c r="J199" i="6"/>
  <c r="L199" i="6" s="1"/>
  <c r="E204" i="6"/>
  <c r="H199" i="6"/>
  <c r="D200" i="6"/>
  <c r="I200" i="6" s="1"/>
  <c r="F199" i="3"/>
  <c r="K199" i="3" s="1"/>
  <c r="G203" i="4"/>
  <c r="F199" i="8" l="1"/>
  <c r="G199" i="8" s="1"/>
  <c r="E209" i="7"/>
  <c r="J204" i="7"/>
  <c r="L204" i="7" s="1"/>
  <c r="D205" i="7"/>
  <c r="I205" i="7" s="1"/>
  <c r="F200" i="6"/>
  <c r="G200" i="6" s="1"/>
  <c r="G199" i="3"/>
  <c r="J199" i="3" s="1"/>
  <c r="L199" i="3" s="1"/>
  <c r="B200" i="3"/>
  <c r="D200" i="3" s="1"/>
  <c r="I200" i="3" s="1"/>
  <c r="E204" i="3"/>
  <c r="H199" i="3"/>
  <c r="B204" i="4"/>
  <c r="H203" i="4"/>
  <c r="L203" i="4"/>
  <c r="K199" i="8" l="1"/>
  <c r="B200" i="8"/>
  <c r="F205" i="7"/>
  <c r="G205" i="7" s="1"/>
  <c r="K200" i="6"/>
  <c r="B201" i="6"/>
  <c r="F200" i="3"/>
  <c r="K200" i="3" s="1"/>
  <c r="F208" i="4"/>
  <c r="K203" i="4"/>
  <c r="M203" i="4" s="1"/>
  <c r="I203" i="4"/>
  <c r="E204" i="4"/>
  <c r="J204" i="4" s="1"/>
  <c r="D200" i="8" l="1"/>
  <c r="I200" i="8" s="1"/>
  <c r="E204" i="8"/>
  <c r="J199" i="8"/>
  <c r="L199" i="8" s="1"/>
  <c r="H199" i="8"/>
  <c r="B206" i="7"/>
  <c r="K205" i="7"/>
  <c r="D201" i="6"/>
  <c r="I201" i="6" s="1"/>
  <c r="J200" i="6"/>
  <c r="L200" i="6" s="1"/>
  <c r="E205" i="6"/>
  <c r="H200" i="6"/>
  <c r="B201" i="3"/>
  <c r="G200" i="3"/>
  <c r="D201" i="3"/>
  <c r="I201" i="3" s="1"/>
  <c r="G204" i="4"/>
  <c r="L204" i="4" s="1"/>
  <c r="F200" i="8" l="1"/>
  <c r="G200" i="8" s="1"/>
  <c r="J205" i="7"/>
  <c r="L205" i="7" s="1"/>
  <c r="E210" i="7"/>
  <c r="H205" i="7"/>
  <c r="D206" i="7"/>
  <c r="I206" i="7" s="1"/>
  <c r="F201" i="6"/>
  <c r="G201" i="6" s="1"/>
  <c r="H200" i="3"/>
  <c r="J200" i="3"/>
  <c r="L200" i="3" s="1"/>
  <c r="F201" i="3"/>
  <c r="E205" i="3"/>
  <c r="B205" i="4"/>
  <c r="E205" i="4" s="1"/>
  <c r="J205" i="4" s="1"/>
  <c r="H204" i="4"/>
  <c r="I204" i="4" s="1"/>
  <c r="B201" i="8" l="1"/>
  <c r="K200" i="8"/>
  <c r="F206" i="7"/>
  <c r="G206" i="7" s="1"/>
  <c r="K201" i="6"/>
  <c r="B202" i="6"/>
  <c r="B202" i="3"/>
  <c r="K201" i="3"/>
  <c r="G201" i="3"/>
  <c r="J201" i="3" s="1"/>
  <c r="L201" i="3" s="1"/>
  <c r="K204" i="4"/>
  <c r="M204" i="4" s="1"/>
  <c r="F209" i="4"/>
  <c r="G205" i="4"/>
  <c r="E205" i="8" l="1"/>
  <c r="J200" i="8"/>
  <c r="L200" i="8" s="1"/>
  <c r="H200" i="8"/>
  <c r="D201" i="8"/>
  <c r="I201" i="8" s="1"/>
  <c r="K206" i="7"/>
  <c r="B207" i="7"/>
  <c r="D202" i="6"/>
  <c r="I202" i="6" s="1"/>
  <c r="E206" i="6"/>
  <c r="J201" i="6"/>
  <c r="L201" i="6" s="1"/>
  <c r="H201" i="6"/>
  <c r="D202" i="3"/>
  <c r="I202" i="3" s="1"/>
  <c r="E206" i="3"/>
  <c r="H201" i="3"/>
  <c r="H205" i="4"/>
  <c r="B206" i="4"/>
  <c r="L205" i="4"/>
  <c r="F201" i="8" l="1"/>
  <c r="G201" i="8" s="1"/>
  <c r="D207" i="7"/>
  <c r="I207" i="7" s="1"/>
  <c r="J206" i="7"/>
  <c r="L206" i="7" s="1"/>
  <c r="E211" i="7"/>
  <c r="H206" i="7"/>
  <c r="F202" i="6"/>
  <c r="G202" i="6" s="1"/>
  <c r="F202" i="3"/>
  <c r="F210" i="4"/>
  <c r="K205" i="4"/>
  <c r="M205" i="4" s="1"/>
  <c r="I205" i="4"/>
  <c r="E206" i="4"/>
  <c r="J206" i="4" s="1"/>
  <c r="K201" i="8" l="1"/>
  <c r="B202" i="8"/>
  <c r="F207" i="7"/>
  <c r="G207" i="7" s="1"/>
  <c r="K202" i="6"/>
  <c r="B203" i="6"/>
  <c r="B203" i="3"/>
  <c r="K202" i="3"/>
  <c r="G202" i="3"/>
  <c r="J202" i="3" s="1"/>
  <c r="L202" i="3" s="1"/>
  <c r="G206" i="4"/>
  <c r="D202" i="8" l="1"/>
  <c r="I202" i="8" s="1"/>
  <c r="E206" i="8"/>
  <c r="J201" i="8"/>
  <c r="L201" i="8" s="1"/>
  <c r="H201" i="8"/>
  <c r="K207" i="7"/>
  <c r="B208" i="7"/>
  <c r="E207" i="6"/>
  <c r="J202" i="6"/>
  <c r="L202" i="6" s="1"/>
  <c r="H202" i="6"/>
  <c r="D203" i="6"/>
  <c r="I203" i="6" s="1"/>
  <c r="E207" i="3"/>
  <c r="H202" i="3"/>
  <c r="D203" i="3"/>
  <c r="I203" i="3" s="1"/>
  <c r="L206" i="4"/>
  <c r="B207" i="4"/>
  <c r="H206" i="4"/>
  <c r="F202" i="8" l="1"/>
  <c r="G202" i="8" s="1"/>
  <c r="D208" i="7"/>
  <c r="I208" i="7" s="1"/>
  <c r="E212" i="7"/>
  <c r="J207" i="7"/>
  <c r="L207" i="7" s="1"/>
  <c r="H207" i="7"/>
  <c r="F203" i="6"/>
  <c r="G203" i="6" s="1"/>
  <c r="F203" i="3"/>
  <c r="E207" i="4"/>
  <c r="J207" i="4" s="1"/>
  <c r="K206" i="4"/>
  <c r="M206" i="4" s="1"/>
  <c r="F211" i="4"/>
  <c r="I206" i="4"/>
  <c r="B203" i="8" l="1"/>
  <c r="K202" i="8"/>
  <c r="F208" i="7"/>
  <c r="G208" i="7" s="1"/>
  <c r="B204" i="6"/>
  <c r="K203" i="6"/>
  <c r="J203" i="6"/>
  <c r="E208" i="6"/>
  <c r="D204" i="6"/>
  <c r="I204" i="6" s="1"/>
  <c r="H203" i="6"/>
  <c r="B204" i="3"/>
  <c r="K203" i="3"/>
  <c r="G203" i="3"/>
  <c r="J203" i="3" s="1"/>
  <c r="L203" i="3" s="1"/>
  <c r="G207" i="4"/>
  <c r="J202" i="8" l="1"/>
  <c r="L202" i="8" s="1"/>
  <c r="E207" i="8"/>
  <c r="H202" i="8"/>
  <c r="F203" i="8"/>
  <c r="G203" i="8" s="1"/>
  <c r="D203" i="8"/>
  <c r="I203" i="8" s="1"/>
  <c r="B209" i="7"/>
  <c r="K208" i="7"/>
  <c r="L203" i="6"/>
  <c r="F204" i="6"/>
  <c r="G204" i="6" s="1"/>
  <c r="E208" i="3"/>
  <c r="H203" i="3"/>
  <c r="D204" i="3"/>
  <c r="I204" i="3" s="1"/>
  <c r="B208" i="4"/>
  <c r="L207" i="4"/>
  <c r="H207" i="4"/>
  <c r="K203" i="8" l="1"/>
  <c r="B204" i="8"/>
  <c r="H203" i="8"/>
  <c r="D209" i="7"/>
  <c r="I209" i="7" s="1"/>
  <c r="E213" i="7"/>
  <c r="J208" i="7"/>
  <c r="L208" i="7" s="1"/>
  <c r="H208" i="7"/>
  <c r="K204" i="6"/>
  <c r="B205" i="6"/>
  <c r="F204" i="3"/>
  <c r="K204" i="3" s="1"/>
  <c r="F212" i="4"/>
  <c r="K207" i="4"/>
  <c r="M207" i="4" s="1"/>
  <c r="I207" i="4"/>
  <c r="E208" i="4"/>
  <c r="J208" i="4" s="1"/>
  <c r="D204" i="8" l="1"/>
  <c r="I204" i="8" s="1"/>
  <c r="J203" i="8"/>
  <c r="L203" i="8" s="1"/>
  <c r="E208" i="8"/>
  <c r="F209" i="7"/>
  <c r="G209" i="7" s="1"/>
  <c r="D205" i="6"/>
  <c r="I205" i="6" s="1"/>
  <c r="J204" i="6"/>
  <c r="L204" i="6" s="1"/>
  <c r="E209" i="6"/>
  <c r="H204" i="6"/>
  <c r="B205" i="3"/>
  <c r="G204" i="3"/>
  <c r="J204" i="3" s="1"/>
  <c r="L204" i="3" s="1"/>
  <c r="G208" i="4"/>
  <c r="F204" i="8" l="1"/>
  <c r="G204" i="8" s="1"/>
  <c r="K204" i="8"/>
  <c r="B205" i="8"/>
  <c r="B210" i="7"/>
  <c r="K209" i="7"/>
  <c r="F205" i="6"/>
  <c r="G205" i="6" s="1"/>
  <c r="D205" i="3"/>
  <c r="I205" i="3" s="1"/>
  <c r="E209" i="3"/>
  <c r="H204" i="3"/>
  <c r="B209" i="4"/>
  <c r="H208" i="4"/>
  <c r="L208" i="4"/>
  <c r="D205" i="8" l="1"/>
  <c r="I205" i="8" s="1"/>
  <c r="E209" i="8"/>
  <c r="J204" i="8"/>
  <c r="L204" i="8" s="1"/>
  <c r="H204" i="8"/>
  <c r="J209" i="7"/>
  <c r="L209" i="7" s="1"/>
  <c r="E214" i="7"/>
  <c r="H209" i="7"/>
  <c r="D210" i="7"/>
  <c r="I210" i="7" s="1"/>
  <c r="K205" i="6"/>
  <c r="B206" i="6"/>
  <c r="F205" i="3"/>
  <c r="K205" i="3" s="1"/>
  <c r="F213" i="4"/>
  <c r="K208" i="4"/>
  <c r="M208" i="4" s="1"/>
  <c r="I208" i="4"/>
  <c r="E209" i="4"/>
  <c r="J209" i="4" s="1"/>
  <c r="F205" i="8" l="1"/>
  <c r="G205" i="8" s="1"/>
  <c r="F210" i="7"/>
  <c r="G210" i="7" s="1"/>
  <c r="D206" i="6"/>
  <c r="I206" i="6" s="1"/>
  <c r="E210" i="6"/>
  <c r="J205" i="6"/>
  <c r="L205" i="6" s="1"/>
  <c r="H205" i="6"/>
  <c r="B206" i="3"/>
  <c r="G205" i="3"/>
  <c r="D206" i="3"/>
  <c r="I206" i="3" s="1"/>
  <c r="G209" i="4"/>
  <c r="K205" i="8" l="1"/>
  <c r="B206" i="8"/>
  <c r="K210" i="7"/>
  <c r="B211" i="7"/>
  <c r="F206" i="6"/>
  <c r="G206" i="6" s="1"/>
  <c r="H205" i="3"/>
  <c r="J205" i="3"/>
  <c r="L205" i="3" s="1"/>
  <c r="F206" i="3"/>
  <c r="K206" i="3" s="1"/>
  <c r="E210" i="3"/>
  <c r="H209" i="4"/>
  <c r="B210" i="4"/>
  <c r="L209" i="4"/>
  <c r="D206" i="8" l="1"/>
  <c r="I206" i="8" s="1"/>
  <c r="E210" i="8"/>
  <c r="J205" i="8"/>
  <c r="L205" i="8" s="1"/>
  <c r="H205" i="8"/>
  <c r="D211" i="7"/>
  <c r="I211" i="7" s="1"/>
  <c r="J210" i="7"/>
  <c r="L210" i="7" s="1"/>
  <c r="E215" i="7"/>
  <c r="H210" i="7"/>
  <c r="K206" i="6"/>
  <c r="B207" i="6"/>
  <c r="B207" i="3"/>
  <c r="G206" i="3"/>
  <c r="J206" i="3" s="1"/>
  <c r="L206" i="3" s="1"/>
  <c r="E210" i="4"/>
  <c r="J210" i="4" s="1"/>
  <c r="K209" i="4"/>
  <c r="M209" i="4" s="1"/>
  <c r="F214" i="4"/>
  <c r="I209" i="4"/>
  <c r="F206" i="8" l="1"/>
  <c r="G206" i="8" s="1"/>
  <c r="F211" i="7"/>
  <c r="G211" i="7" s="1"/>
  <c r="D207" i="6"/>
  <c r="I207" i="6" s="1"/>
  <c r="E211" i="6"/>
  <c r="J206" i="6"/>
  <c r="L206" i="6" s="1"/>
  <c r="H206" i="6"/>
  <c r="E211" i="3"/>
  <c r="H206" i="3"/>
  <c r="D207" i="3"/>
  <c r="I207" i="3" s="1"/>
  <c r="G210" i="4"/>
  <c r="B207" i="8" l="1"/>
  <c r="K206" i="8"/>
  <c r="K211" i="7"/>
  <c r="B212" i="7"/>
  <c r="F207" i="6"/>
  <c r="G207" i="6" s="1"/>
  <c r="F207" i="3"/>
  <c r="K207" i="3" s="1"/>
  <c r="B208" i="3"/>
  <c r="B211" i="4"/>
  <c r="H210" i="4"/>
  <c r="L210" i="4"/>
  <c r="J206" i="8" l="1"/>
  <c r="L206" i="8" s="1"/>
  <c r="E211" i="8"/>
  <c r="H206" i="8"/>
  <c r="D207" i="8"/>
  <c r="I207" i="8" s="1"/>
  <c r="D212" i="7"/>
  <c r="I212" i="7" s="1"/>
  <c r="E216" i="7"/>
  <c r="J211" i="7"/>
  <c r="L211" i="7" s="1"/>
  <c r="H211" i="7"/>
  <c r="B208" i="6"/>
  <c r="K207" i="6"/>
  <c r="G207" i="3"/>
  <c r="J207" i="3" s="1"/>
  <c r="L207" i="3" s="1"/>
  <c r="K210" i="4"/>
  <c r="M210" i="4" s="1"/>
  <c r="F215" i="4"/>
  <c r="I210" i="4"/>
  <c r="E211" i="4"/>
  <c r="J211" i="4" s="1"/>
  <c r="F207" i="8" l="1"/>
  <c r="G207" i="8" s="1"/>
  <c r="F212" i="7"/>
  <c r="G212" i="7" s="1"/>
  <c r="E212" i="6"/>
  <c r="J207" i="6"/>
  <c r="L207" i="6" s="1"/>
  <c r="H207" i="6"/>
  <c r="D208" i="6"/>
  <c r="I208" i="6" s="1"/>
  <c r="D208" i="3"/>
  <c r="I208" i="3" s="1"/>
  <c r="E212" i="3"/>
  <c r="H207" i="3"/>
  <c r="G211" i="4"/>
  <c r="K207" i="8" l="1"/>
  <c r="B208" i="8"/>
  <c r="K212" i="7"/>
  <c r="B213" i="7"/>
  <c r="F208" i="6"/>
  <c r="B209" i="6"/>
  <c r="F208" i="3"/>
  <c r="K208" i="3" s="1"/>
  <c r="L211" i="4"/>
  <c r="B212" i="4"/>
  <c r="H211" i="4"/>
  <c r="B209" i="3" l="1"/>
  <c r="D208" i="8"/>
  <c r="I208" i="8" s="1"/>
  <c r="F208" i="8"/>
  <c r="G208" i="8" s="1"/>
  <c r="J207" i="8"/>
  <c r="L207" i="8" s="1"/>
  <c r="E212" i="8"/>
  <c r="H207" i="8"/>
  <c r="D213" i="7"/>
  <c r="I213" i="7" s="1"/>
  <c r="E217" i="7"/>
  <c r="J212" i="7"/>
  <c r="L212" i="7" s="1"/>
  <c r="H212" i="7"/>
  <c r="K208" i="6"/>
  <c r="G208" i="6"/>
  <c r="H208" i="6" s="1"/>
  <c r="D209" i="6"/>
  <c r="I209" i="6" s="1"/>
  <c r="E213" i="6"/>
  <c r="G208" i="3"/>
  <c r="J208" i="3" s="1"/>
  <c r="L208" i="3" s="1"/>
  <c r="K211" i="4"/>
  <c r="M211" i="4" s="1"/>
  <c r="F216" i="4"/>
  <c r="I211" i="4"/>
  <c r="E212" i="4"/>
  <c r="J212" i="4" s="1"/>
  <c r="K208" i="8" l="1"/>
  <c r="B209" i="8"/>
  <c r="H208" i="8"/>
  <c r="F213" i="7"/>
  <c r="G213" i="7" s="1"/>
  <c r="B214" i="7"/>
  <c r="K213" i="7"/>
  <c r="J208" i="6"/>
  <c r="L208" i="6" s="1"/>
  <c r="F209" i="6"/>
  <c r="G209" i="6" s="1"/>
  <c r="E213" i="3"/>
  <c r="H208" i="3"/>
  <c r="D209" i="3"/>
  <c r="I209" i="3" s="1"/>
  <c r="G212" i="4"/>
  <c r="D209" i="8" l="1"/>
  <c r="I209" i="8" s="1"/>
  <c r="E213" i="8"/>
  <c r="J208" i="8"/>
  <c r="L208" i="8" s="1"/>
  <c r="J213" i="7"/>
  <c r="L213" i="7" s="1"/>
  <c r="E218" i="7"/>
  <c r="D214" i="7"/>
  <c r="I214" i="7" s="1"/>
  <c r="H213" i="7"/>
  <c r="K209" i="6"/>
  <c r="B210" i="6"/>
  <c r="F209" i="3"/>
  <c r="K209" i="3" s="1"/>
  <c r="L212" i="4"/>
  <c r="H212" i="4"/>
  <c r="B213" i="4"/>
  <c r="F209" i="8" l="1"/>
  <c r="G209" i="8" s="1"/>
  <c r="K209" i="8"/>
  <c r="B210" i="8"/>
  <c r="F214" i="7"/>
  <c r="G214" i="7" s="1"/>
  <c r="E214" i="6"/>
  <c r="J209" i="6"/>
  <c r="L209" i="6" s="1"/>
  <c r="H209" i="6"/>
  <c r="D210" i="6"/>
  <c r="I210" i="6" s="1"/>
  <c r="B210" i="3"/>
  <c r="G209" i="3"/>
  <c r="J209" i="3" s="1"/>
  <c r="L209" i="3" s="1"/>
  <c r="E213" i="4"/>
  <c r="J213" i="4" s="1"/>
  <c r="F217" i="4"/>
  <c r="K212" i="4"/>
  <c r="M212" i="4" s="1"/>
  <c r="I212" i="4"/>
  <c r="D210" i="8" l="1"/>
  <c r="I210" i="8" s="1"/>
  <c r="E214" i="8"/>
  <c r="J209" i="8"/>
  <c r="L209" i="8" s="1"/>
  <c r="H209" i="8"/>
  <c r="K214" i="7"/>
  <c r="B215" i="7"/>
  <c r="F210" i="6"/>
  <c r="G210" i="6" s="1"/>
  <c r="D210" i="3"/>
  <c r="I210" i="3" s="1"/>
  <c r="E214" i="3"/>
  <c r="H209" i="3"/>
  <c r="G213" i="4"/>
  <c r="F210" i="8" l="1"/>
  <c r="G210" i="8" s="1"/>
  <c r="H210" i="8" s="1"/>
  <c r="D215" i="7"/>
  <c r="I215" i="7" s="1"/>
  <c r="J214" i="7"/>
  <c r="L214" i="7" s="1"/>
  <c r="E219" i="7"/>
  <c r="H214" i="7"/>
  <c r="K210" i="6"/>
  <c r="B211" i="6"/>
  <c r="F210" i="3"/>
  <c r="K210" i="3" s="1"/>
  <c r="B214" i="4"/>
  <c r="H213" i="4"/>
  <c r="L213" i="4"/>
  <c r="K210" i="8" l="1"/>
  <c r="B211" i="8"/>
  <c r="F211" i="8" s="1"/>
  <c r="G211" i="8" s="1"/>
  <c r="D211" i="8"/>
  <c r="I211" i="8" s="1"/>
  <c r="J210" i="8"/>
  <c r="E215" i="8"/>
  <c r="F215" i="7"/>
  <c r="G215" i="7" s="1"/>
  <c r="D211" i="6"/>
  <c r="I211" i="6" s="1"/>
  <c r="E215" i="6"/>
  <c r="J210" i="6"/>
  <c r="L210" i="6" s="1"/>
  <c r="H210" i="6"/>
  <c r="B211" i="3"/>
  <c r="G210" i="3"/>
  <c r="D211" i="3"/>
  <c r="I211" i="3" s="1"/>
  <c r="E214" i="4"/>
  <c r="J214" i="4" s="1"/>
  <c r="K213" i="4"/>
  <c r="M213" i="4" s="1"/>
  <c r="F218" i="4"/>
  <c r="I213" i="4"/>
  <c r="L210" i="8" l="1"/>
  <c r="K211" i="8"/>
  <c r="B212" i="8"/>
  <c r="K215" i="7"/>
  <c r="B216" i="7"/>
  <c r="F211" i="6"/>
  <c r="G211" i="6" s="1"/>
  <c r="H210" i="3"/>
  <c r="J210" i="3"/>
  <c r="L210" i="3" s="1"/>
  <c r="F211" i="3"/>
  <c r="K211" i="3" s="1"/>
  <c r="E215" i="3"/>
  <c r="G214" i="4"/>
  <c r="D212" i="8" l="1"/>
  <c r="I212" i="8" s="1"/>
  <c r="F212" i="8"/>
  <c r="G212" i="8" s="1"/>
  <c r="J211" i="8"/>
  <c r="L211" i="8" s="1"/>
  <c r="E216" i="8"/>
  <c r="H211" i="8"/>
  <c r="D216" i="7"/>
  <c r="I216" i="7" s="1"/>
  <c r="E220" i="7"/>
  <c r="J215" i="7"/>
  <c r="L215" i="7" s="1"/>
  <c r="H215" i="7"/>
  <c r="B212" i="6"/>
  <c r="K211" i="6"/>
  <c r="B212" i="3"/>
  <c r="G211" i="3"/>
  <c r="D212" i="3"/>
  <c r="I212" i="3" s="1"/>
  <c r="L214" i="4"/>
  <c r="H214" i="4"/>
  <c r="B215" i="4"/>
  <c r="K212" i="8" l="1"/>
  <c r="B213" i="8"/>
  <c r="H212" i="8"/>
  <c r="F216" i="7"/>
  <c r="G216" i="7" s="1"/>
  <c r="J211" i="6"/>
  <c r="L211" i="6" s="1"/>
  <c r="E216" i="6"/>
  <c r="H211" i="6"/>
  <c r="D212" i="6"/>
  <c r="I212" i="6" s="1"/>
  <c r="H211" i="3"/>
  <c r="J211" i="3"/>
  <c r="L211" i="3" s="1"/>
  <c r="F212" i="3"/>
  <c r="K212" i="3" s="1"/>
  <c r="E216" i="3"/>
  <c r="E215" i="4"/>
  <c r="J215" i="4" s="1"/>
  <c r="F219" i="4"/>
  <c r="K214" i="4"/>
  <c r="M214" i="4" s="1"/>
  <c r="I214" i="4"/>
  <c r="D213" i="8" l="1"/>
  <c r="I213" i="8" s="1"/>
  <c r="F213" i="8"/>
  <c r="G213" i="8" s="1"/>
  <c r="E217" i="8"/>
  <c r="J212" i="8"/>
  <c r="L212" i="8" s="1"/>
  <c r="B217" i="7"/>
  <c r="K216" i="7"/>
  <c r="F212" i="6"/>
  <c r="B213" i="6" s="1"/>
  <c r="B213" i="3"/>
  <c r="G212" i="3"/>
  <c r="J212" i="3" s="1"/>
  <c r="L212" i="3" s="1"/>
  <c r="G215" i="4"/>
  <c r="K213" i="8" l="1"/>
  <c r="B214" i="8"/>
  <c r="D217" i="7"/>
  <c r="I217" i="7" s="1"/>
  <c r="E221" i="7"/>
  <c r="J216" i="7"/>
  <c r="L216" i="7" s="1"/>
  <c r="H216" i="7"/>
  <c r="K212" i="6"/>
  <c r="G212" i="6"/>
  <c r="J212" i="6" s="1"/>
  <c r="D213" i="6"/>
  <c r="I213" i="6" s="1"/>
  <c r="E217" i="3"/>
  <c r="H212" i="3"/>
  <c r="D213" i="3"/>
  <c r="I213" i="3" s="1"/>
  <c r="B216" i="4"/>
  <c r="L215" i="4"/>
  <c r="H215" i="4"/>
  <c r="L212" i="6" l="1"/>
  <c r="E218" i="8"/>
  <c r="J213" i="8"/>
  <c r="L213" i="8" s="1"/>
  <c r="H213" i="8"/>
  <c r="F214" i="8"/>
  <c r="G214" i="8" s="1"/>
  <c r="D214" i="8"/>
  <c r="I214" i="8" s="1"/>
  <c r="F217" i="7"/>
  <c r="G217" i="7" s="1"/>
  <c r="H212" i="6"/>
  <c r="E217" i="6"/>
  <c r="F213" i="6"/>
  <c r="G213" i="6" s="1"/>
  <c r="F213" i="3"/>
  <c r="K213" i="3" s="1"/>
  <c r="F220" i="4"/>
  <c r="K215" i="4"/>
  <c r="M215" i="4" s="1"/>
  <c r="I215" i="4"/>
  <c r="E216" i="4"/>
  <c r="J216" i="4" s="1"/>
  <c r="B215" i="8" l="1"/>
  <c r="K214" i="8"/>
  <c r="H214" i="8"/>
  <c r="B218" i="7"/>
  <c r="K217" i="7"/>
  <c r="K213" i="6"/>
  <c r="B214" i="6"/>
  <c r="B214" i="3"/>
  <c r="G213" i="3"/>
  <c r="J213" i="3" s="1"/>
  <c r="L213" i="3" s="1"/>
  <c r="G216" i="4"/>
  <c r="J214" i="8" l="1"/>
  <c r="L214" i="8" s="1"/>
  <c r="E219" i="8"/>
  <c r="D215" i="8"/>
  <c r="I215" i="8" s="1"/>
  <c r="J217" i="7"/>
  <c r="L217" i="7" s="1"/>
  <c r="E222" i="7"/>
  <c r="H217" i="7"/>
  <c r="D218" i="7"/>
  <c r="I218" i="7" s="1"/>
  <c r="D214" i="6"/>
  <c r="I214" i="6" s="1"/>
  <c r="E218" i="6"/>
  <c r="J213" i="6"/>
  <c r="L213" i="6" s="1"/>
  <c r="H213" i="6"/>
  <c r="D214" i="3"/>
  <c r="I214" i="3" s="1"/>
  <c r="E218" i="3"/>
  <c r="H213" i="3"/>
  <c r="B217" i="4"/>
  <c r="L216" i="4"/>
  <c r="H216" i="4"/>
  <c r="F215" i="8" l="1"/>
  <c r="G215" i="8" s="1"/>
  <c r="F218" i="7"/>
  <c r="G218" i="7" s="1"/>
  <c r="F214" i="6"/>
  <c r="G214" i="6" s="1"/>
  <c r="F214" i="3"/>
  <c r="K214" i="3" s="1"/>
  <c r="F221" i="4"/>
  <c r="K216" i="4"/>
  <c r="M216" i="4" s="1"/>
  <c r="I216" i="4"/>
  <c r="E217" i="4"/>
  <c r="J217" i="4" s="1"/>
  <c r="K215" i="8" l="1"/>
  <c r="B216" i="8"/>
  <c r="K218" i="7"/>
  <c r="B219" i="7"/>
  <c r="B215" i="6"/>
  <c r="K214" i="6"/>
  <c r="B215" i="3"/>
  <c r="G214" i="3"/>
  <c r="J214" i="3" s="1"/>
  <c r="L214" i="3" s="1"/>
  <c r="G217" i="4"/>
  <c r="D216" i="8" l="1"/>
  <c r="I216" i="8" s="1"/>
  <c r="J215" i="8"/>
  <c r="L215" i="8" s="1"/>
  <c r="E220" i="8"/>
  <c r="H215" i="8"/>
  <c r="D219" i="7"/>
  <c r="I219" i="7" s="1"/>
  <c r="J218" i="7"/>
  <c r="L218" i="7" s="1"/>
  <c r="E223" i="7"/>
  <c r="H218" i="7"/>
  <c r="D215" i="6"/>
  <c r="I215" i="6" s="1"/>
  <c r="E219" i="6"/>
  <c r="J214" i="6"/>
  <c r="L214" i="6" s="1"/>
  <c r="H214" i="6"/>
  <c r="E219" i="3"/>
  <c r="H214" i="3"/>
  <c r="D215" i="3"/>
  <c r="I215" i="3" s="1"/>
  <c r="H217" i="4"/>
  <c r="L217" i="4"/>
  <c r="B218" i="4"/>
  <c r="F216" i="8" l="1"/>
  <c r="G216" i="8" s="1"/>
  <c r="F219" i="7"/>
  <c r="G219" i="7" s="1"/>
  <c r="F215" i="6"/>
  <c r="G215" i="6" s="1"/>
  <c r="F215" i="3"/>
  <c r="K215" i="3" s="1"/>
  <c r="E218" i="4"/>
  <c r="J218" i="4" s="1"/>
  <c r="F222" i="4"/>
  <c r="K217" i="4"/>
  <c r="M217" i="4" s="1"/>
  <c r="I217" i="4"/>
  <c r="K216" i="8" l="1"/>
  <c r="B217" i="8"/>
  <c r="K219" i="7"/>
  <c r="B220" i="7"/>
  <c r="B216" i="6"/>
  <c r="K215" i="6"/>
  <c r="B216" i="3"/>
  <c r="G215" i="3"/>
  <c r="J215" i="3" s="1"/>
  <c r="L215" i="3" s="1"/>
  <c r="G218" i="4"/>
  <c r="L218" i="4" s="1"/>
  <c r="D217" i="8" l="1"/>
  <c r="I217" i="8" s="1"/>
  <c r="E221" i="8"/>
  <c r="J216" i="8"/>
  <c r="L216" i="8" s="1"/>
  <c r="H216" i="8"/>
  <c r="D220" i="7"/>
  <c r="I220" i="7" s="1"/>
  <c r="E224" i="7"/>
  <c r="J219" i="7"/>
  <c r="L219" i="7" s="1"/>
  <c r="H219" i="7"/>
  <c r="J215" i="6"/>
  <c r="L215" i="6" s="1"/>
  <c r="E220" i="6"/>
  <c r="H215" i="6"/>
  <c r="D216" i="6"/>
  <c r="I216" i="6" s="1"/>
  <c r="E220" i="3"/>
  <c r="H215" i="3"/>
  <c r="D216" i="3"/>
  <c r="I216" i="3" s="1"/>
  <c r="H218" i="4"/>
  <c r="I218" i="4" s="1"/>
  <c r="B219" i="4"/>
  <c r="E219" i="4" s="1"/>
  <c r="J219" i="4" s="1"/>
  <c r="F217" i="8" l="1"/>
  <c r="G217" i="8" s="1"/>
  <c r="F220" i="7"/>
  <c r="G220" i="7" s="1"/>
  <c r="F216" i="6"/>
  <c r="G216" i="6" s="1"/>
  <c r="F216" i="3"/>
  <c r="K216" i="3" s="1"/>
  <c r="K218" i="4"/>
  <c r="M218" i="4" s="1"/>
  <c r="F223" i="4"/>
  <c r="G219" i="4"/>
  <c r="K217" i="8" l="1"/>
  <c r="B218" i="8"/>
  <c r="B221" i="7"/>
  <c r="K220" i="7"/>
  <c r="D221" i="7"/>
  <c r="I221" i="7" s="1"/>
  <c r="E225" i="7"/>
  <c r="J220" i="7"/>
  <c r="H220" i="7"/>
  <c r="K216" i="6"/>
  <c r="B217" i="6"/>
  <c r="B217" i="3"/>
  <c r="G216" i="3"/>
  <c r="D217" i="3"/>
  <c r="I217" i="3" s="1"/>
  <c r="H219" i="4"/>
  <c r="B220" i="4"/>
  <c r="L219" i="4"/>
  <c r="D218" i="8" l="1"/>
  <c r="I218" i="8" s="1"/>
  <c r="E222" i="8"/>
  <c r="J217" i="8"/>
  <c r="L217" i="8" s="1"/>
  <c r="H217" i="8"/>
  <c r="L220" i="7"/>
  <c r="F221" i="7"/>
  <c r="G221" i="7" s="1"/>
  <c r="D217" i="6"/>
  <c r="I217" i="6" s="1"/>
  <c r="J216" i="6"/>
  <c r="L216" i="6" s="1"/>
  <c r="E221" i="6"/>
  <c r="H216" i="6"/>
  <c r="H216" i="3"/>
  <c r="J216" i="3"/>
  <c r="L216" i="3" s="1"/>
  <c r="F217" i="3"/>
  <c r="E221" i="3"/>
  <c r="E220" i="4"/>
  <c r="J220" i="4" s="1"/>
  <c r="F224" i="4"/>
  <c r="K219" i="4"/>
  <c r="M219" i="4" s="1"/>
  <c r="I219" i="4"/>
  <c r="F218" i="8" l="1"/>
  <c r="G218" i="8" s="1"/>
  <c r="B222" i="7"/>
  <c r="K221" i="7"/>
  <c r="F217" i="6"/>
  <c r="G217" i="6" s="1"/>
  <c r="B218" i="3"/>
  <c r="K217" i="3"/>
  <c r="G217" i="3"/>
  <c r="J217" i="3" s="1"/>
  <c r="L217" i="3" s="1"/>
  <c r="D218" i="3"/>
  <c r="I218" i="3" s="1"/>
  <c r="G220" i="4"/>
  <c r="L220" i="4" s="1"/>
  <c r="E222" i="3" l="1"/>
  <c r="B219" i="8"/>
  <c r="K218" i="8"/>
  <c r="J221" i="7"/>
  <c r="L221" i="7" s="1"/>
  <c r="E226" i="7"/>
  <c r="H221" i="7"/>
  <c r="F222" i="7"/>
  <c r="G222" i="7" s="1"/>
  <c r="D222" i="7"/>
  <c r="I222" i="7" s="1"/>
  <c r="K217" i="6"/>
  <c r="B218" i="6"/>
  <c r="H217" i="3"/>
  <c r="F218" i="3"/>
  <c r="B221" i="4"/>
  <c r="E221" i="4" s="1"/>
  <c r="J221" i="4" s="1"/>
  <c r="H220" i="4"/>
  <c r="I220" i="4" s="1"/>
  <c r="J218" i="8" l="1"/>
  <c r="L218" i="8" s="1"/>
  <c r="E223" i="8"/>
  <c r="H218" i="8"/>
  <c r="D219" i="8"/>
  <c r="I219" i="8" s="1"/>
  <c r="K222" i="7"/>
  <c r="H222" i="7"/>
  <c r="B223" i="7"/>
  <c r="E222" i="6"/>
  <c r="J217" i="6"/>
  <c r="L217" i="6" s="1"/>
  <c r="H217" i="6"/>
  <c r="D218" i="6"/>
  <c r="I218" i="6" s="1"/>
  <c r="B219" i="3"/>
  <c r="K218" i="3"/>
  <c r="G218" i="3"/>
  <c r="J218" i="3" s="1"/>
  <c r="F225" i="4"/>
  <c r="K220" i="4"/>
  <c r="M220" i="4" s="1"/>
  <c r="G221" i="4"/>
  <c r="L221" i="4" s="1"/>
  <c r="L218" i="3" l="1"/>
  <c r="F219" i="8"/>
  <c r="G219" i="8" s="1"/>
  <c r="D223" i="7"/>
  <c r="I223" i="7" s="1"/>
  <c r="J222" i="7"/>
  <c r="L222" i="7" s="1"/>
  <c r="E227" i="7"/>
  <c r="F218" i="6"/>
  <c r="G218" i="6" s="1"/>
  <c r="E223" i="3"/>
  <c r="H218" i="3"/>
  <c r="D219" i="3"/>
  <c r="I219" i="3" s="1"/>
  <c r="B222" i="4"/>
  <c r="E222" i="4" s="1"/>
  <c r="J222" i="4" s="1"/>
  <c r="H221" i="4"/>
  <c r="K221" i="4" s="1"/>
  <c r="M221" i="4" s="1"/>
  <c r="K219" i="8" l="1"/>
  <c r="B220" i="8"/>
  <c r="F223" i="7"/>
  <c r="G223" i="7" s="1"/>
  <c r="K223" i="7"/>
  <c r="B224" i="7"/>
  <c r="K218" i="6"/>
  <c r="B219" i="6"/>
  <c r="F219" i="3"/>
  <c r="I221" i="4"/>
  <c r="F226" i="4"/>
  <c r="G222" i="4"/>
  <c r="L222" i="4" s="1"/>
  <c r="D220" i="8" l="1"/>
  <c r="I220" i="8" s="1"/>
  <c r="J219" i="8"/>
  <c r="L219" i="8" s="1"/>
  <c r="E224" i="8"/>
  <c r="H219" i="8"/>
  <c r="D224" i="7"/>
  <c r="I224" i="7" s="1"/>
  <c r="E228" i="7"/>
  <c r="J223" i="7"/>
  <c r="L223" i="7" s="1"/>
  <c r="H223" i="7"/>
  <c r="E223" i="6"/>
  <c r="J218" i="6"/>
  <c r="L218" i="6" s="1"/>
  <c r="H218" i="6"/>
  <c r="D219" i="6"/>
  <c r="I219" i="6" s="1"/>
  <c r="B220" i="3"/>
  <c r="K219" i="3"/>
  <c r="G219" i="3"/>
  <c r="J219" i="3" s="1"/>
  <c r="L219" i="3" s="1"/>
  <c r="H222" i="4"/>
  <c r="I222" i="4" s="1"/>
  <c r="B223" i="4"/>
  <c r="E223" i="4" s="1"/>
  <c r="J223" i="4" s="1"/>
  <c r="F220" i="8" l="1"/>
  <c r="G220" i="8" s="1"/>
  <c r="F224" i="7"/>
  <c r="G224" i="7" s="1"/>
  <c r="F219" i="6"/>
  <c r="G219" i="6" s="1"/>
  <c r="B220" i="6"/>
  <c r="K219" i="6"/>
  <c r="H219" i="6"/>
  <c r="E224" i="3"/>
  <c r="H219" i="3"/>
  <c r="D220" i="3"/>
  <c r="I220" i="3" s="1"/>
  <c r="F227" i="4"/>
  <c r="K222" i="4"/>
  <c r="M222" i="4" s="1"/>
  <c r="G223" i="4"/>
  <c r="B224" i="4" s="1"/>
  <c r="K220" i="8" l="1"/>
  <c r="B221" i="8"/>
  <c r="B225" i="7"/>
  <c r="K224" i="7"/>
  <c r="J219" i="6"/>
  <c r="L219" i="6" s="1"/>
  <c r="E224" i="6"/>
  <c r="D220" i="6"/>
  <c r="I220" i="6" s="1"/>
  <c r="F220" i="3"/>
  <c r="L223" i="4"/>
  <c r="H223" i="4"/>
  <c r="K223" i="4" s="1"/>
  <c r="E224" i="4"/>
  <c r="J224" i="4" s="1"/>
  <c r="D221" i="8" l="1"/>
  <c r="I221" i="8" s="1"/>
  <c r="E225" i="8"/>
  <c r="J220" i="8"/>
  <c r="L220" i="8" s="1"/>
  <c r="H220" i="8"/>
  <c r="D225" i="7"/>
  <c r="I225" i="7" s="1"/>
  <c r="E229" i="7"/>
  <c r="J224" i="7"/>
  <c r="L224" i="7" s="1"/>
  <c r="H224" i="7"/>
  <c r="F220" i="6"/>
  <c r="B221" i="6"/>
  <c r="B221" i="3"/>
  <c r="D221" i="3" s="1"/>
  <c r="I221" i="3" s="1"/>
  <c r="K220" i="3"/>
  <c r="G220" i="3"/>
  <c r="J220" i="3" s="1"/>
  <c r="L220" i="3" s="1"/>
  <c r="M223" i="4"/>
  <c r="I223" i="4"/>
  <c r="F228" i="4"/>
  <c r="G224" i="4"/>
  <c r="F221" i="8" l="1"/>
  <c r="G221" i="8" s="1"/>
  <c r="F225" i="7"/>
  <c r="G225" i="7" s="1"/>
  <c r="K220" i="6"/>
  <c r="G220" i="6"/>
  <c r="J220" i="6" s="1"/>
  <c r="D221" i="6"/>
  <c r="I221" i="6" s="1"/>
  <c r="H220" i="3"/>
  <c r="F221" i="3"/>
  <c r="K221" i="3" s="1"/>
  <c r="E225" i="3"/>
  <c r="B225" i="4"/>
  <c r="H224" i="4"/>
  <c r="L224" i="4"/>
  <c r="L220" i="6" l="1"/>
  <c r="G221" i="3"/>
  <c r="K221" i="8"/>
  <c r="B222" i="8"/>
  <c r="B226" i="7"/>
  <c r="K225" i="7"/>
  <c r="E225" i="6"/>
  <c r="H220" i="6"/>
  <c r="F221" i="6"/>
  <c r="G221" i="6" s="1"/>
  <c r="H221" i="3"/>
  <c r="J221" i="3"/>
  <c r="L221" i="3" s="1"/>
  <c r="B222" i="3"/>
  <c r="D222" i="3" s="1"/>
  <c r="I222" i="3" s="1"/>
  <c r="E226" i="3"/>
  <c r="E225" i="4"/>
  <c r="J225" i="4" s="1"/>
  <c r="F229" i="4"/>
  <c r="K224" i="4"/>
  <c r="M224" i="4" s="1"/>
  <c r="I224" i="4"/>
  <c r="D222" i="8" l="1"/>
  <c r="I222" i="8" s="1"/>
  <c r="E226" i="8"/>
  <c r="J221" i="8"/>
  <c r="L221" i="8" s="1"/>
  <c r="H221" i="8"/>
  <c r="J225" i="7"/>
  <c r="L225" i="7" s="1"/>
  <c r="E230" i="7"/>
  <c r="H225" i="7"/>
  <c r="D226" i="7"/>
  <c r="I226" i="7" s="1"/>
  <c r="B222" i="6"/>
  <c r="K221" i="6"/>
  <c r="D222" i="6"/>
  <c r="I222" i="6" s="1"/>
  <c r="E226" i="6"/>
  <c r="J221" i="6"/>
  <c r="H221" i="6"/>
  <c r="F222" i="3"/>
  <c r="G225" i="4"/>
  <c r="F222" i="8" l="1"/>
  <c r="G222" i="8" s="1"/>
  <c r="H222" i="8" s="1"/>
  <c r="B223" i="8"/>
  <c r="F226" i="7"/>
  <c r="G226" i="7" s="1"/>
  <c r="L221" i="6"/>
  <c r="F222" i="6"/>
  <c r="B223" i="6"/>
  <c r="B223" i="3"/>
  <c r="K222" i="3"/>
  <c r="G222" i="3"/>
  <c r="J222" i="3" s="1"/>
  <c r="L222" i="3" s="1"/>
  <c r="H225" i="4"/>
  <c r="L225" i="4"/>
  <c r="B226" i="4"/>
  <c r="K222" i="8" l="1"/>
  <c r="D223" i="8"/>
  <c r="I223" i="8" s="1"/>
  <c r="J222" i="8"/>
  <c r="L222" i="8" s="1"/>
  <c r="E227" i="8"/>
  <c r="K226" i="7"/>
  <c r="B227" i="7"/>
  <c r="K222" i="6"/>
  <c r="G222" i="6"/>
  <c r="J222" i="6" s="1"/>
  <c r="D223" i="6"/>
  <c r="I223" i="6" s="1"/>
  <c r="D223" i="3"/>
  <c r="I223" i="3" s="1"/>
  <c r="E227" i="3"/>
  <c r="H222" i="3"/>
  <c r="F230" i="4"/>
  <c r="K225" i="4"/>
  <c r="M225" i="4" s="1"/>
  <c r="I225" i="4"/>
  <c r="E226" i="4"/>
  <c r="J226" i="4" s="1"/>
  <c r="L222" i="6" l="1"/>
  <c r="F223" i="8"/>
  <c r="G223" i="8" s="1"/>
  <c r="D227" i="7"/>
  <c r="I227" i="7" s="1"/>
  <c r="J226" i="7"/>
  <c r="L226" i="7" s="1"/>
  <c r="E231" i="7"/>
  <c r="H226" i="7"/>
  <c r="E227" i="6"/>
  <c r="H222" i="6"/>
  <c r="F223" i="6"/>
  <c r="G223" i="6" s="1"/>
  <c r="F223" i="3"/>
  <c r="G226" i="4"/>
  <c r="B227" i="4" s="1"/>
  <c r="K223" i="8" l="1"/>
  <c r="B224" i="8"/>
  <c r="F227" i="7"/>
  <c r="G227" i="7" s="1"/>
  <c r="H227" i="7" s="1"/>
  <c r="K227" i="7"/>
  <c r="B228" i="7"/>
  <c r="B224" i="6"/>
  <c r="K223" i="6"/>
  <c r="B224" i="3"/>
  <c r="K223" i="3"/>
  <c r="G223" i="3"/>
  <c r="J223" i="3" s="1"/>
  <c r="L226" i="4"/>
  <c r="H226" i="4"/>
  <c r="F231" i="4" s="1"/>
  <c r="E227" i="4"/>
  <c r="J227" i="4" s="1"/>
  <c r="L223" i="3" l="1"/>
  <c r="D224" i="8"/>
  <c r="I224" i="8" s="1"/>
  <c r="J223" i="8"/>
  <c r="L223" i="8" s="1"/>
  <c r="E228" i="8"/>
  <c r="H223" i="8"/>
  <c r="E232" i="7"/>
  <c r="J227" i="7"/>
  <c r="L227" i="7" s="1"/>
  <c r="D228" i="7"/>
  <c r="I228" i="7" s="1"/>
  <c r="J223" i="6"/>
  <c r="L223" i="6" s="1"/>
  <c r="E228" i="6"/>
  <c r="H223" i="6"/>
  <c r="D224" i="6"/>
  <c r="I224" i="6" s="1"/>
  <c r="E228" i="3"/>
  <c r="H223" i="3"/>
  <c r="D224" i="3"/>
  <c r="I224" i="3" s="1"/>
  <c r="K226" i="4"/>
  <c r="M226" i="4" s="1"/>
  <c r="I226" i="4"/>
  <c r="G227" i="4"/>
  <c r="F224" i="8" l="1"/>
  <c r="G224" i="8" s="1"/>
  <c r="F228" i="7"/>
  <c r="G228" i="7" s="1"/>
  <c r="F224" i="6"/>
  <c r="G224" i="6" s="1"/>
  <c r="F224" i="3"/>
  <c r="K224" i="3" s="1"/>
  <c r="H227" i="4"/>
  <c r="B228" i="4"/>
  <c r="L227" i="4"/>
  <c r="B225" i="3" l="1"/>
  <c r="K224" i="8"/>
  <c r="B225" i="8"/>
  <c r="K228" i="7"/>
  <c r="B229" i="7"/>
  <c r="K224" i="6"/>
  <c r="B225" i="6"/>
  <c r="G224" i="3"/>
  <c r="J224" i="3" s="1"/>
  <c r="L224" i="3" s="1"/>
  <c r="E228" i="4"/>
  <c r="J228" i="4" s="1"/>
  <c r="K227" i="4"/>
  <c r="M227" i="4" s="1"/>
  <c r="F232" i="4"/>
  <c r="I227" i="4"/>
  <c r="D225" i="8" l="1"/>
  <c r="I225" i="8" s="1"/>
  <c r="E229" i="8"/>
  <c r="J224" i="8"/>
  <c r="L224" i="8" s="1"/>
  <c r="H224" i="8"/>
  <c r="D229" i="7"/>
  <c r="I229" i="7" s="1"/>
  <c r="E233" i="7"/>
  <c r="J228" i="7"/>
  <c r="L228" i="7" s="1"/>
  <c r="H228" i="7"/>
  <c r="D225" i="6"/>
  <c r="I225" i="6" s="1"/>
  <c r="J224" i="6"/>
  <c r="L224" i="6" s="1"/>
  <c r="E229" i="6"/>
  <c r="H224" i="6"/>
  <c r="D225" i="3"/>
  <c r="I225" i="3" s="1"/>
  <c r="E229" i="3"/>
  <c r="H224" i="3"/>
  <c r="G228" i="4"/>
  <c r="F225" i="8" l="1"/>
  <c r="G225" i="8" s="1"/>
  <c r="F229" i="7"/>
  <c r="G229" i="7" s="1"/>
  <c r="F225" i="6"/>
  <c r="G225" i="6" s="1"/>
  <c r="K225" i="6"/>
  <c r="B226" i="6"/>
  <c r="F225" i="3"/>
  <c r="K225" i="3" s="1"/>
  <c r="H228" i="4"/>
  <c r="L228" i="4"/>
  <c r="B229" i="4"/>
  <c r="K225" i="8" l="1"/>
  <c r="B226" i="8"/>
  <c r="B230" i="7"/>
  <c r="K229" i="7"/>
  <c r="D226" i="6"/>
  <c r="I226" i="6" s="1"/>
  <c r="E230" i="6"/>
  <c r="J225" i="6"/>
  <c r="L225" i="6" s="1"/>
  <c r="H225" i="6"/>
  <c r="G225" i="3"/>
  <c r="E230" i="3" s="1"/>
  <c r="B226" i="3"/>
  <c r="D226" i="3"/>
  <c r="I226" i="3" s="1"/>
  <c r="E229" i="4"/>
  <c r="J229" i="4" s="1"/>
  <c r="F233" i="4"/>
  <c r="K228" i="4"/>
  <c r="M228" i="4" s="1"/>
  <c r="I228" i="4"/>
  <c r="D226" i="8" l="1"/>
  <c r="I226" i="8" s="1"/>
  <c r="E230" i="8"/>
  <c r="J225" i="8"/>
  <c r="L225" i="8" s="1"/>
  <c r="H225" i="8"/>
  <c r="J229" i="7"/>
  <c r="L229" i="7" s="1"/>
  <c r="E234" i="7"/>
  <c r="H229" i="7"/>
  <c r="D230" i="7"/>
  <c r="I230" i="7" s="1"/>
  <c r="F226" i="6"/>
  <c r="G226" i="6" s="1"/>
  <c r="B227" i="6"/>
  <c r="H225" i="3"/>
  <c r="J225" i="3"/>
  <c r="L225" i="3" s="1"/>
  <c r="F226" i="3"/>
  <c r="G229" i="4"/>
  <c r="F226" i="8" l="1"/>
  <c r="G226" i="8" s="1"/>
  <c r="F230" i="7"/>
  <c r="G230" i="7" s="1"/>
  <c r="K226" i="6"/>
  <c r="E231" i="6"/>
  <c r="J226" i="6"/>
  <c r="H226" i="6"/>
  <c r="D227" i="6"/>
  <c r="I227" i="6" s="1"/>
  <c r="B227" i="3"/>
  <c r="K226" i="3"/>
  <c r="G226" i="3"/>
  <c r="J226" i="3" s="1"/>
  <c r="L226" i="3" s="1"/>
  <c r="B230" i="4"/>
  <c r="H229" i="4"/>
  <c r="L229" i="4"/>
  <c r="L226" i="6" l="1"/>
  <c r="B227" i="8"/>
  <c r="K226" i="8"/>
  <c r="K230" i="7"/>
  <c r="B231" i="7"/>
  <c r="F227" i="6"/>
  <c r="G227" i="6" s="1"/>
  <c r="E231" i="3"/>
  <c r="H226" i="3"/>
  <c r="D227" i="3"/>
  <c r="I227" i="3" s="1"/>
  <c r="F234" i="4"/>
  <c r="K229" i="4"/>
  <c r="M229" i="4" s="1"/>
  <c r="I229" i="4"/>
  <c r="E230" i="4"/>
  <c r="J230" i="4" s="1"/>
  <c r="J226" i="8" l="1"/>
  <c r="L226" i="8" s="1"/>
  <c r="E231" i="8"/>
  <c r="H226" i="8"/>
  <c r="D227" i="8"/>
  <c r="I227" i="8" s="1"/>
  <c r="D231" i="7"/>
  <c r="I231" i="7" s="1"/>
  <c r="J230" i="7"/>
  <c r="L230" i="7" s="1"/>
  <c r="E235" i="7"/>
  <c r="H230" i="7"/>
  <c r="B228" i="6"/>
  <c r="K227" i="6"/>
  <c r="F227" i="3"/>
  <c r="K227" i="3" s="1"/>
  <c r="B228" i="3"/>
  <c r="G230" i="4"/>
  <c r="F227" i="8" l="1"/>
  <c r="G227" i="8" s="1"/>
  <c r="F231" i="7"/>
  <c r="G231" i="7" s="1"/>
  <c r="J227" i="6"/>
  <c r="L227" i="6" s="1"/>
  <c r="E232" i="6"/>
  <c r="H227" i="6"/>
  <c r="D228" i="6"/>
  <c r="I228" i="6" s="1"/>
  <c r="G227" i="3"/>
  <c r="J227" i="3" s="1"/>
  <c r="L227" i="3" s="1"/>
  <c r="B231" i="4"/>
  <c r="H230" i="4"/>
  <c r="L230" i="4"/>
  <c r="K227" i="8" l="1"/>
  <c r="B228" i="8"/>
  <c r="K231" i="7"/>
  <c r="B232" i="7"/>
  <c r="F228" i="6"/>
  <c r="G228" i="6" s="1"/>
  <c r="E232" i="3"/>
  <c r="H227" i="3"/>
  <c r="D228" i="3"/>
  <c r="I228" i="3" s="1"/>
  <c r="E231" i="4"/>
  <c r="J231" i="4" s="1"/>
  <c r="F235" i="4"/>
  <c r="K230" i="4"/>
  <c r="M230" i="4" s="1"/>
  <c r="I230" i="4"/>
  <c r="D228" i="8" l="1"/>
  <c r="I228" i="8" s="1"/>
  <c r="J227" i="8"/>
  <c r="L227" i="8" s="1"/>
  <c r="E232" i="8"/>
  <c r="H227" i="8"/>
  <c r="D232" i="7"/>
  <c r="I232" i="7" s="1"/>
  <c r="E236" i="7"/>
  <c r="J231" i="7"/>
  <c r="L231" i="7" s="1"/>
  <c r="H231" i="7"/>
  <c r="K228" i="6"/>
  <c r="B229" i="6"/>
  <c r="F228" i="3"/>
  <c r="K228" i="3" s="1"/>
  <c r="G231" i="4"/>
  <c r="B229" i="3" l="1"/>
  <c r="F228" i="8"/>
  <c r="G228" i="8" s="1"/>
  <c r="F232" i="7"/>
  <c r="G232" i="7" s="1"/>
  <c r="D229" i="6"/>
  <c r="I229" i="6" s="1"/>
  <c r="J228" i="6"/>
  <c r="L228" i="6" s="1"/>
  <c r="E233" i="6"/>
  <c r="H228" i="6"/>
  <c r="G228" i="3"/>
  <c r="J228" i="3" s="1"/>
  <c r="L228" i="3" s="1"/>
  <c r="L231" i="4"/>
  <c r="B232" i="4"/>
  <c r="H231" i="4"/>
  <c r="K228" i="8" l="1"/>
  <c r="B229" i="8"/>
  <c r="B233" i="7"/>
  <c r="K232" i="7"/>
  <c r="F229" i="6"/>
  <c r="E233" i="3"/>
  <c r="H228" i="3"/>
  <c r="D229" i="3"/>
  <c r="I229" i="3" s="1"/>
  <c r="F236" i="4"/>
  <c r="K231" i="4"/>
  <c r="M231" i="4" s="1"/>
  <c r="I231" i="4"/>
  <c r="E232" i="4"/>
  <c r="J232" i="4" s="1"/>
  <c r="D229" i="8" l="1"/>
  <c r="I229" i="8" s="1"/>
  <c r="E233" i="8"/>
  <c r="J228" i="8"/>
  <c r="L228" i="8" s="1"/>
  <c r="H228" i="8"/>
  <c r="D233" i="7"/>
  <c r="I233" i="7" s="1"/>
  <c r="E237" i="7"/>
  <c r="J232" i="7"/>
  <c r="L232" i="7" s="1"/>
  <c r="H232" i="7"/>
  <c r="K229" i="6"/>
  <c r="G229" i="6"/>
  <c r="J229" i="6" s="1"/>
  <c r="L229" i="6" s="1"/>
  <c r="B230" i="6"/>
  <c r="D230" i="6"/>
  <c r="I230" i="6" s="1"/>
  <c r="E234" i="6"/>
  <c r="F229" i="3"/>
  <c r="G232" i="4"/>
  <c r="B233" i="4" s="1"/>
  <c r="F229" i="8" l="1"/>
  <c r="G229" i="8" s="1"/>
  <c r="F233" i="7"/>
  <c r="G233" i="7" s="1"/>
  <c r="H229" i="6"/>
  <c r="F230" i="6"/>
  <c r="G230" i="6" s="1"/>
  <c r="H230" i="6" s="1"/>
  <c r="K230" i="6"/>
  <c r="B231" i="6"/>
  <c r="B230" i="3"/>
  <c r="D230" i="3" s="1"/>
  <c r="I230" i="3" s="1"/>
  <c r="K229" i="3"/>
  <c r="G229" i="3"/>
  <c r="L232" i="4"/>
  <c r="H232" i="4"/>
  <c r="I232" i="4" s="1"/>
  <c r="E233" i="4"/>
  <c r="J233" i="4" s="1"/>
  <c r="K229" i="8" l="1"/>
  <c r="B230" i="8"/>
  <c r="B234" i="7"/>
  <c r="K233" i="7"/>
  <c r="D231" i="6"/>
  <c r="I231" i="6" s="1"/>
  <c r="E235" i="6"/>
  <c r="J230" i="6"/>
  <c r="L230" i="6" s="1"/>
  <c r="H229" i="3"/>
  <c r="J229" i="3"/>
  <c r="L229" i="3" s="1"/>
  <c r="F230" i="3"/>
  <c r="K230" i="3" s="1"/>
  <c r="E234" i="3"/>
  <c r="K232" i="4"/>
  <c r="M232" i="4" s="1"/>
  <c r="F237" i="4"/>
  <c r="G233" i="4"/>
  <c r="B234" i="4" s="1"/>
  <c r="D230" i="8" l="1"/>
  <c r="I230" i="8" s="1"/>
  <c r="E234" i="8"/>
  <c r="J229" i="8"/>
  <c r="L229" i="8" s="1"/>
  <c r="H229" i="8"/>
  <c r="J233" i="7"/>
  <c r="L233" i="7" s="1"/>
  <c r="E238" i="7"/>
  <c r="H233" i="7"/>
  <c r="D234" i="7"/>
  <c r="I234" i="7" s="1"/>
  <c r="F231" i="6"/>
  <c r="G231" i="6" s="1"/>
  <c r="B231" i="3"/>
  <c r="G230" i="3"/>
  <c r="J230" i="3" s="1"/>
  <c r="L230" i="3" s="1"/>
  <c r="H233" i="4"/>
  <c r="K233" i="4" s="1"/>
  <c r="L233" i="4"/>
  <c r="E234" i="4"/>
  <c r="J234" i="4" s="1"/>
  <c r="F230" i="8" l="1"/>
  <c r="G230" i="8" s="1"/>
  <c r="F234" i="7"/>
  <c r="G234" i="7" s="1"/>
  <c r="B232" i="6"/>
  <c r="K231" i="6"/>
  <c r="E235" i="3"/>
  <c r="H230" i="3"/>
  <c r="D231" i="3"/>
  <c r="I231" i="3" s="1"/>
  <c r="I233" i="4"/>
  <c r="F238" i="4"/>
  <c r="M233" i="4"/>
  <c r="G234" i="4"/>
  <c r="L234" i="4" s="1"/>
  <c r="B231" i="8" l="1"/>
  <c r="K230" i="8"/>
  <c r="K234" i="7"/>
  <c r="B235" i="7"/>
  <c r="J231" i="6"/>
  <c r="L231" i="6" s="1"/>
  <c r="E236" i="6"/>
  <c r="H231" i="6"/>
  <c r="D232" i="6"/>
  <c r="I232" i="6" s="1"/>
  <c r="F231" i="3"/>
  <c r="K231" i="3" s="1"/>
  <c r="B235" i="4"/>
  <c r="E235" i="4" s="1"/>
  <c r="J235" i="4" s="1"/>
  <c r="H234" i="4"/>
  <c r="I234" i="4" s="1"/>
  <c r="J230" i="8" l="1"/>
  <c r="L230" i="8" s="1"/>
  <c r="E235" i="8"/>
  <c r="H230" i="8"/>
  <c r="D231" i="8"/>
  <c r="I231" i="8" s="1"/>
  <c r="D235" i="7"/>
  <c r="I235" i="7" s="1"/>
  <c r="E239" i="7"/>
  <c r="J234" i="7"/>
  <c r="L234" i="7" s="1"/>
  <c r="H234" i="7"/>
  <c r="F232" i="6"/>
  <c r="B233" i="6"/>
  <c r="G231" i="3"/>
  <c r="E236" i="3" s="1"/>
  <c r="B232" i="3"/>
  <c r="K234" i="4"/>
  <c r="M234" i="4" s="1"/>
  <c r="F239" i="4"/>
  <c r="G235" i="4"/>
  <c r="F231" i="8" l="1"/>
  <c r="G231" i="8" s="1"/>
  <c r="F235" i="7"/>
  <c r="G235" i="7" s="1"/>
  <c r="K232" i="6"/>
  <c r="G232" i="6"/>
  <c r="H232" i="6" s="1"/>
  <c r="D233" i="6"/>
  <c r="I233" i="6" s="1"/>
  <c r="E237" i="6"/>
  <c r="H231" i="3"/>
  <c r="J231" i="3"/>
  <c r="L231" i="3" s="1"/>
  <c r="D232" i="3"/>
  <c r="I232" i="3" s="1"/>
  <c r="B236" i="4"/>
  <c r="L235" i="4"/>
  <c r="H235" i="4"/>
  <c r="K231" i="8" l="1"/>
  <c r="B232" i="8"/>
  <c r="K235" i="7"/>
  <c r="B236" i="7"/>
  <c r="J232" i="6"/>
  <c r="L232" i="6" s="1"/>
  <c r="F233" i="6"/>
  <c r="F232" i="3"/>
  <c r="K232" i="3" s="1"/>
  <c r="F240" i="4"/>
  <c r="K235" i="4"/>
  <c r="M235" i="4" s="1"/>
  <c r="I235" i="4"/>
  <c r="E236" i="4"/>
  <c r="J236" i="4" s="1"/>
  <c r="D232" i="8" l="1"/>
  <c r="I232" i="8" s="1"/>
  <c r="J231" i="8"/>
  <c r="L231" i="8" s="1"/>
  <c r="E236" i="8"/>
  <c r="H231" i="8"/>
  <c r="D236" i="7"/>
  <c r="I236" i="7" s="1"/>
  <c r="E240" i="7"/>
  <c r="J235" i="7"/>
  <c r="L235" i="7" s="1"/>
  <c r="H235" i="7"/>
  <c r="K233" i="6"/>
  <c r="G233" i="6"/>
  <c r="H233" i="6" s="1"/>
  <c r="B234" i="6"/>
  <c r="D234" i="6"/>
  <c r="I234" i="6" s="1"/>
  <c r="J233" i="6"/>
  <c r="B233" i="3"/>
  <c r="G232" i="3"/>
  <c r="J232" i="3" s="1"/>
  <c r="L232" i="3" s="1"/>
  <c r="G236" i="4"/>
  <c r="F232" i="8" l="1"/>
  <c r="G232" i="8" s="1"/>
  <c r="F236" i="7"/>
  <c r="G236" i="7" s="1"/>
  <c r="L233" i="6"/>
  <c r="E238" i="6"/>
  <c r="F234" i="6"/>
  <c r="G234" i="6" s="1"/>
  <c r="D233" i="3"/>
  <c r="I233" i="3" s="1"/>
  <c r="F233" i="3"/>
  <c r="K233" i="3" s="1"/>
  <c r="H232" i="3"/>
  <c r="G233" i="3" s="1"/>
  <c r="J233" i="3" s="1"/>
  <c r="E237" i="3"/>
  <c r="L236" i="4"/>
  <c r="B237" i="4"/>
  <c r="H236" i="4"/>
  <c r="K232" i="8" l="1"/>
  <c r="B233" i="8"/>
  <c r="K236" i="7"/>
  <c r="B237" i="7"/>
  <c r="K234" i="6"/>
  <c r="B235" i="6"/>
  <c r="B234" i="3"/>
  <c r="L233" i="3"/>
  <c r="D234" i="3"/>
  <c r="I234" i="3" s="1"/>
  <c r="E238" i="3"/>
  <c r="H233" i="3"/>
  <c r="F241" i="4"/>
  <c r="K236" i="4"/>
  <c r="M236" i="4" s="1"/>
  <c r="I236" i="4"/>
  <c r="E237" i="4"/>
  <c r="J237" i="4" s="1"/>
  <c r="D233" i="8" l="1"/>
  <c r="I233" i="8" s="1"/>
  <c r="E237" i="8"/>
  <c r="J232" i="8"/>
  <c r="L232" i="8" s="1"/>
  <c r="H232" i="8"/>
  <c r="D237" i="7"/>
  <c r="I237" i="7" s="1"/>
  <c r="E241" i="7"/>
  <c r="J236" i="7"/>
  <c r="L236" i="7" s="1"/>
  <c r="H236" i="7"/>
  <c r="D235" i="6"/>
  <c r="I235" i="6" s="1"/>
  <c r="E239" i="6"/>
  <c r="J234" i="6"/>
  <c r="L234" i="6" s="1"/>
  <c r="H234" i="6"/>
  <c r="F234" i="3"/>
  <c r="G237" i="4"/>
  <c r="L237" i="4" s="1"/>
  <c r="F233" i="8" l="1"/>
  <c r="G233" i="8" s="1"/>
  <c r="F237" i="7"/>
  <c r="G237" i="7" s="1"/>
  <c r="F235" i="6"/>
  <c r="G235" i="6" s="1"/>
  <c r="B235" i="3"/>
  <c r="K234" i="3"/>
  <c r="G234" i="3"/>
  <c r="J234" i="3" s="1"/>
  <c r="L234" i="3" s="1"/>
  <c r="H237" i="4"/>
  <c r="I237" i="4" s="1"/>
  <c r="B238" i="4"/>
  <c r="E238" i="4" s="1"/>
  <c r="J238" i="4" s="1"/>
  <c r="K233" i="8" l="1"/>
  <c r="B234" i="8"/>
  <c r="B238" i="7"/>
  <c r="K237" i="7"/>
  <c r="B236" i="6"/>
  <c r="K235" i="6"/>
  <c r="E239" i="3"/>
  <c r="H234" i="3"/>
  <c r="D235" i="3"/>
  <c r="I235" i="3" s="1"/>
  <c r="K237" i="4"/>
  <c r="M237" i="4" s="1"/>
  <c r="F242" i="4"/>
  <c r="G238" i="4"/>
  <c r="D234" i="8" l="1"/>
  <c r="I234" i="8" s="1"/>
  <c r="E238" i="8"/>
  <c r="J233" i="8"/>
  <c r="L233" i="8" s="1"/>
  <c r="H233" i="8"/>
  <c r="J237" i="7"/>
  <c r="L237" i="7" s="1"/>
  <c r="E242" i="7"/>
  <c r="H237" i="7"/>
  <c r="D238" i="7"/>
  <c r="I238" i="7" s="1"/>
  <c r="J235" i="6"/>
  <c r="L235" i="6" s="1"/>
  <c r="E240" i="6"/>
  <c r="H235" i="6"/>
  <c r="D236" i="6"/>
  <c r="I236" i="6" s="1"/>
  <c r="F235" i="3"/>
  <c r="K235" i="3" s="1"/>
  <c r="B239" i="4"/>
  <c r="H238" i="4"/>
  <c r="L238" i="4"/>
  <c r="F234" i="8" l="1"/>
  <c r="G234" i="8" s="1"/>
  <c r="F238" i="7"/>
  <c r="G238" i="7" s="1"/>
  <c r="F236" i="6"/>
  <c r="G236" i="6" s="1"/>
  <c r="K236" i="6"/>
  <c r="H236" i="6"/>
  <c r="B237" i="6"/>
  <c r="B236" i="3"/>
  <c r="D236" i="3" s="1"/>
  <c r="I236" i="3" s="1"/>
  <c r="G235" i="3"/>
  <c r="E239" i="4"/>
  <c r="J239" i="4" s="1"/>
  <c r="K238" i="4"/>
  <c r="M238" i="4" s="1"/>
  <c r="F243" i="4"/>
  <c r="I238" i="4"/>
  <c r="B235" i="8" l="1"/>
  <c r="K234" i="8"/>
  <c r="K238" i="7"/>
  <c r="B239" i="7"/>
  <c r="D237" i="6"/>
  <c r="I237" i="6" s="1"/>
  <c r="J236" i="6"/>
  <c r="L236" i="6" s="1"/>
  <c r="E241" i="6"/>
  <c r="H235" i="3"/>
  <c r="J235" i="3"/>
  <c r="L235" i="3" s="1"/>
  <c r="F236" i="3"/>
  <c r="K236" i="3" s="1"/>
  <c r="E240" i="3"/>
  <c r="G239" i="4"/>
  <c r="J234" i="8" l="1"/>
  <c r="L234" i="8" s="1"/>
  <c r="E239" i="8"/>
  <c r="H234" i="8"/>
  <c r="D235" i="8"/>
  <c r="I235" i="8" s="1"/>
  <c r="D239" i="7"/>
  <c r="I239" i="7" s="1"/>
  <c r="E243" i="7"/>
  <c r="J238" i="7"/>
  <c r="L238" i="7" s="1"/>
  <c r="H238" i="7"/>
  <c r="F237" i="6"/>
  <c r="G237" i="6" s="1"/>
  <c r="K237" i="6"/>
  <c r="B238" i="6"/>
  <c r="B237" i="3"/>
  <c r="G236" i="3"/>
  <c r="J236" i="3" s="1"/>
  <c r="L236" i="3" s="1"/>
  <c r="H239" i="4"/>
  <c r="L239" i="4"/>
  <c r="B240" i="4"/>
  <c r="F235" i="8" l="1"/>
  <c r="G235" i="8" s="1"/>
  <c r="F239" i="7"/>
  <c r="G239" i="7" s="1"/>
  <c r="E242" i="6"/>
  <c r="J237" i="6"/>
  <c r="L237" i="6" s="1"/>
  <c r="H237" i="6"/>
  <c r="D238" i="6"/>
  <c r="I238" i="6" s="1"/>
  <c r="D237" i="3"/>
  <c r="I237" i="3" s="1"/>
  <c r="E241" i="3"/>
  <c r="H236" i="3"/>
  <c r="K239" i="4"/>
  <c r="M239" i="4" s="1"/>
  <c r="F244" i="4"/>
  <c r="I239" i="4"/>
  <c r="E240" i="4"/>
  <c r="J240" i="4" s="1"/>
  <c r="K235" i="8" l="1"/>
  <c r="B236" i="8"/>
  <c r="K239" i="7"/>
  <c r="B240" i="7"/>
  <c r="F238" i="6"/>
  <c r="G238" i="6" s="1"/>
  <c r="F237" i="3"/>
  <c r="G240" i="4"/>
  <c r="D236" i="8" l="1"/>
  <c r="I236" i="8" s="1"/>
  <c r="F236" i="8"/>
  <c r="G236" i="8" s="1"/>
  <c r="J235" i="8"/>
  <c r="L235" i="8" s="1"/>
  <c r="E240" i="8"/>
  <c r="H235" i="8"/>
  <c r="D240" i="7"/>
  <c r="I240" i="7" s="1"/>
  <c r="E244" i="7"/>
  <c r="J239" i="7"/>
  <c r="L239" i="7" s="1"/>
  <c r="H239" i="7"/>
  <c r="K238" i="6"/>
  <c r="B239" i="6"/>
  <c r="B238" i="3"/>
  <c r="K237" i="3"/>
  <c r="G237" i="3"/>
  <c r="J237" i="3" s="1"/>
  <c r="L240" i="4"/>
  <c r="H240" i="4"/>
  <c r="B241" i="4"/>
  <c r="L237" i="3" l="1"/>
  <c r="K236" i="8"/>
  <c r="B237" i="8"/>
  <c r="H236" i="8"/>
  <c r="F240" i="7"/>
  <c r="G240" i="7" s="1"/>
  <c r="E243" i="6"/>
  <c r="J238" i="6"/>
  <c r="L238" i="6" s="1"/>
  <c r="H238" i="6"/>
  <c r="D239" i="6"/>
  <c r="I239" i="6" s="1"/>
  <c r="D238" i="3"/>
  <c r="I238" i="3" s="1"/>
  <c r="E242" i="3"/>
  <c r="H237" i="3"/>
  <c r="E241" i="4"/>
  <c r="J241" i="4" s="1"/>
  <c r="F245" i="4"/>
  <c r="K240" i="4"/>
  <c r="M240" i="4" s="1"/>
  <c r="I240" i="4"/>
  <c r="D237" i="8" l="1"/>
  <c r="I237" i="8" s="1"/>
  <c r="E241" i="8"/>
  <c r="J236" i="8"/>
  <c r="L236" i="8" s="1"/>
  <c r="B241" i="7"/>
  <c r="K240" i="7"/>
  <c r="F239" i="6"/>
  <c r="G239" i="6" s="1"/>
  <c r="B240" i="6"/>
  <c r="K239" i="6"/>
  <c r="F238" i="3"/>
  <c r="G241" i="4"/>
  <c r="B242" i="4" s="1"/>
  <c r="F237" i="8" l="1"/>
  <c r="G237" i="8" s="1"/>
  <c r="J240" i="7"/>
  <c r="L240" i="7" s="1"/>
  <c r="E245" i="7"/>
  <c r="H240" i="7"/>
  <c r="F241" i="7"/>
  <c r="G241" i="7" s="1"/>
  <c r="D241" i="7"/>
  <c r="I241" i="7" s="1"/>
  <c r="J239" i="6"/>
  <c r="L239" i="6" s="1"/>
  <c r="E244" i="6"/>
  <c r="D240" i="6"/>
  <c r="I240" i="6" s="1"/>
  <c r="H239" i="6"/>
  <c r="B239" i="3"/>
  <c r="K238" i="3"/>
  <c r="G238" i="3"/>
  <c r="J238" i="3" s="1"/>
  <c r="L238" i="3" s="1"/>
  <c r="L241" i="4"/>
  <c r="H241" i="4"/>
  <c r="K241" i="4" s="1"/>
  <c r="E242" i="4"/>
  <c r="J242" i="4" s="1"/>
  <c r="K237" i="8" l="1"/>
  <c r="B238" i="8"/>
  <c r="K241" i="7"/>
  <c r="B242" i="7"/>
  <c r="H241" i="7"/>
  <c r="F240" i="6"/>
  <c r="G240" i="6" s="1"/>
  <c r="E243" i="3"/>
  <c r="H238" i="3"/>
  <c r="D239" i="3"/>
  <c r="I239" i="3" s="1"/>
  <c r="M241" i="4"/>
  <c r="I241" i="4"/>
  <c r="F246" i="4"/>
  <c r="G242" i="4"/>
  <c r="D238" i="8" l="1"/>
  <c r="I238" i="8" s="1"/>
  <c r="E242" i="8"/>
  <c r="J237" i="8"/>
  <c r="L237" i="8" s="1"/>
  <c r="H237" i="8"/>
  <c r="D242" i="7"/>
  <c r="I242" i="7" s="1"/>
  <c r="J241" i="7"/>
  <c r="L241" i="7" s="1"/>
  <c r="E246" i="7"/>
  <c r="K240" i="6"/>
  <c r="B241" i="6"/>
  <c r="F239" i="3"/>
  <c r="K239" i="3" s="1"/>
  <c r="L242" i="4"/>
  <c r="H242" i="4"/>
  <c r="B243" i="4"/>
  <c r="F238" i="8" l="1"/>
  <c r="G238" i="8" s="1"/>
  <c r="F242" i="7"/>
  <c r="G242" i="7" s="1"/>
  <c r="J240" i="6"/>
  <c r="L240" i="6" s="1"/>
  <c r="E245" i="6"/>
  <c r="H240" i="6"/>
  <c r="D241" i="6"/>
  <c r="I241" i="6" s="1"/>
  <c r="B240" i="3"/>
  <c r="G239" i="3"/>
  <c r="J239" i="3" s="1"/>
  <c r="L239" i="3" s="1"/>
  <c r="E243" i="4"/>
  <c r="J243" i="4" s="1"/>
  <c r="F247" i="4"/>
  <c r="K242" i="4"/>
  <c r="M242" i="4" s="1"/>
  <c r="I242" i="4"/>
  <c r="B239" i="8" l="1"/>
  <c r="K238" i="8"/>
  <c r="K242" i="7"/>
  <c r="B243" i="7"/>
  <c r="F241" i="6"/>
  <c r="G241" i="6" s="1"/>
  <c r="D240" i="3"/>
  <c r="I240" i="3" s="1"/>
  <c r="E244" i="3"/>
  <c r="H239" i="3"/>
  <c r="G243" i="4"/>
  <c r="H243" i="4" s="1"/>
  <c r="I243" i="4" s="1"/>
  <c r="J238" i="8" l="1"/>
  <c r="L238" i="8" s="1"/>
  <c r="E243" i="8"/>
  <c r="H238" i="8"/>
  <c r="D239" i="8"/>
  <c r="I239" i="8" s="1"/>
  <c r="D243" i="7"/>
  <c r="I243" i="7" s="1"/>
  <c r="E247" i="7"/>
  <c r="J242" i="7"/>
  <c r="L242" i="7" s="1"/>
  <c r="H242" i="7"/>
  <c r="K241" i="6"/>
  <c r="B242" i="6"/>
  <c r="F240" i="3"/>
  <c r="K240" i="3" s="1"/>
  <c r="B241" i="3"/>
  <c r="L243" i="4"/>
  <c r="B244" i="4"/>
  <c r="E244" i="4" s="1"/>
  <c r="J244" i="4" s="1"/>
  <c r="F248" i="4"/>
  <c r="K243" i="4"/>
  <c r="F239" i="8" l="1"/>
  <c r="G239" i="8" s="1"/>
  <c r="F243" i="7"/>
  <c r="G243" i="7" s="1"/>
  <c r="E246" i="6"/>
  <c r="J241" i="6"/>
  <c r="L241" i="6" s="1"/>
  <c r="H241" i="6"/>
  <c r="D242" i="6"/>
  <c r="I242" i="6" s="1"/>
  <c r="G240" i="3"/>
  <c r="J240" i="3" s="1"/>
  <c r="L240" i="3" s="1"/>
  <c r="M243" i="4"/>
  <c r="G244" i="4"/>
  <c r="K239" i="8" l="1"/>
  <c r="B240" i="8"/>
  <c r="B244" i="7"/>
  <c r="K243" i="7"/>
  <c r="F242" i="6"/>
  <c r="G242" i="6" s="1"/>
  <c r="D241" i="3"/>
  <c r="I241" i="3" s="1"/>
  <c r="E245" i="3"/>
  <c r="H240" i="3"/>
  <c r="H244" i="4"/>
  <c r="L244" i="4"/>
  <c r="B245" i="4"/>
  <c r="D240" i="8" l="1"/>
  <c r="I240" i="8" s="1"/>
  <c r="J239" i="8"/>
  <c r="L239" i="8" s="1"/>
  <c r="E244" i="8"/>
  <c r="H239" i="8"/>
  <c r="D244" i="7"/>
  <c r="I244" i="7" s="1"/>
  <c r="E248" i="7"/>
  <c r="J243" i="7"/>
  <c r="L243" i="7" s="1"/>
  <c r="H243" i="7"/>
  <c r="K242" i="6"/>
  <c r="B243" i="6"/>
  <c r="F241" i="3"/>
  <c r="K244" i="4"/>
  <c r="M244" i="4" s="1"/>
  <c r="F249" i="4"/>
  <c r="I244" i="4"/>
  <c r="E245" i="4"/>
  <c r="J245" i="4" s="1"/>
  <c r="F240" i="8" l="1"/>
  <c r="G240" i="8" s="1"/>
  <c r="F244" i="7"/>
  <c r="G244" i="7" s="1"/>
  <c r="E247" i="6"/>
  <c r="J242" i="6"/>
  <c r="L242" i="6" s="1"/>
  <c r="H242" i="6"/>
  <c r="D243" i="6"/>
  <c r="I243" i="6" s="1"/>
  <c r="B242" i="3"/>
  <c r="K241" i="3"/>
  <c r="G241" i="3"/>
  <c r="J241" i="3" s="1"/>
  <c r="G245" i="4"/>
  <c r="L241" i="3" l="1"/>
  <c r="K240" i="8"/>
  <c r="B241" i="8"/>
  <c r="B245" i="7"/>
  <c r="K244" i="7"/>
  <c r="F243" i="6"/>
  <c r="G243" i="6" s="1"/>
  <c r="B244" i="6"/>
  <c r="K243" i="6"/>
  <c r="D242" i="3"/>
  <c r="I242" i="3" s="1"/>
  <c r="E246" i="3"/>
  <c r="H241" i="3"/>
  <c r="B246" i="4"/>
  <c r="L245" i="4"/>
  <c r="H245" i="4"/>
  <c r="D241" i="8" l="1"/>
  <c r="I241" i="8" s="1"/>
  <c r="F241" i="8"/>
  <c r="G241" i="8" s="1"/>
  <c r="E245" i="8"/>
  <c r="J240" i="8"/>
  <c r="L240" i="8" s="1"/>
  <c r="H240" i="8"/>
  <c r="J244" i="7"/>
  <c r="L244" i="7" s="1"/>
  <c r="E249" i="7"/>
  <c r="H244" i="7"/>
  <c r="D245" i="7"/>
  <c r="I245" i="7" s="1"/>
  <c r="J243" i="6"/>
  <c r="L243" i="6" s="1"/>
  <c r="E248" i="6"/>
  <c r="D244" i="6"/>
  <c r="I244" i="6" s="1"/>
  <c r="H243" i="6"/>
  <c r="F242" i="3"/>
  <c r="K242" i="3" s="1"/>
  <c r="B243" i="3"/>
  <c r="F250" i="4"/>
  <c r="K245" i="4"/>
  <c r="M245" i="4" s="1"/>
  <c r="I245" i="4"/>
  <c r="E246" i="4"/>
  <c r="J246" i="4" s="1"/>
  <c r="K241" i="8" l="1"/>
  <c r="H241" i="8"/>
  <c r="B242" i="8"/>
  <c r="F245" i="7"/>
  <c r="G245" i="7" s="1"/>
  <c r="F244" i="6"/>
  <c r="G244" i="6" s="1"/>
  <c r="G242" i="3"/>
  <c r="J242" i="3" s="1"/>
  <c r="L242" i="3" s="1"/>
  <c r="G246" i="4"/>
  <c r="D242" i="8" l="1"/>
  <c r="I242" i="8" s="1"/>
  <c r="E246" i="8"/>
  <c r="J241" i="8"/>
  <c r="L241" i="8" s="1"/>
  <c r="K245" i="7"/>
  <c r="B246" i="7"/>
  <c r="K244" i="6"/>
  <c r="B245" i="6"/>
  <c r="E247" i="3"/>
  <c r="H242" i="3"/>
  <c r="D243" i="3"/>
  <c r="I243" i="3" s="1"/>
  <c r="B247" i="4"/>
  <c r="H246" i="4"/>
  <c r="L246" i="4"/>
  <c r="F242" i="8" l="1"/>
  <c r="G242" i="8" s="1"/>
  <c r="D246" i="7"/>
  <c r="I246" i="7" s="1"/>
  <c r="J245" i="7"/>
  <c r="L245" i="7" s="1"/>
  <c r="E250" i="7"/>
  <c r="H245" i="7"/>
  <c r="J244" i="6"/>
  <c r="L244" i="6" s="1"/>
  <c r="E249" i="6"/>
  <c r="H244" i="6"/>
  <c r="D245" i="6"/>
  <c r="I245" i="6" s="1"/>
  <c r="F243" i="3"/>
  <c r="K243" i="3" s="1"/>
  <c r="B244" i="3"/>
  <c r="F251" i="4"/>
  <c r="K246" i="4"/>
  <c r="M246" i="4" s="1"/>
  <c r="I246" i="4"/>
  <c r="E247" i="4"/>
  <c r="J247" i="4" s="1"/>
  <c r="B243" i="8" l="1"/>
  <c r="K242" i="8"/>
  <c r="F246" i="7"/>
  <c r="G246" i="7" s="1"/>
  <c r="F245" i="6"/>
  <c r="G245" i="6" s="1"/>
  <c r="G243" i="3"/>
  <c r="J243" i="3" s="1"/>
  <c r="L243" i="3" s="1"/>
  <c r="G247" i="4"/>
  <c r="J242" i="8" l="1"/>
  <c r="L242" i="8" s="1"/>
  <c r="E247" i="8"/>
  <c r="H242" i="8"/>
  <c r="F243" i="8"/>
  <c r="G243" i="8" s="1"/>
  <c r="D243" i="8"/>
  <c r="I243" i="8" s="1"/>
  <c r="K246" i="7"/>
  <c r="B247" i="7"/>
  <c r="K245" i="6"/>
  <c r="B246" i="6"/>
  <c r="D244" i="3"/>
  <c r="I244" i="3" s="1"/>
  <c r="E248" i="3"/>
  <c r="H243" i="3"/>
  <c r="L247" i="4"/>
  <c r="B248" i="4"/>
  <c r="H247" i="4"/>
  <c r="K243" i="8" l="1"/>
  <c r="B244" i="8"/>
  <c r="H243" i="8"/>
  <c r="D247" i="7"/>
  <c r="I247" i="7" s="1"/>
  <c r="E251" i="7"/>
  <c r="J246" i="7"/>
  <c r="L246" i="7" s="1"/>
  <c r="H246" i="7"/>
  <c r="E250" i="6"/>
  <c r="J245" i="6"/>
  <c r="L245" i="6" s="1"/>
  <c r="H245" i="6"/>
  <c r="D246" i="6"/>
  <c r="I246" i="6" s="1"/>
  <c r="F244" i="3"/>
  <c r="K244" i="3" s="1"/>
  <c r="F252" i="4"/>
  <c r="K247" i="4"/>
  <c r="M247" i="4" s="1"/>
  <c r="I247" i="4"/>
  <c r="E248" i="4"/>
  <c r="J248" i="4" s="1"/>
  <c r="B245" i="3" l="1"/>
  <c r="D244" i="8"/>
  <c r="I244" i="8" s="1"/>
  <c r="J243" i="8"/>
  <c r="L243" i="8" s="1"/>
  <c r="E248" i="8"/>
  <c r="F247" i="7"/>
  <c r="G247" i="7" s="1"/>
  <c r="H247" i="7" s="1"/>
  <c r="B248" i="7"/>
  <c r="F246" i="6"/>
  <c r="G246" i="6" s="1"/>
  <c r="G244" i="3"/>
  <c r="J244" i="3" s="1"/>
  <c r="L244" i="3" s="1"/>
  <c r="G248" i="4"/>
  <c r="F244" i="8" l="1"/>
  <c r="G244" i="8" s="1"/>
  <c r="K247" i="7"/>
  <c r="D248" i="7"/>
  <c r="I248" i="7" s="1"/>
  <c r="E252" i="7"/>
  <c r="J247" i="7"/>
  <c r="L247" i="7" s="1"/>
  <c r="K246" i="6"/>
  <c r="B247" i="6"/>
  <c r="E249" i="3"/>
  <c r="H244" i="3"/>
  <c r="D245" i="3"/>
  <c r="I245" i="3" s="1"/>
  <c r="H248" i="4"/>
  <c r="B249" i="4"/>
  <c r="L248" i="4"/>
  <c r="K244" i="8" l="1"/>
  <c r="B245" i="8"/>
  <c r="F248" i="7"/>
  <c r="G248" i="7" s="1"/>
  <c r="E251" i="6"/>
  <c r="J246" i="6"/>
  <c r="L246" i="6" s="1"/>
  <c r="H246" i="6"/>
  <c r="D247" i="6"/>
  <c r="I247" i="6" s="1"/>
  <c r="F245" i="3"/>
  <c r="E249" i="4"/>
  <c r="J249" i="4" s="1"/>
  <c r="K248" i="4"/>
  <c r="M248" i="4" s="1"/>
  <c r="F253" i="4"/>
  <c r="I248" i="4"/>
  <c r="D245" i="8" l="1"/>
  <c r="I245" i="8" s="1"/>
  <c r="E249" i="8"/>
  <c r="J244" i="8"/>
  <c r="L244" i="8" s="1"/>
  <c r="H244" i="8"/>
  <c r="B249" i="7"/>
  <c r="K248" i="7"/>
  <c r="F247" i="6"/>
  <c r="G247" i="6" s="1"/>
  <c r="B248" i="6"/>
  <c r="K247" i="6"/>
  <c r="H247" i="6"/>
  <c r="B246" i="3"/>
  <c r="K245" i="3"/>
  <c r="G245" i="3"/>
  <c r="J245" i="3" s="1"/>
  <c r="L245" i="3" s="1"/>
  <c r="G249" i="4"/>
  <c r="F245" i="8" l="1"/>
  <c r="G245" i="8" s="1"/>
  <c r="J248" i="7"/>
  <c r="L248" i="7" s="1"/>
  <c r="E253" i="7"/>
  <c r="H248" i="7"/>
  <c r="D249" i="7"/>
  <c r="I249" i="7" s="1"/>
  <c r="J247" i="6"/>
  <c r="L247" i="6" s="1"/>
  <c r="E252" i="6"/>
  <c r="D248" i="6"/>
  <c r="I248" i="6" s="1"/>
  <c r="E250" i="3"/>
  <c r="H245" i="3"/>
  <c r="D246" i="3"/>
  <c r="I246" i="3" s="1"/>
  <c r="L249" i="4"/>
  <c r="B250" i="4"/>
  <c r="H249" i="4"/>
  <c r="K245" i="8" l="1"/>
  <c r="B246" i="8"/>
  <c r="F249" i="7"/>
  <c r="G249" i="7" s="1"/>
  <c r="F248" i="6"/>
  <c r="B249" i="6"/>
  <c r="F246" i="3"/>
  <c r="K246" i="3" s="1"/>
  <c r="E250" i="4"/>
  <c r="J250" i="4" s="1"/>
  <c r="K249" i="4"/>
  <c r="M249" i="4" s="1"/>
  <c r="F254" i="4"/>
  <c r="I249" i="4"/>
  <c r="G246" i="3" l="1"/>
  <c r="D246" i="8"/>
  <c r="I246" i="8" s="1"/>
  <c r="E250" i="8"/>
  <c r="J245" i="8"/>
  <c r="L245" i="8" s="1"/>
  <c r="H245" i="8"/>
  <c r="K249" i="7"/>
  <c r="B250" i="7"/>
  <c r="K248" i="6"/>
  <c r="G248" i="6"/>
  <c r="E253" i="6" s="1"/>
  <c r="H248" i="6"/>
  <c r="D249" i="6"/>
  <c r="I249" i="6" s="1"/>
  <c r="H246" i="3"/>
  <c r="J246" i="3"/>
  <c r="L246" i="3" s="1"/>
  <c r="B247" i="3"/>
  <c r="D247" i="3" s="1"/>
  <c r="I247" i="3" s="1"/>
  <c r="E251" i="3"/>
  <c r="G250" i="4"/>
  <c r="F246" i="8" l="1"/>
  <c r="G246" i="8" s="1"/>
  <c r="D250" i="7"/>
  <c r="I250" i="7" s="1"/>
  <c r="J249" i="7"/>
  <c r="L249" i="7" s="1"/>
  <c r="E254" i="7"/>
  <c r="H249" i="7"/>
  <c r="J248" i="6"/>
  <c r="L248" i="6" s="1"/>
  <c r="F249" i="6"/>
  <c r="G249" i="6" s="1"/>
  <c r="F247" i="3"/>
  <c r="B251" i="4"/>
  <c r="L250" i="4"/>
  <c r="H250" i="4"/>
  <c r="B247" i="8" l="1"/>
  <c r="K246" i="8"/>
  <c r="F250" i="7"/>
  <c r="G250" i="7" s="1"/>
  <c r="B251" i="7"/>
  <c r="H250" i="7"/>
  <c r="K249" i="6"/>
  <c r="B250" i="6"/>
  <c r="B248" i="3"/>
  <c r="K247" i="3"/>
  <c r="G247" i="3"/>
  <c r="J247" i="3" s="1"/>
  <c r="L247" i="3" s="1"/>
  <c r="F255" i="4"/>
  <c r="K250" i="4"/>
  <c r="M250" i="4" s="1"/>
  <c r="I250" i="4"/>
  <c r="E251" i="4"/>
  <c r="J251" i="4" s="1"/>
  <c r="J246" i="8" l="1"/>
  <c r="L246" i="8" s="1"/>
  <c r="E251" i="8"/>
  <c r="H246" i="8"/>
  <c r="D247" i="8"/>
  <c r="I247" i="8" s="1"/>
  <c r="K250" i="7"/>
  <c r="D251" i="7"/>
  <c r="I251" i="7" s="1"/>
  <c r="E255" i="7"/>
  <c r="J250" i="7"/>
  <c r="L250" i="7" s="1"/>
  <c r="D250" i="6"/>
  <c r="I250" i="6" s="1"/>
  <c r="E254" i="6"/>
  <c r="J249" i="6"/>
  <c r="L249" i="6" s="1"/>
  <c r="H249" i="6"/>
  <c r="E252" i="3"/>
  <c r="H247" i="3"/>
  <c r="D248" i="3"/>
  <c r="I248" i="3" s="1"/>
  <c r="G251" i="4"/>
  <c r="B252" i="4" s="1"/>
  <c r="F247" i="8" l="1"/>
  <c r="G247" i="8" s="1"/>
  <c r="F251" i="7"/>
  <c r="G251" i="7" s="1"/>
  <c r="F250" i="6"/>
  <c r="B251" i="6"/>
  <c r="F248" i="3"/>
  <c r="K248" i="3" s="1"/>
  <c r="B249" i="3"/>
  <c r="H251" i="4"/>
  <c r="I251" i="4" s="1"/>
  <c r="L251" i="4"/>
  <c r="E252" i="4"/>
  <c r="J252" i="4" s="1"/>
  <c r="K247" i="8" l="1"/>
  <c r="B248" i="8"/>
  <c r="B252" i="7"/>
  <c r="K251" i="7"/>
  <c r="K250" i="6"/>
  <c r="G250" i="6"/>
  <c r="H250" i="6" s="1"/>
  <c r="D251" i="6"/>
  <c r="I251" i="6" s="1"/>
  <c r="J250" i="6"/>
  <c r="L250" i="6" s="1"/>
  <c r="G248" i="3"/>
  <c r="J248" i="3" s="1"/>
  <c r="L248" i="3" s="1"/>
  <c r="F256" i="4"/>
  <c r="K251" i="4"/>
  <c r="M251" i="4" s="1"/>
  <c r="G252" i="4"/>
  <c r="D248" i="8" l="1"/>
  <c r="I248" i="8" s="1"/>
  <c r="J247" i="8"/>
  <c r="L247" i="8" s="1"/>
  <c r="E252" i="8"/>
  <c r="H247" i="8"/>
  <c r="D252" i="7"/>
  <c r="I252" i="7" s="1"/>
  <c r="E256" i="7"/>
  <c r="J251" i="7"/>
  <c r="L251" i="7" s="1"/>
  <c r="H251" i="7"/>
  <c r="E255" i="6"/>
  <c r="F251" i="6"/>
  <c r="G251" i="6" s="1"/>
  <c r="D249" i="3"/>
  <c r="I249" i="3" s="1"/>
  <c r="E253" i="3"/>
  <c r="H248" i="3"/>
  <c r="B253" i="4"/>
  <c r="H252" i="4"/>
  <c r="L252" i="4"/>
  <c r="F248" i="8" l="1"/>
  <c r="G248" i="8" s="1"/>
  <c r="F252" i="7"/>
  <c r="G252" i="7" s="1"/>
  <c r="B252" i="6"/>
  <c r="K251" i="6"/>
  <c r="F249" i="3"/>
  <c r="K252" i="4"/>
  <c r="M252" i="4" s="1"/>
  <c r="F257" i="4"/>
  <c r="I252" i="4"/>
  <c r="E253" i="4"/>
  <c r="J253" i="4" s="1"/>
  <c r="K248" i="8" l="1"/>
  <c r="B249" i="8"/>
  <c r="B253" i="7"/>
  <c r="K252" i="7"/>
  <c r="E256" i="6"/>
  <c r="J251" i="6"/>
  <c r="L251" i="6" s="1"/>
  <c r="H251" i="6"/>
  <c r="D252" i="6"/>
  <c r="I252" i="6" s="1"/>
  <c r="B250" i="3"/>
  <c r="K249" i="3"/>
  <c r="G249" i="3"/>
  <c r="J249" i="3" s="1"/>
  <c r="L249" i="3" s="1"/>
  <c r="G253" i="4"/>
  <c r="D249" i="8" l="1"/>
  <c r="I249" i="8" s="1"/>
  <c r="E253" i="8"/>
  <c r="J248" i="8"/>
  <c r="L248" i="8" s="1"/>
  <c r="H248" i="8"/>
  <c r="J252" i="7"/>
  <c r="L252" i="7" s="1"/>
  <c r="E257" i="7"/>
  <c r="H252" i="7"/>
  <c r="F253" i="7"/>
  <c r="G253" i="7" s="1"/>
  <c r="D253" i="7"/>
  <c r="I253" i="7" s="1"/>
  <c r="F252" i="6"/>
  <c r="G252" i="6" s="1"/>
  <c r="K252" i="6"/>
  <c r="H252" i="6"/>
  <c r="B253" i="6"/>
  <c r="D250" i="3"/>
  <c r="I250" i="3" s="1"/>
  <c r="E254" i="3"/>
  <c r="H249" i="3"/>
  <c r="B254" i="4"/>
  <c r="L253" i="4"/>
  <c r="H253" i="4"/>
  <c r="F249" i="8" l="1"/>
  <c r="G249" i="8" s="1"/>
  <c r="K253" i="7"/>
  <c r="B254" i="7"/>
  <c r="H253" i="7"/>
  <c r="E257" i="6"/>
  <c r="J252" i="6"/>
  <c r="L252" i="6" s="1"/>
  <c r="D253" i="6"/>
  <c r="I253" i="6" s="1"/>
  <c r="F250" i="3"/>
  <c r="K250" i="3" s="1"/>
  <c r="E254" i="4"/>
  <c r="J254" i="4" s="1"/>
  <c r="F258" i="4"/>
  <c r="K253" i="4"/>
  <c r="M253" i="4" s="1"/>
  <c r="I253" i="4"/>
  <c r="B251" i="3" l="1"/>
  <c r="K249" i="8"/>
  <c r="B250" i="8"/>
  <c r="D254" i="7"/>
  <c r="I254" i="7" s="1"/>
  <c r="J253" i="7"/>
  <c r="L253" i="7" s="1"/>
  <c r="E258" i="7"/>
  <c r="F253" i="6"/>
  <c r="G253" i="6" s="1"/>
  <c r="G250" i="3"/>
  <c r="J250" i="3" s="1"/>
  <c r="L250" i="3" s="1"/>
  <c r="G254" i="4"/>
  <c r="D250" i="8" l="1"/>
  <c r="I250" i="8" s="1"/>
  <c r="E254" i="8"/>
  <c r="J249" i="8"/>
  <c r="L249" i="8" s="1"/>
  <c r="H249" i="8"/>
  <c r="F254" i="7"/>
  <c r="G254" i="7" s="1"/>
  <c r="K254" i="7"/>
  <c r="B254" i="6"/>
  <c r="K253" i="6"/>
  <c r="D251" i="3"/>
  <c r="I251" i="3" s="1"/>
  <c r="E255" i="3"/>
  <c r="H250" i="3"/>
  <c r="B255" i="4"/>
  <c r="H254" i="4"/>
  <c r="L254" i="4"/>
  <c r="F250" i="8" l="1"/>
  <c r="G250" i="8" s="1"/>
  <c r="B255" i="7"/>
  <c r="D255" i="7" s="1"/>
  <c r="I255" i="7" s="1"/>
  <c r="E259" i="7"/>
  <c r="J254" i="7"/>
  <c r="L254" i="7" s="1"/>
  <c r="H254" i="7"/>
  <c r="E258" i="6"/>
  <c r="J253" i="6"/>
  <c r="L253" i="6" s="1"/>
  <c r="H253" i="6"/>
  <c r="D254" i="6"/>
  <c r="I254" i="6" s="1"/>
  <c r="F251" i="3"/>
  <c r="E255" i="4"/>
  <c r="J255" i="4" s="1"/>
  <c r="K254" i="4"/>
  <c r="M254" i="4" s="1"/>
  <c r="F259" i="4"/>
  <c r="I254" i="4"/>
  <c r="B251" i="8" l="1"/>
  <c r="K250" i="8"/>
  <c r="F255" i="7"/>
  <c r="G255" i="7" s="1"/>
  <c r="F254" i="6"/>
  <c r="B252" i="3"/>
  <c r="K251" i="3"/>
  <c r="G251" i="3"/>
  <c r="J251" i="3" s="1"/>
  <c r="L251" i="3" s="1"/>
  <c r="G255" i="4"/>
  <c r="J250" i="8" l="1"/>
  <c r="L250" i="8" s="1"/>
  <c r="E255" i="8"/>
  <c r="H250" i="8"/>
  <c r="D251" i="8"/>
  <c r="I251" i="8" s="1"/>
  <c r="K255" i="7"/>
  <c r="B256" i="7"/>
  <c r="K254" i="6"/>
  <c r="G254" i="6"/>
  <c r="B255" i="6"/>
  <c r="H254" i="6"/>
  <c r="J254" i="6"/>
  <c r="L254" i="6" s="1"/>
  <c r="D255" i="6"/>
  <c r="I255" i="6" s="1"/>
  <c r="E256" i="3"/>
  <c r="H251" i="3"/>
  <c r="D252" i="3"/>
  <c r="I252" i="3" s="1"/>
  <c r="L255" i="4"/>
  <c r="H255" i="4"/>
  <c r="B256" i="4"/>
  <c r="F251" i="8" l="1"/>
  <c r="G251" i="8" s="1"/>
  <c r="E260" i="7"/>
  <c r="J255" i="7"/>
  <c r="L255" i="7" s="1"/>
  <c r="H255" i="7"/>
  <c r="D256" i="7"/>
  <c r="I256" i="7" s="1"/>
  <c r="E259" i="6"/>
  <c r="F255" i="6"/>
  <c r="G255" i="6" s="1"/>
  <c r="F252" i="3"/>
  <c r="E256" i="4"/>
  <c r="J256" i="4" s="1"/>
  <c r="F260" i="4"/>
  <c r="K255" i="4"/>
  <c r="M255" i="4" s="1"/>
  <c r="I255" i="4"/>
  <c r="K251" i="8" l="1"/>
  <c r="B252" i="8"/>
  <c r="F256" i="7"/>
  <c r="G256" i="7" s="1"/>
  <c r="K255" i="6"/>
  <c r="B256" i="6"/>
  <c r="B253" i="3"/>
  <c r="K252" i="3"/>
  <c r="G252" i="3"/>
  <c r="J252" i="3" s="1"/>
  <c r="L252" i="3" s="1"/>
  <c r="G256" i="4"/>
  <c r="J251" i="8" l="1"/>
  <c r="L251" i="8" s="1"/>
  <c r="E256" i="8"/>
  <c r="H251" i="8"/>
  <c r="D252" i="8"/>
  <c r="I252" i="8" s="1"/>
  <c r="B257" i="7"/>
  <c r="K256" i="7"/>
  <c r="E260" i="6"/>
  <c r="J255" i="6"/>
  <c r="L255" i="6" s="1"/>
  <c r="H255" i="6"/>
  <c r="D256" i="6"/>
  <c r="I256" i="6" s="1"/>
  <c r="E257" i="3"/>
  <c r="H252" i="3"/>
  <c r="D253" i="3"/>
  <c r="I253" i="3" s="1"/>
  <c r="L256" i="4"/>
  <c r="H256" i="4"/>
  <c r="B257" i="4"/>
  <c r="F252" i="8" l="1"/>
  <c r="G252" i="8" s="1"/>
  <c r="J256" i="7"/>
  <c r="L256" i="7" s="1"/>
  <c r="E261" i="7"/>
  <c r="H256" i="7"/>
  <c r="D257" i="7"/>
  <c r="I257" i="7" s="1"/>
  <c r="F256" i="6"/>
  <c r="G256" i="6" s="1"/>
  <c r="F253" i="3"/>
  <c r="E257" i="4"/>
  <c r="J257" i="4" s="1"/>
  <c r="K256" i="4"/>
  <c r="M256" i="4" s="1"/>
  <c r="F261" i="4"/>
  <c r="I256" i="4"/>
  <c r="K252" i="8" l="1"/>
  <c r="B253" i="8"/>
  <c r="F257" i="7"/>
  <c r="G257" i="7" s="1"/>
  <c r="H257" i="7" s="1"/>
  <c r="K256" i="6"/>
  <c r="B257" i="6"/>
  <c r="B254" i="3"/>
  <c r="K253" i="3"/>
  <c r="G253" i="3"/>
  <c r="J253" i="3" s="1"/>
  <c r="L253" i="3" s="1"/>
  <c r="G257" i="4"/>
  <c r="H257" i="4" s="1"/>
  <c r="D253" i="8" l="1"/>
  <c r="I253" i="8" s="1"/>
  <c r="E257" i="8"/>
  <c r="J252" i="8"/>
  <c r="L252" i="8" s="1"/>
  <c r="H252" i="8"/>
  <c r="B258" i="7"/>
  <c r="K257" i="7"/>
  <c r="D258" i="7"/>
  <c r="I258" i="7" s="1"/>
  <c r="J257" i="7"/>
  <c r="L257" i="7" s="1"/>
  <c r="E262" i="7"/>
  <c r="D257" i="6"/>
  <c r="I257" i="6" s="1"/>
  <c r="E261" i="6"/>
  <c r="J256" i="6"/>
  <c r="L256" i="6" s="1"/>
  <c r="H256" i="6"/>
  <c r="E258" i="3"/>
  <c r="H253" i="3"/>
  <c r="D254" i="3"/>
  <c r="I254" i="3" s="1"/>
  <c r="L257" i="4"/>
  <c r="B258" i="4"/>
  <c r="E258" i="4" s="1"/>
  <c r="J258" i="4" s="1"/>
  <c r="K257" i="4"/>
  <c r="F262" i="4"/>
  <c r="I257" i="4"/>
  <c r="F253" i="8" l="1"/>
  <c r="G253" i="8" s="1"/>
  <c r="F258" i="7"/>
  <c r="G258" i="7" s="1"/>
  <c r="F257" i="6"/>
  <c r="G257" i="6" s="1"/>
  <c r="F254" i="3"/>
  <c r="M257" i="4"/>
  <c r="G258" i="4"/>
  <c r="K253" i="8" l="1"/>
  <c r="B254" i="8"/>
  <c r="K258" i="7"/>
  <c r="B259" i="7"/>
  <c r="B258" i="6"/>
  <c r="K257" i="6"/>
  <c r="B255" i="3"/>
  <c r="K254" i="3"/>
  <c r="G254" i="3"/>
  <c r="J254" i="3" s="1"/>
  <c r="L258" i="4"/>
  <c r="B259" i="4"/>
  <c r="H258" i="4"/>
  <c r="L254" i="3" l="1"/>
  <c r="D254" i="8"/>
  <c r="I254" i="8" s="1"/>
  <c r="E258" i="8"/>
  <c r="J253" i="8"/>
  <c r="L253" i="8" s="1"/>
  <c r="H253" i="8"/>
  <c r="D259" i="7"/>
  <c r="I259" i="7" s="1"/>
  <c r="E263" i="7"/>
  <c r="J258" i="7"/>
  <c r="L258" i="7" s="1"/>
  <c r="H258" i="7"/>
  <c r="J257" i="6"/>
  <c r="L257" i="6" s="1"/>
  <c r="E262" i="6"/>
  <c r="H257" i="6"/>
  <c r="D258" i="6"/>
  <c r="I258" i="6" s="1"/>
  <c r="D255" i="3"/>
  <c r="I255" i="3" s="1"/>
  <c r="E259" i="3"/>
  <c r="H254" i="3"/>
  <c r="F263" i="4"/>
  <c r="K258" i="4"/>
  <c r="M258" i="4" s="1"/>
  <c r="I258" i="4"/>
  <c r="E259" i="4"/>
  <c r="J259" i="4" s="1"/>
  <c r="F254" i="8" l="1"/>
  <c r="G254" i="8" s="1"/>
  <c r="F259" i="7"/>
  <c r="G259" i="7" s="1"/>
  <c r="F258" i="6"/>
  <c r="K258" i="6"/>
  <c r="F255" i="3"/>
  <c r="G259" i="4"/>
  <c r="B255" i="8" l="1"/>
  <c r="K254" i="8"/>
  <c r="B260" i="7"/>
  <c r="K259" i="7"/>
  <c r="G258" i="6"/>
  <c r="H258" i="6" s="1"/>
  <c r="B259" i="6"/>
  <c r="D259" i="6"/>
  <c r="I259" i="6" s="1"/>
  <c r="B256" i="3"/>
  <c r="K255" i="3"/>
  <c r="G255" i="3"/>
  <c r="J255" i="3" s="1"/>
  <c r="L255" i="3" s="1"/>
  <c r="H259" i="4"/>
  <c r="L259" i="4"/>
  <c r="B260" i="4"/>
  <c r="E259" i="8" l="1"/>
  <c r="J254" i="8"/>
  <c r="L254" i="8" s="1"/>
  <c r="H254" i="8"/>
  <c r="D255" i="8"/>
  <c r="I255" i="8" s="1"/>
  <c r="D260" i="7"/>
  <c r="I260" i="7" s="1"/>
  <c r="E264" i="7"/>
  <c r="J259" i="7"/>
  <c r="L259" i="7" s="1"/>
  <c r="H259" i="7"/>
  <c r="J258" i="6"/>
  <c r="L258" i="6" s="1"/>
  <c r="E263" i="6"/>
  <c r="F259" i="6"/>
  <c r="G259" i="6" s="1"/>
  <c r="E260" i="3"/>
  <c r="H255" i="3"/>
  <c r="D256" i="3"/>
  <c r="I256" i="3" s="1"/>
  <c r="E260" i="4"/>
  <c r="J260" i="4" s="1"/>
  <c r="F264" i="4"/>
  <c r="K259" i="4"/>
  <c r="M259" i="4" s="1"/>
  <c r="I259" i="4"/>
  <c r="F255" i="8" l="1"/>
  <c r="G255" i="8" s="1"/>
  <c r="F260" i="7"/>
  <c r="G260" i="7" s="1"/>
  <c r="K259" i="6"/>
  <c r="B260" i="6"/>
  <c r="F256" i="3"/>
  <c r="G260" i="4"/>
  <c r="K255" i="8" l="1"/>
  <c r="B256" i="8"/>
  <c r="B261" i="7"/>
  <c r="K260" i="7"/>
  <c r="E264" i="6"/>
  <c r="J259" i="6"/>
  <c r="L259" i="6" s="1"/>
  <c r="H259" i="6"/>
  <c r="D260" i="6"/>
  <c r="I260" i="6" s="1"/>
  <c r="B257" i="3"/>
  <c r="K256" i="3"/>
  <c r="G256" i="3"/>
  <c r="J256" i="3" s="1"/>
  <c r="L256" i="3" s="1"/>
  <c r="L260" i="4"/>
  <c r="B261" i="4"/>
  <c r="H260" i="4"/>
  <c r="J255" i="8" l="1"/>
  <c r="L255" i="8" s="1"/>
  <c r="E260" i="8"/>
  <c r="H255" i="8"/>
  <c r="D256" i="8"/>
  <c r="I256" i="8" s="1"/>
  <c r="J260" i="7"/>
  <c r="L260" i="7" s="1"/>
  <c r="E265" i="7"/>
  <c r="H260" i="7"/>
  <c r="D261" i="7"/>
  <c r="I261" i="7" s="1"/>
  <c r="F260" i="6"/>
  <c r="G260" i="6" s="1"/>
  <c r="D257" i="3"/>
  <c r="I257" i="3" s="1"/>
  <c r="E261" i="3"/>
  <c r="H256" i="3"/>
  <c r="F265" i="4"/>
  <c r="K260" i="4"/>
  <c r="M260" i="4" s="1"/>
  <c r="I260" i="4"/>
  <c r="E261" i="4"/>
  <c r="J261" i="4" s="1"/>
  <c r="F256" i="8" l="1"/>
  <c r="G256" i="8" s="1"/>
  <c r="F261" i="7"/>
  <c r="G261" i="7" s="1"/>
  <c r="B261" i="6"/>
  <c r="K260" i="6"/>
  <c r="F257" i="3"/>
  <c r="K257" i="3" s="1"/>
  <c r="G261" i="4"/>
  <c r="B258" i="3" l="1"/>
  <c r="K256" i="8"/>
  <c r="B257" i="8"/>
  <c r="K261" i="7"/>
  <c r="B262" i="7"/>
  <c r="D261" i="6"/>
  <c r="I261" i="6" s="1"/>
  <c r="E265" i="6"/>
  <c r="J260" i="6"/>
  <c r="L260" i="6" s="1"/>
  <c r="H260" i="6"/>
  <c r="G257" i="3"/>
  <c r="J257" i="3" s="1"/>
  <c r="L257" i="3" s="1"/>
  <c r="L261" i="4"/>
  <c r="B262" i="4"/>
  <c r="H261" i="4"/>
  <c r="D257" i="8" l="1"/>
  <c r="I257" i="8" s="1"/>
  <c r="E261" i="8"/>
  <c r="J256" i="8"/>
  <c r="L256" i="8" s="1"/>
  <c r="H256" i="8"/>
  <c r="D262" i="7"/>
  <c r="I262" i="7" s="1"/>
  <c r="J261" i="7"/>
  <c r="L261" i="7" s="1"/>
  <c r="E266" i="7"/>
  <c r="H261" i="7"/>
  <c r="F261" i="6"/>
  <c r="G261" i="6" s="1"/>
  <c r="E262" i="3"/>
  <c r="H257" i="3"/>
  <c r="D258" i="3"/>
  <c r="I258" i="3" s="1"/>
  <c r="K261" i="4"/>
  <c r="M261" i="4" s="1"/>
  <c r="F266" i="4"/>
  <c r="I261" i="4"/>
  <c r="E262" i="4"/>
  <c r="J262" i="4" s="1"/>
  <c r="F257" i="8" l="1"/>
  <c r="G257" i="8" s="1"/>
  <c r="F262" i="7"/>
  <c r="G262" i="7" s="1"/>
  <c r="B262" i="6"/>
  <c r="K261" i="6"/>
  <c r="F258" i="3"/>
  <c r="G262" i="4"/>
  <c r="B263" i="4" s="1"/>
  <c r="K257" i="8" l="1"/>
  <c r="B258" i="8"/>
  <c r="K262" i="7"/>
  <c r="B263" i="7"/>
  <c r="J261" i="6"/>
  <c r="L261" i="6" s="1"/>
  <c r="E266" i="6"/>
  <c r="H261" i="6"/>
  <c r="D262" i="6"/>
  <c r="I262" i="6" s="1"/>
  <c r="B259" i="3"/>
  <c r="K258" i="3"/>
  <c r="G258" i="3"/>
  <c r="D259" i="3"/>
  <c r="I259" i="3" s="1"/>
  <c r="H262" i="4"/>
  <c r="I262" i="4" s="1"/>
  <c r="L262" i="4"/>
  <c r="E263" i="4"/>
  <c r="J263" i="4" s="1"/>
  <c r="D258" i="8" l="1"/>
  <c r="I258" i="8" s="1"/>
  <c r="E262" i="8"/>
  <c r="J257" i="8"/>
  <c r="L257" i="8" s="1"/>
  <c r="H257" i="8"/>
  <c r="D263" i="7"/>
  <c r="I263" i="7" s="1"/>
  <c r="E267" i="7"/>
  <c r="J262" i="7"/>
  <c r="L262" i="7" s="1"/>
  <c r="H262" i="7"/>
  <c r="F262" i="6"/>
  <c r="G262" i="6" s="1"/>
  <c r="K262" i="6"/>
  <c r="H262" i="6"/>
  <c r="B263" i="6"/>
  <c r="H258" i="3"/>
  <c r="J258" i="3"/>
  <c r="L258" i="3" s="1"/>
  <c r="F259" i="3"/>
  <c r="K259" i="3" s="1"/>
  <c r="E263" i="3"/>
  <c r="F267" i="4"/>
  <c r="K262" i="4"/>
  <c r="M262" i="4" s="1"/>
  <c r="G263" i="4"/>
  <c r="F258" i="8" l="1"/>
  <c r="G258" i="8" s="1"/>
  <c r="F263" i="7"/>
  <c r="G263" i="7" s="1"/>
  <c r="E267" i="6"/>
  <c r="J262" i="6"/>
  <c r="L262" i="6" s="1"/>
  <c r="D263" i="6"/>
  <c r="I263" i="6" s="1"/>
  <c r="B260" i="3"/>
  <c r="G259" i="3"/>
  <c r="J259" i="3" s="1"/>
  <c r="L259" i="3" s="1"/>
  <c r="H263" i="4"/>
  <c r="L263" i="4"/>
  <c r="B264" i="4"/>
  <c r="K258" i="8" l="1"/>
  <c r="B259" i="8"/>
  <c r="K263" i="7"/>
  <c r="B264" i="7"/>
  <c r="F263" i="6"/>
  <c r="G263" i="6" s="1"/>
  <c r="E264" i="3"/>
  <c r="H259" i="3"/>
  <c r="D260" i="3"/>
  <c r="I260" i="3" s="1"/>
  <c r="F268" i="4"/>
  <c r="K263" i="4"/>
  <c r="M263" i="4" s="1"/>
  <c r="I263" i="4"/>
  <c r="E264" i="4"/>
  <c r="J264" i="4" s="1"/>
  <c r="E263" i="8" l="1"/>
  <c r="J258" i="8"/>
  <c r="L258" i="8" s="1"/>
  <c r="H258" i="8"/>
  <c r="F259" i="8"/>
  <c r="G259" i="8" s="1"/>
  <c r="D259" i="8"/>
  <c r="I259" i="8" s="1"/>
  <c r="D264" i="7"/>
  <c r="I264" i="7" s="1"/>
  <c r="E268" i="7"/>
  <c r="J263" i="7"/>
  <c r="L263" i="7" s="1"/>
  <c r="H263" i="7"/>
  <c r="K263" i="6"/>
  <c r="B264" i="6"/>
  <c r="F260" i="3"/>
  <c r="G264" i="4"/>
  <c r="K259" i="8" l="1"/>
  <c r="B260" i="8"/>
  <c r="H259" i="8"/>
  <c r="F264" i="7"/>
  <c r="G264" i="7" s="1"/>
  <c r="E268" i="6"/>
  <c r="J263" i="6"/>
  <c r="L263" i="6" s="1"/>
  <c r="H263" i="6"/>
  <c r="D264" i="6"/>
  <c r="I264" i="6" s="1"/>
  <c r="B261" i="3"/>
  <c r="D261" i="3" s="1"/>
  <c r="I261" i="3" s="1"/>
  <c r="K260" i="3"/>
  <c r="G260" i="3"/>
  <c r="E265" i="3" s="1"/>
  <c r="H264" i="4"/>
  <c r="L264" i="4"/>
  <c r="B265" i="4"/>
  <c r="E264" i="8" l="1"/>
  <c r="J259" i="8"/>
  <c r="L259" i="8" s="1"/>
  <c r="D260" i="8"/>
  <c r="I260" i="8" s="1"/>
  <c r="B265" i="7"/>
  <c r="K264" i="7"/>
  <c r="F264" i="6"/>
  <c r="K264" i="6"/>
  <c r="H260" i="3"/>
  <c r="J260" i="3"/>
  <c r="L260" i="3" s="1"/>
  <c r="F261" i="3"/>
  <c r="K264" i="4"/>
  <c r="M264" i="4" s="1"/>
  <c r="F269" i="4"/>
  <c r="I264" i="4"/>
  <c r="E265" i="4"/>
  <c r="J265" i="4" s="1"/>
  <c r="F260" i="8" l="1"/>
  <c r="G260" i="8" s="1"/>
  <c r="J264" i="7"/>
  <c r="L264" i="7" s="1"/>
  <c r="E269" i="7"/>
  <c r="H264" i="7"/>
  <c r="D265" i="7"/>
  <c r="I265" i="7" s="1"/>
  <c r="B265" i="6"/>
  <c r="G264" i="6"/>
  <c r="H264" i="6" s="1"/>
  <c r="J264" i="6"/>
  <c r="L264" i="6" s="1"/>
  <c r="D265" i="6"/>
  <c r="I265" i="6" s="1"/>
  <c r="B262" i="3"/>
  <c r="K261" i="3"/>
  <c r="G261" i="3"/>
  <c r="J261" i="3" s="1"/>
  <c r="L261" i="3" s="1"/>
  <c r="G265" i="4"/>
  <c r="K260" i="8" l="1"/>
  <c r="B261" i="8"/>
  <c r="F265" i="7"/>
  <c r="G265" i="7" s="1"/>
  <c r="E269" i="6"/>
  <c r="F265" i="6"/>
  <c r="G265" i="6" s="1"/>
  <c r="E266" i="3"/>
  <c r="H261" i="3"/>
  <c r="D262" i="3"/>
  <c r="I262" i="3" s="1"/>
  <c r="H265" i="4"/>
  <c r="L265" i="4"/>
  <c r="B266" i="4"/>
  <c r="E265" i="8" l="1"/>
  <c r="J260" i="8"/>
  <c r="L260" i="8" s="1"/>
  <c r="H260" i="8"/>
  <c r="D261" i="8"/>
  <c r="I261" i="8" s="1"/>
  <c r="K265" i="7"/>
  <c r="B266" i="7"/>
  <c r="K265" i="6"/>
  <c r="B266" i="6"/>
  <c r="J265" i="6"/>
  <c r="E270" i="6"/>
  <c r="H265" i="6"/>
  <c r="D266" i="6"/>
  <c r="I266" i="6" s="1"/>
  <c r="F262" i="3"/>
  <c r="K262" i="3" s="1"/>
  <c r="E266" i="4"/>
  <c r="J266" i="4" s="1"/>
  <c r="F270" i="4"/>
  <c r="K265" i="4"/>
  <c r="M265" i="4" s="1"/>
  <c r="I265" i="4"/>
  <c r="L265" i="6" l="1"/>
  <c r="F261" i="8"/>
  <c r="G261" i="8" s="1"/>
  <c r="D266" i="7"/>
  <c r="I266" i="7" s="1"/>
  <c r="J265" i="7"/>
  <c r="L265" i="7" s="1"/>
  <c r="E270" i="7"/>
  <c r="H265" i="7"/>
  <c r="F266" i="6"/>
  <c r="G266" i="6" s="1"/>
  <c r="G262" i="3"/>
  <c r="E267" i="3" s="1"/>
  <c r="B263" i="3"/>
  <c r="D263" i="3"/>
  <c r="I263" i="3" s="1"/>
  <c r="G266" i="4"/>
  <c r="K261" i="8" l="1"/>
  <c r="B262" i="8"/>
  <c r="F266" i="7"/>
  <c r="G266" i="7" s="1"/>
  <c r="K266" i="6"/>
  <c r="B267" i="6"/>
  <c r="H262" i="3"/>
  <c r="J262" i="3"/>
  <c r="L262" i="3" s="1"/>
  <c r="F263" i="3"/>
  <c r="B267" i="4"/>
  <c r="H266" i="4"/>
  <c r="L266" i="4"/>
  <c r="D262" i="8" l="1"/>
  <c r="I262" i="8" s="1"/>
  <c r="E266" i="8"/>
  <c r="J261" i="8"/>
  <c r="L261" i="8" s="1"/>
  <c r="H261" i="8"/>
  <c r="K266" i="7"/>
  <c r="B267" i="7"/>
  <c r="E271" i="6"/>
  <c r="J266" i="6"/>
  <c r="L266" i="6" s="1"/>
  <c r="H266" i="6"/>
  <c r="D267" i="6"/>
  <c r="I267" i="6" s="1"/>
  <c r="B264" i="3"/>
  <c r="K263" i="3"/>
  <c r="G263" i="3"/>
  <c r="J263" i="3" s="1"/>
  <c r="F271" i="4"/>
  <c r="K266" i="4"/>
  <c r="M266" i="4" s="1"/>
  <c r="I266" i="4"/>
  <c r="E267" i="4"/>
  <c r="J267" i="4" s="1"/>
  <c r="L263" i="3" l="1"/>
  <c r="F262" i="8"/>
  <c r="G262" i="8" s="1"/>
  <c r="D267" i="7"/>
  <c r="I267" i="7" s="1"/>
  <c r="E271" i="7"/>
  <c r="J266" i="7"/>
  <c r="L266" i="7" s="1"/>
  <c r="H266" i="7"/>
  <c r="F267" i="6"/>
  <c r="G267" i="6" s="1"/>
  <c r="E268" i="3"/>
  <c r="H263" i="3"/>
  <c r="D264" i="3"/>
  <c r="I264" i="3" s="1"/>
  <c r="G267" i="4"/>
  <c r="B263" i="8" l="1"/>
  <c r="K262" i="8"/>
  <c r="F267" i="7"/>
  <c r="G267" i="7" s="1"/>
  <c r="K267" i="6"/>
  <c r="B268" i="6"/>
  <c r="F264" i="3"/>
  <c r="B265" i="3" s="1"/>
  <c r="H267" i="4"/>
  <c r="B268" i="4"/>
  <c r="L267" i="4"/>
  <c r="J262" i="8" l="1"/>
  <c r="L262" i="8" s="1"/>
  <c r="E267" i="8"/>
  <c r="H262" i="8"/>
  <c r="F263" i="8"/>
  <c r="G263" i="8" s="1"/>
  <c r="D263" i="8"/>
  <c r="I263" i="8" s="1"/>
  <c r="B268" i="7"/>
  <c r="K267" i="7"/>
  <c r="D268" i="6"/>
  <c r="I268" i="6" s="1"/>
  <c r="E272" i="6"/>
  <c r="J267" i="6"/>
  <c r="L267" i="6" s="1"/>
  <c r="H267" i="6"/>
  <c r="G264" i="3"/>
  <c r="K264" i="3"/>
  <c r="D265" i="3"/>
  <c r="I265" i="3" s="1"/>
  <c r="E269" i="3"/>
  <c r="K267" i="4"/>
  <c r="M267" i="4" s="1"/>
  <c r="F272" i="4"/>
  <c r="I267" i="4"/>
  <c r="E268" i="4"/>
  <c r="J268" i="4" s="1"/>
  <c r="K263" i="8" l="1"/>
  <c r="B264" i="8"/>
  <c r="H263" i="8"/>
  <c r="D268" i="7"/>
  <c r="I268" i="7" s="1"/>
  <c r="E272" i="7"/>
  <c r="J267" i="7"/>
  <c r="L267" i="7" s="1"/>
  <c r="H267" i="7"/>
  <c r="F268" i="6"/>
  <c r="G268" i="6" s="1"/>
  <c r="H264" i="3"/>
  <c r="J264" i="3"/>
  <c r="L264" i="3" s="1"/>
  <c r="F265" i="3"/>
  <c r="K265" i="3" s="1"/>
  <c r="G268" i="4"/>
  <c r="D264" i="8" l="1"/>
  <c r="I264" i="8" s="1"/>
  <c r="J263" i="8"/>
  <c r="L263" i="8" s="1"/>
  <c r="E268" i="8"/>
  <c r="F268" i="7"/>
  <c r="G268" i="7" s="1"/>
  <c r="B269" i="6"/>
  <c r="K268" i="6"/>
  <c r="B266" i="3"/>
  <c r="G265" i="3"/>
  <c r="J265" i="3" s="1"/>
  <c r="L265" i="3" s="1"/>
  <c r="B269" i="4"/>
  <c r="L268" i="4"/>
  <c r="H268" i="4"/>
  <c r="F264" i="8" l="1"/>
  <c r="G264" i="8" s="1"/>
  <c r="B269" i="7"/>
  <c r="K268" i="7"/>
  <c r="J268" i="6"/>
  <c r="L268" i="6" s="1"/>
  <c r="E273" i="6"/>
  <c r="H268" i="6"/>
  <c r="D269" i="6"/>
  <c r="I269" i="6" s="1"/>
  <c r="E270" i="3"/>
  <c r="H265" i="3"/>
  <c r="D266" i="3"/>
  <c r="I266" i="3" s="1"/>
  <c r="F273" i="4"/>
  <c r="K268" i="4"/>
  <c r="M268" i="4" s="1"/>
  <c r="I268" i="4"/>
  <c r="E269" i="4"/>
  <c r="J269" i="4" s="1"/>
  <c r="K264" i="8" l="1"/>
  <c r="B265" i="8"/>
  <c r="J268" i="7"/>
  <c r="L268" i="7" s="1"/>
  <c r="E273" i="7"/>
  <c r="H268" i="7"/>
  <c r="D269" i="7"/>
  <c r="I269" i="7" s="1"/>
  <c r="F269" i="6"/>
  <c r="G269" i="6" s="1"/>
  <c r="K269" i="6"/>
  <c r="F266" i="3"/>
  <c r="K266" i="3" s="1"/>
  <c r="G269" i="4"/>
  <c r="H269" i="4" s="1"/>
  <c r="I269" i="4" s="1"/>
  <c r="D265" i="8" l="1"/>
  <c r="I265" i="8" s="1"/>
  <c r="E269" i="8"/>
  <c r="J264" i="8"/>
  <c r="L264" i="8" s="1"/>
  <c r="H264" i="8"/>
  <c r="F269" i="7"/>
  <c r="G269" i="7" s="1"/>
  <c r="B270" i="6"/>
  <c r="D270" i="6"/>
  <c r="I270" i="6" s="1"/>
  <c r="J269" i="6"/>
  <c r="L269" i="6" s="1"/>
  <c r="E274" i="6"/>
  <c r="H269" i="6"/>
  <c r="G266" i="3"/>
  <c r="J266" i="3" s="1"/>
  <c r="L266" i="3" s="1"/>
  <c r="B267" i="3"/>
  <c r="D267" i="3" s="1"/>
  <c r="I267" i="3" s="1"/>
  <c r="B270" i="4"/>
  <c r="E270" i="4" s="1"/>
  <c r="J270" i="4" s="1"/>
  <c r="L269" i="4"/>
  <c r="K269" i="4"/>
  <c r="F274" i="4"/>
  <c r="E271" i="3" l="1"/>
  <c r="H266" i="3"/>
  <c r="F265" i="8"/>
  <c r="G265" i="8" s="1"/>
  <c r="K269" i="7"/>
  <c r="B270" i="7"/>
  <c r="F270" i="6"/>
  <c r="G270" i="6" s="1"/>
  <c r="K270" i="6"/>
  <c r="H270" i="6"/>
  <c r="B271" i="6"/>
  <c r="F267" i="3"/>
  <c r="K267" i="3" s="1"/>
  <c r="M269" i="4"/>
  <c r="G270" i="4"/>
  <c r="K265" i="8" l="1"/>
  <c r="B266" i="8"/>
  <c r="D270" i="7"/>
  <c r="I270" i="7" s="1"/>
  <c r="F270" i="7"/>
  <c r="G270" i="7" s="1"/>
  <c r="E274" i="7"/>
  <c r="J269" i="7"/>
  <c r="L269" i="7" s="1"/>
  <c r="H269" i="7"/>
  <c r="E275" i="6"/>
  <c r="J270" i="6"/>
  <c r="L270" i="6" s="1"/>
  <c r="D271" i="6"/>
  <c r="I271" i="6" s="1"/>
  <c r="B268" i="3"/>
  <c r="G267" i="3"/>
  <c r="J267" i="3" s="1"/>
  <c r="L267" i="3" s="1"/>
  <c r="L270" i="4"/>
  <c r="H270" i="4"/>
  <c r="B271" i="4"/>
  <c r="D266" i="8" l="1"/>
  <c r="I266" i="8" s="1"/>
  <c r="E270" i="8"/>
  <c r="J265" i="8"/>
  <c r="L265" i="8" s="1"/>
  <c r="H265" i="8"/>
  <c r="K270" i="7"/>
  <c r="B271" i="7"/>
  <c r="H270" i="7"/>
  <c r="F271" i="6"/>
  <c r="G271" i="6" s="1"/>
  <c r="D268" i="3"/>
  <c r="I268" i="3" s="1"/>
  <c r="E272" i="3"/>
  <c r="H267" i="3"/>
  <c r="F275" i="4"/>
  <c r="K270" i="4"/>
  <c r="M270" i="4" s="1"/>
  <c r="I270" i="4"/>
  <c r="E271" i="4"/>
  <c r="J271" i="4" s="1"/>
  <c r="F266" i="8" l="1"/>
  <c r="G266" i="8" s="1"/>
  <c r="D271" i="7"/>
  <c r="I271" i="7" s="1"/>
  <c r="E275" i="7"/>
  <c r="J270" i="7"/>
  <c r="L270" i="7" s="1"/>
  <c r="K271" i="6"/>
  <c r="B272" i="6"/>
  <c r="F268" i="3"/>
  <c r="K268" i="3" s="1"/>
  <c r="G271" i="4"/>
  <c r="B272" i="4" s="1"/>
  <c r="B269" i="3" l="1"/>
  <c r="B267" i="8"/>
  <c r="K266" i="8"/>
  <c r="F271" i="7"/>
  <c r="G271" i="7" s="1"/>
  <c r="E276" i="6"/>
  <c r="J271" i="6"/>
  <c r="L271" i="6" s="1"/>
  <c r="H271" i="6"/>
  <c r="D272" i="6"/>
  <c r="I272" i="6" s="1"/>
  <c r="G268" i="3"/>
  <c r="J268" i="3" s="1"/>
  <c r="L268" i="3" s="1"/>
  <c r="H271" i="4"/>
  <c r="I271" i="4" s="1"/>
  <c r="L271" i="4"/>
  <c r="E272" i="4"/>
  <c r="J272" i="4" s="1"/>
  <c r="J266" i="8" l="1"/>
  <c r="L266" i="8" s="1"/>
  <c r="E271" i="8"/>
  <c r="H266" i="8"/>
  <c r="F267" i="8"/>
  <c r="G267" i="8" s="1"/>
  <c r="D267" i="8"/>
  <c r="I267" i="8" s="1"/>
  <c r="B272" i="7"/>
  <c r="K271" i="7"/>
  <c r="F272" i="6"/>
  <c r="G272" i="6" s="1"/>
  <c r="B273" i="6"/>
  <c r="K272" i="6"/>
  <c r="E273" i="3"/>
  <c r="H268" i="3"/>
  <c r="D269" i="3"/>
  <c r="I269" i="3" s="1"/>
  <c r="K271" i="4"/>
  <c r="M271" i="4" s="1"/>
  <c r="F276" i="4"/>
  <c r="G272" i="4"/>
  <c r="L272" i="4" s="1"/>
  <c r="K267" i="8" l="1"/>
  <c r="B268" i="8"/>
  <c r="H267" i="8"/>
  <c r="D272" i="7"/>
  <c r="I272" i="7" s="1"/>
  <c r="E276" i="7"/>
  <c r="J271" i="7"/>
  <c r="L271" i="7" s="1"/>
  <c r="H271" i="7"/>
  <c r="J272" i="6"/>
  <c r="L272" i="6" s="1"/>
  <c r="E277" i="6"/>
  <c r="D273" i="6"/>
  <c r="I273" i="6" s="1"/>
  <c r="H272" i="6"/>
  <c r="F269" i="3"/>
  <c r="B273" i="4"/>
  <c r="E273" i="4" s="1"/>
  <c r="J273" i="4" s="1"/>
  <c r="H272" i="4"/>
  <c r="K272" i="4" s="1"/>
  <c r="M272" i="4" s="1"/>
  <c r="D268" i="8" l="1"/>
  <c r="I268" i="8" s="1"/>
  <c r="J267" i="8"/>
  <c r="L267" i="8" s="1"/>
  <c r="E272" i="8"/>
  <c r="F272" i="7"/>
  <c r="G272" i="7" s="1"/>
  <c r="F273" i="6"/>
  <c r="G273" i="6" s="1"/>
  <c r="B270" i="3"/>
  <c r="K269" i="3"/>
  <c r="G269" i="3"/>
  <c r="J269" i="3" s="1"/>
  <c r="L269" i="3" s="1"/>
  <c r="I272" i="4"/>
  <c r="F277" i="4"/>
  <c r="G273" i="4"/>
  <c r="L273" i="4" s="1"/>
  <c r="F268" i="8" l="1"/>
  <c r="G268" i="8" s="1"/>
  <c r="B269" i="8"/>
  <c r="B273" i="7"/>
  <c r="K272" i="7"/>
  <c r="K273" i="6"/>
  <c r="B274" i="6"/>
  <c r="E274" i="3"/>
  <c r="H269" i="3"/>
  <c r="D270" i="3"/>
  <c r="I270" i="3" s="1"/>
  <c r="H273" i="4"/>
  <c r="I273" i="4" s="1"/>
  <c r="B274" i="4"/>
  <c r="E274" i="4" s="1"/>
  <c r="J274" i="4" s="1"/>
  <c r="K268" i="8" l="1"/>
  <c r="D269" i="8"/>
  <c r="I269" i="8" s="1"/>
  <c r="E273" i="8"/>
  <c r="J268" i="8"/>
  <c r="L268" i="8" s="1"/>
  <c r="H268" i="8"/>
  <c r="J272" i="7"/>
  <c r="L272" i="7" s="1"/>
  <c r="E277" i="7"/>
  <c r="H272" i="7"/>
  <c r="D273" i="7"/>
  <c r="I273" i="7" s="1"/>
  <c r="J273" i="6"/>
  <c r="L273" i="6" s="1"/>
  <c r="E278" i="6"/>
  <c r="H273" i="6"/>
  <c r="D274" i="6"/>
  <c r="I274" i="6" s="1"/>
  <c r="F270" i="3"/>
  <c r="K270" i="3" s="1"/>
  <c r="K273" i="4"/>
  <c r="M273" i="4" s="1"/>
  <c r="F278" i="4"/>
  <c r="G274" i="4"/>
  <c r="F269" i="8" l="1"/>
  <c r="G269" i="8" s="1"/>
  <c r="K269" i="8"/>
  <c r="B270" i="8"/>
  <c r="H269" i="8"/>
  <c r="F273" i="7"/>
  <c r="G273" i="7" s="1"/>
  <c r="H273" i="7" s="1"/>
  <c r="K273" i="7"/>
  <c r="F274" i="6"/>
  <c r="G274" i="6" s="1"/>
  <c r="B271" i="3"/>
  <c r="G270" i="3"/>
  <c r="D271" i="3"/>
  <c r="I271" i="3" s="1"/>
  <c r="B275" i="4"/>
  <c r="L274" i="4"/>
  <c r="H274" i="4"/>
  <c r="D270" i="8" l="1"/>
  <c r="I270" i="8" s="1"/>
  <c r="E274" i="8"/>
  <c r="J269" i="8"/>
  <c r="L269" i="8" s="1"/>
  <c r="B274" i="7"/>
  <c r="D274" i="7"/>
  <c r="I274" i="7" s="1"/>
  <c r="J273" i="7"/>
  <c r="L273" i="7" s="1"/>
  <c r="E278" i="7"/>
  <c r="K274" i="6"/>
  <c r="B275" i="6"/>
  <c r="H270" i="3"/>
  <c r="J270" i="3"/>
  <c r="L270" i="3" s="1"/>
  <c r="F271" i="3"/>
  <c r="K271" i="3" s="1"/>
  <c r="E275" i="3"/>
  <c r="F279" i="4"/>
  <c r="K274" i="4"/>
  <c r="M274" i="4" s="1"/>
  <c r="I274" i="4"/>
  <c r="E275" i="4"/>
  <c r="J275" i="4" s="1"/>
  <c r="F270" i="8" l="1"/>
  <c r="G270" i="8" s="1"/>
  <c r="F274" i="7"/>
  <c r="G274" i="7" s="1"/>
  <c r="E279" i="6"/>
  <c r="J274" i="6"/>
  <c r="L274" i="6" s="1"/>
  <c r="H274" i="6"/>
  <c r="D275" i="6"/>
  <c r="I275" i="6" s="1"/>
  <c r="B272" i="3"/>
  <c r="G271" i="3"/>
  <c r="J271" i="3" s="1"/>
  <c r="L271" i="3" s="1"/>
  <c r="G275" i="4"/>
  <c r="L275" i="4" s="1"/>
  <c r="B271" i="8" l="1"/>
  <c r="K270" i="8"/>
  <c r="K274" i="7"/>
  <c r="B275" i="7"/>
  <c r="F275" i="6"/>
  <c r="G275" i="6" s="1"/>
  <c r="D272" i="3"/>
  <c r="I272" i="3" s="1"/>
  <c r="E276" i="3"/>
  <c r="H271" i="3"/>
  <c r="H275" i="4"/>
  <c r="I275" i="4" s="1"/>
  <c r="B276" i="4"/>
  <c r="E276" i="4" s="1"/>
  <c r="J276" i="4" s="1"/>
  <c r="J270" i="8" l="1"/>
  <c r="L270" i="8" s="1"/>
  <c r="E275" i="8"/>
  <c r="H270" i="8"/>
  <c r="D271" i="8"/>
  <c r="I271" i="8" s="1"/>
  <c r="D275" i="7"/>
  <c r="I275" i="7" s="1"/>
  <c r="E279" i="7"/>
  <c r="J274" i="7"/>
  <c r="L274" i="7" s="1"/>
  <c r="H274" i="7"/>
  <c r="K275" i="6"/>
  <c r="B276" i="6"/>
  <c r="F272" i="3"/>
  <c r="K275" i="4"/>
  <c r="M275" i="4" s="1"/>
  <c r="F280" i="4"/>
  <c r="G276" i="4"/>
  <c r="F271" i="8" l="1"/>
  <c r="G271" i="8" s="1"/>
  <c r="F275" i="7"/>
  <c r="G275" i="7" s="1"/>
  <c r="D276" i="6"/>
  <c r="I276" i="6" s="1"/>
  <c r="E280" i="6"/>
  <c r="J275" i="6"/>
  <c r="L275" i="6" s="1"/>
  <c r="H275" i="6"/>
  <c r="B273" i="3"/>
  <c r="K272" i="3"/>
  <c r="G272" i="3"/>
  <c r="J272" i="3" s="1"/>
  <c r="L272" i="3" s="1"/>
  <c r="B277" i="4"/>
  <c r="H276" i="4"/>
  <c r="L276" i="4"/>
  <c r="K271" i="8" l="1"/>
  <c r="B272" i="8"/>
  <c r="K275" i="7"/>
  <c r="B276" i="7"/>
  <c r="F276" i="6"/>
  <c r="G276" i="6" s="1"/>
  <c r="D273" i="3"/>
  <c r="I273" i="3" s="1"/>
  <c r="E277" i="3"/>
  <c r="H272" i="3"/>
  <c r="F281" i="4"/>
  <c r="K276" i="4"/>
  <c r="M276" i="4" s="1"/>
  <c r="I276" i="4"/>
  <c r="E277" i="4"/>
  <c r="J277" i="4" s="1"/>
  <c r="D272" i="8" l="1"/>
  <c r="I272" i="8" s="1"/>
  <c r="J271" i="8"/>
  <c r="L271" i="8" s="1"/>
  <c r="E276" i="8"/>
  <c r="H271" i="8"/>
  <c r="D276" i="7"/>
  <c r="I276" i="7" s="1"/>
  <c r="E280" i="7"/>
  <c r="J275" i="7"/>
  <c r="L275" i="7" s="1"/>
  <c r="H275" i="7"/>
  <c r="B277" i="6"/>
  <c r="K276" i="6"/>
  <c r="F273" i="3"/>
  <c r="G277" i="4"/>
  <c r="B278" i="4" s="1"/>
  <c r="F272" i="8" l="1"/>
  <c r="G272" i="8" s="1"/>
  <c r="F276" i="7"/>
  <c r="G276" i="7" s="1"/>
  <c r="J276" i="6"/>
  <c r="L276" i="6" s="1"/>
  <c r="E281" i="6"/>
  <c r="H276" i="6"/>
  <c r="D277" i="6"/>
  <c r="I277" i="6" s="1"/>
  <c r="B274" i="3"/>
  <c r="K273" i="3"/>
  <c r="G273" i="3"/>
  <c r="J273" i="3" s="1"/>
  <c r="L277" i="4"/>
  <c r="H277" i="4"/>
  <c r="I277" i="4" s="1"/>
  <c r="E278" i="4"/>
  <c r="J278" i="4" s="1"/>
  <c r="L273" i="3" l="1"/>
  <c r="K272" i="8"/>
  <c r="B273" i="8"/>
  <c r="B277" i="7"/>
  <c r="K276" i="7"/>
  <c r="F277" i="6"/>
  <c r="E278" i="3"/>
  <c r="H273" i="3"/>
  <c r="D274" i="3"/>
  <c r="I274" i="3" s="1"/>
  <c r="K277" i="4"/>
  <c r="M277" i="4" s="1"/>
  <c r="F282" i="4"/>
  <c r="G278" i="4"/>
  <c r="L278" i="4" s="1"/>
  <c r="D273" i="8" l="1"/>
  <c r="I273" i="8" s="1"/>
  <c r="E277" i="8"/>
  <c r="J272" i="8"/>
  <c r="L272" i="8" s="1"/>
  <c r="H272" i="8"/>
  <c r="J276" i="7"/>
  <c r="L276" i="7" s="1"/>
  <c r="E281" i="7"/>
  <c r="H276" i="7"/>
  <c r="D277" i="7"/>
  <c r="I277" i="7" s="1"/>
  <c r="K277" i="6"/>
  <c r="G277" i="6"/>
  <c r="H277" i="6" s="1"/>
  <c r="B278" i="6"/>
  <c r="D278" i="6" s="1"/>
  <c r="I278" i="6" s="1"/>
  <c r="J277" i="6"/>
  <c r="L277" i="6" s="1"/>
  <c r="E282" i="6"/>
  <c r="F274" i="3"/>
  <c r="G274" i="3"/>
  <c r="H278" i="4"/>
  <c r="K278" i="4" s="1"/>
  <c r="M278" i="4" s="1"/>
  <c r="B279" i="4"/>
  <c r="E279" i="4" s="1"/>
  <c r="J279" i="4" s="1"/>
  <c r="F273" i="8" l="1"/>
  <c r="G273" i="8" s="1"/>
  <c r="F277" i="7"/>
  <c r="G277" i="7" s="1"/>
  <c r="F278" i="6"/>
  <c r="G278" i="6" s="1"/>
  <c r="H274" i="3"/>
  <c r="J274" i="3"/>
  <c r="B275" i="3"/>
  <c r="D275" i="3" s="1"/>
  <c r="I275" i="3" s="1"/>
  <c r="K274" i="3"/>
  <c r="E279" i="3"/>
  <c r="I278" i="4"/>
  <c r="F283" i="4"/>
  <c r="G279" i="4"/>
  <c r="K273" i="8" l="1"/>
  <c r="B274" i="8"/>
  <c r="K277" i="7"/>
  <c r="B278" i="7"/>
  <c r="K278" i="6"/>
  <c r="B279" i="6"/>
  <c r="L274" i="3"/>
  <c r="F275" i="3"/>
  <c r="H279" i="4"/>
  <c r="I279" i="4" s="1"/>
  <c r="L279" i="4"/>
  <c r="B280" i="4"/>
  <c r="E280" i="4" s="1"/>
  <c r="J280" i="4" s="1"/>
  <c r="D274" i="8" l="1"/>
  <c r="I274" i="8" s="1"/>
  <c r="E278" i="8"/>
  <c r="J273" i="8"/>
  <c r="L273" i="8" s="1"/>
  <c r="H273" i="8"/>
  <c r="D278" i="7"/>
  <c r="I278" i="7" s="1"/>
  <c r="J277" i="7"/>
  <c r="L277" i="7" s="1"/>
  <c r="E282" i="7"/>
  <c r="H277" i="7"/>
  <c r="D279" i="6"/>
  <c r="I279" i="6" s="1"/>
  <c r="E283" i="6"/>
  <c r="J278" i="6"/>
  <c r="L278" i="6" s="1"/>
  <c r="H278" i="6"/>
  <c r="B276" i="3"/>
  <c r="K275" i="3"/>
  <c r="G275" i="3"/>
  <c r="J275" i="3" s="1"/>
  <c r="L275" i="3" s="1"/>
  <c r="F284" i="4"/>
  <c r="K279" i="4"/>
  <c r="M279" i="4" s="1"/>
  <c r="G280" i="4"/>
  <c r="F274" i="8" l="1"/>
  <c r="G274" i="8" s="1"/>
  <c r="F278" i="7"/>
  <c r="G278" i="7" s="1"/>
  <c r="F279" i="6"/>
  <c r="G279" i="6" s="1"/>
  <c r="K279" i="6"/>
  <c r="D276" i="3"/>
  <c r="I276" i="3" s="1"/>
  <c r="E280" i="3"/>
  <c r="H275" i="3"/>
  <c r="B281" i="4"/>
  <c r="H280" i="4"/>
  <c r="L280" i="4"/>
  <c r="B275" i="8" l="1"/>
  <c r="K274" i="8"/>
  <c r="K278" i="7"/>
  <c r="B279" i="7"/>
  <c r="B280" i="6"/>
  <c r="E284" i="6"/>
  <c r="J279" i="6"/>
  <c r="L279" i="6" s="1"/>
  <c r="D280" i="6"/>
  <c r="I280" i="6" s="1"/>
  <c r="H279" i="6"/>
  <c r="F276" i="3"/>
  <c r="F285" i="4"/>
  <c r="K280" i="4"/>
  <c r="M280" i="4" s="1"/>
  <c r="I280" i="4"/>
  <c r="E281" i="4"/>
  <c r="J281" i="4" s="1"/>
  <c r="J274" i="8" l="1"/>
  <c r="L274" i="8" s="1"/>
  <c r="E279" i="8"/>
  <c r="H274" i="8"/>
  <c r="D275" i="8"/>
  <c r="I275" i="8" s="1"/>
  <c r="D279" i="7"/>
  <c r="I279" i="7" s="1"/>
  <c r="E283" i="7"/>
  <c r="J278" i="7"/>
  <c r="L278" i="7" s="1"/>
  <c r="H278" i="7"/>
  <c r="F280" i="6"/>
  <c r="G280" i="6" s="1"/>
  <c r="B277" i="3"/>
  <c r="K276" i="3"/>
  <c r="G276" i="3"/>
  <c r="J276" i="3" s="1"/>
  <c r="L276" i="3" s="1"/>
  <c r="G281" i="4"/>
  <c r="F275" i="8" l="1"/>
  <c r="G275" i="8" s="1"/>
  <c r="F279" i="7"/>
  <c r="G279" i="7" s="1"/>
  <c r="B281" i="6"/>
  <c r="K280" i="6"/>
  <c r="E281" i="3"/>
  <c r="H276" i="3"/>
  <c r="D277" i="3"/>
  <c r="I277" i="3" s="1"/>
  <c r="B282" i="4"/>
  <c r="H281" i="4"/>
  <c r="L281" i="4"/>
  <c r="K275" i="8" l="1"/>
  <c r="B276" i="8"/>
  <c r="B280" i="7"/>
  <c r="K279" i="7"/>
  <c r="J280" i="6"/>
  <c r="L280" i="6" s="1"/>
  <c r="E285" i="6"/>
  <c r="H280" i="6"/>
  <c r="D281" i="6"/>
  <c r="I281" i="6" s="1"/>
  <c r="F277" i="3"/>
  <c r="K281" i="4"/>
  <c r="M281" i="4" s="1"/>
  <c r="F286" i="4"/>
  <c r="I281" i="4"/>
  <c r="E282" i="4"/>
  <c r="J282" i="4" s="1"/>
  <c r="D276" i="8" l="1"/>
  <c r="I276" i="8" s="1"/>
  <c r="J275" i="8"/>
  <c r="L275" i="8" s="1"/>
  <c r="E280" i="8"/>
  <c r="H275" i="8"/>
  <c r="D280" i="7"/>
  <c r="I280" i="7" s="1"/>
  <c r="E284" i="7"/>
  <c r="J279" i="7"/>
  <c r="L279" i="7" s="1"/>
  <c r="H279" i="7"/>
  <c r="F281" i="6"/>
  <c r="G281" i="6" s="1"/>
  <c r="B278" i="3"/>
  <c r="K277" i="3"/>
  <c r="G277" i="3"/>
  <c r="J277" i="3" s="1"/>
  <c r="G282" i="4"/>
  <c r="L277" i="3" l="1"/>
  <c r="F276" i="8"/>
  <c r="G276" i="8" s="1"/>
  <c r="F280" i="7"/>
  <c r="G280" i="7" s="1"/>
  <c r="K281" i="6"/>
  <c r="B282" i="6"/>
  <c r="E282" i="3"/>
  <c r="H277" i="3"/>
  <c r="D278" i="3"/>
  <c r="I278" i="3" s="1"/>
  <c r="H282" i="4"/>
  <c r="L282" i="4"/>
  <c r="B283" i="4"/>
  <c r="K276" i="8" l="1"/>
  <c r="B277" i="8"/>
  <c r="B281" i="7"/>
  <c r="K280" i="7"/>
  <c r="J281" i="6"/>
  <c r="L281" i="6" s="1"/>
  <c r="E286" i="6"/>
  <c r="H281" i="6"/>
  <c r="D282" i="6"/>
  <c r="I282" i="6" s="1"/>
  <c r="F278" i="3"/>
  <c r="G278" i="3" s="1"/>
  <c r="J278" i="3" s="1"/>
  <c r="E283" i="4"/>
  <c r="J283" i="4" s="1"/>
  <c r="K282" i="4"/>
  <c r="M282" i="4" s="1"/>
  <c r="F287" i="4"/>
  <c r="I282" i="4"/>
  <c r="D277" i="8" l="1"/>
  <c r="I277" i="8" s="1"/>
  <c r="E281" i="8"/>
  <c r="J276" i="8"/>
  <c r="L276" i="8" s="1"/>
  <c r="H276" i="8"/>
  <c r="J280" i="7"/>
  <c r="L280" i="7" s="1"/>
  <c r="E285" i="7"/>
  <c r="H280" i="7"/>
  <c r="D281" i="7"/>
  <c r="I281" i="7" s="1"/>
  <c r="F282" i="6"/>
  <c r="G282" i="6" s="1"/>
  <c r="K282" i="6"/>
  <c r="H282" i="6"/>
  <c r="B283" i="6"/>
  <c r="B279" i="3"/>
  <c r="K278" i="3"/>
  <c r="L278" i="3" s="1"/>
  <c r="D279" i="3"/>
  <c r="I279" i="3" s="1"/>
  <c r="E283" i="3"/>
  <c r="H278" i="3"/>
  <c r="G283" i="4"/>
  <c r="F277" i="8" l="1"/>
  <c r="G277" i="8" s="1"/>
  <c r="B278" i="8"/>
  <c r="H277" i="8"/>
  <c r="F281" i="7"/>
  <c r="G281" i="7" s="1"/>
  <c r="D283" i="6"/>
  <c r="I283" i="6" s="1"/>
  <c r="E287" i="6"/>
  <c r="J282" i="6"/>
  <c r="L282" i="6" s="1"/>
  <c r="F279" i="3"/>
  <c r="K279" i="3" s="1"/>
  <c r="H283" i="4"/>
  <c r="B284" i="4"/>
  <c r="L283" i="4"/>
  <c r="B280" i="3" l="1"/>
  <c r="K277" i="8"/>
  <c r="D278" i="8"/>
  <c r="I278" i="8" s="1"/>
  <c r="E282" i="8"/>
  <c r="J277" i="8"/>
  <c r="K281" i="7"/>
  <c r="B282" i="7"/>
  <c r="F283" i="6"/>
  <c r="G283" i="6" s="1"/>
  <c r="G279" i="3"/>
  <c r="J279" i="3" s="1"/>
  <c r="L279" i="3" s="1"/>
  <c r="K283" i="4"/>
  <c r="M283" i="4" s="1"/>
  <c r="F288" i="4"/>
  <c r="I283" i="4"/>
  <c r="E284" i="4"/>
  <c r="J284" i="4" s="1"/>
  <c r="L277" i="8" l="1"/>
  <c r="F278" i="8"/>
  <c r="G278" i="8" s="1"/>
  <c r="D282" i="7"/>
  <c r="I282" i="7" s="1"/>
  <c r="J281" i="7"/>
  <c r="L281" i="7" s="1"/>
  <c r="E286" i="7"/>
  <c r="H281" i="7"/>
  <c r="K283" i="6"/>
  <c r="B284" i="6"/>
  <c r="D280" i="3"/>
  <c r="I280" i="3" s="1"/>
  <c r="E284" i="3"/>
  <c r="H279" i="3"/>
  <c r="G284" i="4"/>
  <c r="B279" i="8" l="1"/>
  <c r="K278" i="8"/>
  <c r="F282" i="7"/>
  <c r="G282" i="7" s="1"/>
  <c r="E288" i="6"/>
  <c r="J283" i="6"/>
  <c r="L283" i="6" s="1"/>
  <c r="H283" i="6"/>
  <c r="D284" i="6"/>
  <c r="I284" i="6" s="1"/>
  <c r="F280" i="3"/>
  <c r="K280" i="3" s="1"/>
  <c r="L284" i="4"/>
  <c r="H284" i="4"/>
  <c r="B285" i="4"/>
  <c r="B281" i="3" l="1"/>
  <c r="J278" i="8"/>
  <c r="L278" i="8" s="1"/>
  <c r="E283" i="8"/>
  <c r="H278" i="8"/>
  <c r="F279" i="8"/>
  <c r="G279" i="8" s="1"/>
  <c r="D279" i="8"/>
  <c r="I279" i="8" s="1"/>
  <c r="K282" i="7"/>
  <c r="B283" i="7"/>
  <c r="F284" i="6"/>
  <c r="G284" i="6" s="1"/>
  <c r="G280" i="3"/>
  <c r="J280" i="3" s="1"/>
  <c r="L280" i="3" s="1"/>
  <c r="E285" i="4"/>
  <c r="J285" i="4" s="1"/>
  <c r="F289" i="4"/>
  <c r="K284" i="4"/>
  <c r="M284" i="4" s="1"/>
  <c r="I284" i="4"/>
  <c r="K279" i="8" l="1"/>
  <c r="B280" i="8"/>
  <c r="H279" i="8"/>
  <c r="D283" i="7"/>
  <c r="I283" i="7" s="1"/>
  <c r="E287" i="7"/>
  <c r="J282" i="7"/>
  <c r="L282" i="7" s="1"/>
  <c r="H282" i="7"/>
  <c r="B285" i="6"/>
  <c r="K284" i="6"/>
  <c r="D281" i="3"/>
  <c r="I281" i="3" s="1"/>
  <c r="E285" i="3"/>
  <c r="H280" i="3"/>
  <c r="G285" i="4"/>
  <c r="D280" i="8" l="1"/>
  <c r="I280" i="8" s="1"/>
  <c r="J279" i="8"/>
  <c r="L279" i="8" s="1"/>
  <c r="E284" i="8"/>
  <c r="F283" i="7"/>
  <c r="G283" i="7" s="1"/>
  <c r="D285" i="6"/>
  <c r="I285" i="6" s="1"/>
  <c r="J284" i="6"/>
  <c r="L284" i="6" s="1"/>
  <c r="E289" i="6"/>
  <c r="H284" i="6"/>
  <c r="F281" i="3"/>
  <c r="K281" i="3" s="1"/>
  <c r="G281" i="3"/>
  <c r="L285" i="4"/>
  <c r="H285" i="4"/>
  <c r="B286" i="4"/>
  <c r="F280" i="8" l="1"/>
  <c r="G280" i="8" s="1"/>
  <c r="K280" i="8"/>
  <c r="B281" i="8"/>
  <c r="K283" i="7"/>
  <c r="B284" i="7"/>
  <c r="F285" i="6"/>
  <c r="G285" i="6" s="1"/>
  <c r="H281" i="3"/>
  <c r="J281" i="3"/>
  <c r="L281" i="3" s="1"/>
  <c r="B282" i="3"/>
  <c r="D282" i="3" s="1"/>
  <c r="I282" i="3" s="1"/>
  <c r="E286" i="3"/>
  <c r="E286" i="4"/>
  <c r="J286" i="4" s="1"/>
  <c r="F290" i="4"/>
  <c r="K285" i="4"/>
  <c r="M285" i="4" s="1"/>
  <c r="I285" i="4"/>
  <c r="E285" i="8" l="1"/>
  <c r="J280" i="8"/>
  <c r="L280" i="8" s="1"/>
  <c r="H280" i="8"/>
  <c r="D281" i="8"/>
  <c r="I281" i="8" s="1"/>
  <c r="E288" i="7"/>
  <c r="J283" i="7"/>
  <c r="L283" i="7" s="1"/>
  <c r="H283" i="7"/>
  <c r="D284" i="7"/>
  <c r="I284" i="7" s="1"/>
  <c r="K285" i="6"/>
  <c r="B286" i="6"/>
  <c r="F282" i="3"/>
  <c r="G282" i="3" s="1"/>
  <c r="J282" i="3" s="1"/>
  <c r="G286" i="4"/>
  <c r="H286" i="4" s="1"/>
  <c r="F281" i="8" l="1"/>
  <c r="G281" i="8" s="1"/>
  <c r="F284" i="7"/>
  <c r="G284" i="7" s="1"/>
  <c r="J285" i="6"/>
  <c r="L285" i="6" s="1"/>
  <c r="E290" i="6"/>
  <c r="H285" i="6"/>
  <c r="D286" i="6"/>
  <c r="I286" i="6" s="1"/>
  <c r="B283" i="3"/>
  <c r="D283" i="3" s="1"/>
  <c r="I283" i="3" s="1"/>
  <c r="K282" i="3"/>
  <c r="L282" i="3" s="1"/>
  <c r="E287" i="3"/>
  <c r="H282" i="3"/>
  <c r="L286" i="4"/>
  <c r="B287" i="4"/>
  <c r="E287" i="4" s="1"/>
  <c r="J287" i="4" s="1"/>
  <c r="F291" i="4"/>
  <c r="K286" i="4"/>
  <c r="I286" i="4"/>
  <c r="K281" i="8" l="1"/>
  <c r="B282" i="8"/>
  <c r="B285" i="7"/>
  <c r="K284" i="7"/>
  <c r="F286" i="6"/>
  <c r="K286" i="6"/>
  <c r="F283" i="3"/>
  <c r="G283" i="3" s="1"/>
  <c r="M286" i="4"/>
  <c r="G287" i="4"/>
  <c r="D282" i="8" l="1"/>
  <c r="I282" i="8" s="1"/>
  <c r="E286" i="8"/>
  <c r="J281" i="8"/>
  <c r="L281" i="8" s="1"/>
  <c r="H281" i="8"/>
  <c r="J284" i="7"/>
  <c r="L284" i="7" s="1"/>
  <c r="E289" i="7"/>
  <c r="H284" i="7"/>
  <c r="D285" i="7"/>
  <c r="I285" i="7" s="1"/>
  <c r="B287" i="6"/>
  <c r="D287" i="6" s="1"/>
  <c r="I287" i="6" s="1"/>
  <c r="G286" i="6"/>
  <c r="E291" i="6"/>
  <c r="J286" i="6"/>
  <c r="L286" i="6" s="1"/>
  <c r="H286" i="6"/>
  <c r="H283" i="3"/>
  <c r="J283" i="3"/>
  <c r="B284" i="3"/>
  <c r="D284" i="3" s="1"/>
  <c r="I284" i="3" s="1"/>
  <c r="K283" i="3"/>
  <c r="E288" i="3"/>
  <c r="L287" i="4"/>
  <c r="B288" i="4"/>
  <c r="H287" i="4"/>
  <c r="F282" i="8" l="1"/>
  <c r="G282" i="8" s="1"/>
  <c r="F285" i="7"/>
  <c r="G285" i="7" s="1"/>
  <c r="F287" i="6"/>
  <c r="G287" i="6" s="1"/>
  <c r="K287" i="6"/>
  <c r="B288" i="6"/>
  <c r="L283" i="3"/>
  <c r="F284" i="3"/>
  <c r="K287" i="4"/>
  <c r="M287" i="4" s="1"/>
  <c r="F292" i="4"/>
  <c r="I287" i="4"/>
  <c r="E288" i="4"/>
  <c r="J288" i="4" s="1"/>
  <c r="B283" i="8" l="1"/>
  <c r="K282" i="8"/>
  <c r="K285" i="7"/>
  <c r="B286" i="7"/>
  <c r="D288" i="6"/>
  <c r="I288" i="6" s="1"/>
  <c r="E292" i="6"/>
  <c r="J287" i="6"/>
  <c r="L287" i="6" s="1"/>
  <c r="H287" i="6"/>
  <c r="B285" i="3"/>
  <c r="K284" i="3"/>
  <c r="G284" i="3"/>
  <c r="J284" i="3" s="1"/>
  <c r="L284" i="3" s="1"/>
  <c r="G288" i="4"/>
  <c r="H288" i="4" s="1"/>
  <c r="I288" i="4" s="1"/>
  <c r="J282" i="8" l="1"/>
  <c r="L282" i="8" s="1"/>
  <c r="E287" i="8"/>
  <c r="H282" i="8"/>
  <c r="F283" i="8"/>
  <c r="G283" i="8" s="1"/>
  <c r="D283" i="8"/>
  <c r="I283" i="8" s="1"/>
  <c r="J285" i="7"/>
  <c r="L285" i="7" s="1"/>
  <c r="E290" i="7"/>
  <c r="H285" i="7"/>
  <c r="D286" i="7"/>
  <c r="I286" i="7" s="1"/>
  <c r="F288" i="6"/>
  <c r="G288" i="6" s="1"/>
  <c r="D285" i="3"/>
  <c r="I285" i="3" s="1"/>
  <c r="E289" i="3"/>
  <c r="H284" i="3"/>
  <c r="L288" i="4"/>
  <c r="B289" i="4"/>
  <c r="E289" i="4" s="1"/>
  <c r="J289" i="4" s="1"/>
  <c r="K288" i="4"/>
  <c r="F293" i="4"/>
  <c r="K283" i="8" l="1"/>
  <c r="B284" i="8"/>
  <c r="H283" i="8"/>
  <c r="F286" i="7"/>
  <c r="G286" i="7" s="1"/>
  <c r="B289" i="6"/>
  <c r="K288" i="6"/>
  <c r="F285" i="3"/>
  <c r="M288" i="4"/>
  <c r="G289" i="4"/>
  <c r="D284" i="8" l="1"/>
  <c r="I284" i="8" s="1"/>
  <c r="E288" i="8"/>
  <c r="J283" i="8"/>
  <c r="L283" i="8" s="1"/>
  <c r="K286" i="7"/>
  <c r="B287" i="7"/>
  <c r="D289" i="6"/>
  <c r="I289" i="6" s="1"/>
  <c r="J288" i="6"/>
  <c r="L288" i="6" s="1"/>
  <c r="E293" i="6"/>
  <c r="H288" i="6"/>
  <c r="B286" i="3"/>
  <c r="K285" i="3"/>
  <c r="G285" i="3"/>
  <c r="J285" i="3" s="1"/>
  <c r="B290" i="4"/>
  <c r="L289" i="4"/>
  <c r="H289" i="4"/>
  <c r="L285" i="3" l="1"/>
  <c r="F284" i="8"/>
  <c r="G284" i="8" s="1"/>
  <c r="D287" i="7"/>
  <c r="I287" i="7" s="1"/>
  <c r="E291" i="7"/>
  <c r="J286" i="7"/>
  <c r="L286" i="7" s="1"/>
  <c r="H286" i="7"/>
  <c r="F289" i="6"/>
  <c r="G289" i="6" s="1"/>
  <c r="E290" i="3"/>
  <c r="H285" i="3"/>
  <c r="D286" i="3"/>
  <c r="I286" i="3" s="1"/>
  <c r="K289" i="4"/>
  <c r="M289" i="4" s="1"/>
  <c r="F294" i="4"/>
  <c r="I289" i="4"/>
  <c r="E290" i="4"/>
  <c r="J290" i="4" s="1"/>
  <c r="K284" i="8" l="1"/>
  <c r="B285" i="8"/>
  <c r="F287" i="7"/>
  <c r="G287" i="7" s="1"/>
  <c r="K289" i="6"/>
  <c r="B290" i="6"/>
  <c r="F286" i="3"/>
  <c r="K286" i="3" s="1"/>
  <c r="G290" i="4"/>
  <c r="L290" i="4" s="1"/>
  <c r="D285" i="8" l="1"/>
  <c r="I285" i="8" s="1"/>
  <c r="E289" i="8"/>
  <c r="J284" i="8"/>
  <c r="L284" i="8" s="1"/>
  <c r="H284" i="8"/>
  <c r="B288" i="7"/>
  <c r="K287" i="7"/>
  <c r="J289" i="6"/>
  <c r="L289" i="6" s="1"/>
  <c r="E294" i="6"/>
  <c r="H289" i="6"/>
  <c r="D290" i="6"/>
  <c r="I290" i="6" s="1"/>
  <c r="G286" i="3"/>
  <c r="J286" i="3" s="1"/>
  <c r="L286" i="3" s="1"/>
  <c r="B287" i="3"/>
  <c r="D287" i="3"/>
  <c r="I287" i="3" s="1"/>
  <c r="H290" i="4"/>
  <c r="I290" i="4" s="1"/>
  <c r="B291" i="4"/>
  <c r="E291" i="4" s="1"/>
  <c r="J291" i="4" s="1"/>
  <c r="H286" i="3" l="1"/>
  <c r="F285" i="8"/>
  <c r="G285" i="8" s="1"/>
  <c r="D288" i="7"/>
  <c r="I288" i="7" s="1"/>
  <c r="E292" i="7"/>
  <c r="J287" i="7"/>
  <c r="L287" i="7" s="1"/>
  <c r="H287" i="7"/>
  <c r="F290" i="6"/>
  <c r="G290" i="6" s="1"/>
  <c r="E291" i="3"/>
  <c r="F287" i="3"/>
  <c r="K287" i="3" s="1"/>
  <c r="F295" i="4"/>
  <c r="K290" i="4"/>
  <c r="M290" i="4" s="1"/>
  <c r="G291" i="4"/>
  <c r="K285" i="8" l="1"/>
  <c r="B286" i="8"/>
  <c r="F288" i="7"/>
  <c r="G288" i="7" s="1"/>
  <c r="K290" i="6"/>
  <c r="B291" i="6"/>
  <c r="B288" i="3"/>
  <c r="G287" i="3"/>
  <c r="J287" i="3" s="1"/>
  <c r="L287" i="3" s="1"/>
  <c r="B292" i="4"/>
  <c r="L291" i="4"/>
  <c r="H291" i="4"/>
  <c r="D286" i="8" l="1"/>
  <c r="I286" i="8" s="1"/>
  <c r="E290" i="8"/>
  <c r="J285" i="8"/>
  <c r="L285" i="8" s="1"/>
  <c r="H285" i="8"/>
  <c r="B289" i="7"/>
  <c r="K288" i="7"/>
  <c r="E295" i="6"/>
  <c r="J290" i="6"/>
  <c r="L290" i="6" s="1"/>
  <c r="H290" i="6"/>
  <c r="D291" i="6"/>
  <c r="I291" i="6" s="1"/>
  <c r="E292" i="3"/>
  <c r="H287" i="3"/>
  <c r="D288" i="3"/>
  <c r="I288" i="3" s="1"/>
  <c r="F296" i="4"/>
  <c r="K291" i="4"/>
  <c r="M291" i="4" s="1"/>
  <c r="I291" i="4"/>
  <c r="E292" i="4"/>
  <c r="J292" i="4" s="1"/>
  <c r="F286" i="8" l="1"/>
  <c r="G286" i="8" s="1"/>
  <c r="J288" i="7"/>
  <c r="L288" i="7" s="1"/>
  <c r="E293" i="7"/>
  <c r="H288" i="7"/>
  <c r="D289" i="7"/>
  <c r="I289" i="7" s="1"/>
  <c r="F291" i="6"/>
  <c r="G291" i="6" s="1"/>
  <c r="F288" i="3"/>
  <c r="K288" i="3" s="1"/>
  <c r="G292" i="4"/>
  <c r="B287" i="8" l="1"/>
  <c r="K286" i="8"/>
  <c r="F289" i="7"/>
  <c r="G289" i="7" s="1"/>
  <c r="K291" i="6"/>
  <c r="B292" i="6"/>
  <c r="B289" i="3"/>
  <c r="G288" i="3"/>
  <c r="D289" i="3"/>
  <c r="I289" i="3" s="1"/>
  <c r="B293" i="4"/>
  <c r="L292" i="4"/>
  <c r="H292" i="4"/>
  <c r="J286" i="8" l="1"/>
  <c r="L286" i="8" s="1"/>
  <c r="E291" i="8"/>
  <c r="H286" i="8"/>
  <c r="D287" i="8"/>
  <c r="I287" i="8" s="1"/>
  <c r="K289" i="7"/>
  <c r="B290" i="7"/>
  <c r="D292" i="6"/>
  <c r="I292" i="6" s="1"/>
  <c r="E296" i="6"/>
  <c r="J291" i="6"/>
  <c r="L291" i="6" s="1"/>
  <c r="H291" i="6"/>
  <c r="H288" i="3"/>
  <c r="J288" i="3"/>
  <c r="L288" i="3" s="1"/>
  <c r="F289" i="3"/>
  <c r="K289" i="3" s="1"/>
  <c r="E293" i="3"/>
  <c r="F297" i="4"/>
  <c r="K292" i="4"/>
  <c r="M292" i="4" s="1"/>
  <c r="I292" i="4"/>
  <c r="E293" i="4"/>
  <c r="J293" i="4" s="1"/>
  <c r="F287" i="8" l="1"/>
  <c r="G287" i="8" s="1"/>
  <c r="D290" i="7"/>
  <c r="I290" i="7" s="1"/>
  <c r="J289" i="7"/>
  <c r="L289" i="7" s="1"/>
  <c r="E294" i="7"/>
  <c r="H289" i="7"/>
  <c r="F292" i="6"/>
  <c r="G292" i="6" s="1"/>
  <c r="B290" i="3"/>
  <c r="G289" i="3"/>
  <c r="J289" i="3" s="1"/>
  <c r="L289" i="3" s="1"/>
  <c r="G293" i="4"/>
  <c r="K287" i="8" l="1"/>
  <c r="B288" i="8"/>
  <c r="F290" i="7"/>
  <c r="G290" i="7" s="1"/>
  <c r="B293" i="6"/>
  <c r="K292" i="6"/>
  <c r="E294" i="3"/>
  <c r="H289" i="3"/>
  <c r="D290" i="3"/>
  <c r="I290" i="3" s="1"/>
  <c r="B294" i="4"/>
  <c r="L293" i="4"/>
  <c r="H293" i="4"/>
  <c r="D288" i="8" l="1"/>
  <c r="I288" i="8" s="1"/>
  <c r="E292" i="8"/>
  <c r="J287" i="8"/>
  <c r="L287" i="8" s="1"/>
  <c r="H287" i="8"/>
  <c r="K290" i="7"/>
  <c r="B291" i="7"/>
  <c r="J292" i="6"/>
  <c r="L292" i="6" s="1"/>
  <c r="E297" i="6"/>
  <c r="H292" i="6"/>
  <c r="D293" i="6"/>
  <c r="I293" i="6" s="1"/>
  <c r="F290" i="3"/>
  <c r="K290" i="3" s="1"/>
  <c r="G290" i="3"/>
  <c r="J290" i="3" s="1"/>
  <c r="L290" i="3" s="1"/>
  <c r="F298" i="4"/>
  <c r="K293" i="4"/>
  <c r="M293" i="4" s="1"/>
  <c r="I293" i="4"/>
  <c r="E294" i="4"/>
  <c r="J294" i="4" s="1"/>
  <c r="F288" i="8" l="1"/>
  <c r="G288" i="8" s="1"/>
  <c r="D291" i="7"/>
  <c r="I291" i="7" s="1"/>
  <c r="F291" i="7"/>
  <c r="G291" i="7" s="1"/>
  <c r="E295" i="7"/>
  <c r="J290" i="7"/>
  <c r="L290" i="7" s="1"/>
  <c r="H290" i="7"/>
  <c r="F293" i="6"/>
  <c r="B291" i="3"/>
  <c r="D291" i="3" s="1"/>
  <c r="I291" i="3" s="1"/>
  <c r="E295" i="3"/>
  <c r="H290" i="3"/>
  <c r="G294" i="4"/>
  <c r="B289" i="8" l="1"/>
  <c r="K288" i="8"/>
  <c r="K291" i="7"/>
  <c r="B292" i="7"/>
  <c r="H291" i="7"/>
  <c r="K293" i="6"/>
  <c r="G293" i="6"/>
  <c r="B294" i="6"/>
  <c r="H293" i="6"/>
  <c r="D294" i="6"/>
  <c r="I294" i="6" s="1"/>
  <c r="F291" i="3"/>
  <c r="L294" i="4"/>
  <c r="H294" i="4"/>
  <c r="B295" i="4"/>
  <c r="D289" i="8" l="1"/>
  <c r="I289" i="8" s="1"/>
  <c r="E293" i="8"/>
  <c r="J288" i="8"/>
  <c r="L288" i="8" s="1"/>
  <c r="H288" i="8"/>
  <c r="D292" i="7"/>
  <c r="I292" i="7" s="1"/>
  <c r="E296" i="7"/>
  <c r="J291" i="7"/>
  <c r="L291" i="7" s="1"/>
  <c r="E298" i="6"/>
  <c r="J293" i="6"/>
  <c r="L293" i="6" s="1"/>
  <c r="F294" i="6"/>
  <c r="G294" i="6" s="1"/>
  <c r="B292" i="3"/>
  <c r="K291" i="3"/>
  <c r="G291" i="3"/>
  <c r="J291" i="3" s="1"/>
  <c r="L291" i="3" s="1"/>
  <c r="E295" i="4"/>
  <c r="J295" i="4" s="1"/>
  <c r="F299" i="4"/>
  <c r="K294" i="4"/>
  <c r="M294" i="4" s="1"/>
  <c r="I294" i="4"/>
  <c r="F289" i="8" l="1"/>
  <c r="G289" i="8" s="1"/>
  <c r="F292" i="7"/>
  <c r="G292" i="7" s="1"/>
  <c r="B295" i="6"/>
  <c r="D295" i="6" s="1"/>
  <c r="I295" i="6" s="1"/>
  <c r="K294" i="6"/>
  <c r="E299" i="6"/>
  <c r="J294" i="6"/>
  <c r="H294" i="6"/>
  <c r="E296" i="3"/>
  <c r="H291" i="3"/>
  <c r="D292" i="3"/>
  <c r="I292" i="3" s="1"/>
  <c r="G295" i="4"/>
  <c r="L295" i="4" s="1"/>
  <c r="L294" i="6" l="1"/>
  <c r="B290" i="8"/>
  <c r="K289" i="8"/>
  <c r="K292" i="7"/>
  <c r="B293" i="7"/>
  <c r="J292" i="7"/>
  <c r="E297" i="7"/>
  <c r="H292" i="7"/>
  <c r="D293" i="7"/>
  <c r="I293" i="7" s="1"/>
  <c r="F295" i="6"/>
  <c r="F292" i="3"/>
  <c r="K292" i="3" s="1"/>
  <c r="B296" i="4"/>
  <c r="E296" i="4" s="1"/>
  <c r="J296" i="4" s="1"/>
  <c r="H295" i="4"/>
  <c r="F300" i="4" s="1"/>
  <c r="B293" i="3" l="1"/>
  <c r="E294" i="8"/>
  <c r="J289" i="8"/>
  <c r="L289" i="8" s="1"/>
  <c r="H289" i="8"/>
  <c r="D290" i="8"/>
  <c r="I290" i="8" s="1"/>
  <c r="L292" i="7"/>
  <c r="F293" i="7"/>
  <c r="G293" i="7" s="1"/>
  <c r="K295" i="6"/>
  <c r="G295" i="6"/>
  <c r="J295" i="6" s="1"/>
  <c r="L295" i="6" s="1"/>
  <c r="B296" i="6"/>
  <c r="D296" i="6"/>
  <c r="I296" i="6" s="1"/>
  <c r="G292" i="3"/>
  <c r="J292" i="3" s="1"/>
  <c r="L292" i="3" s="1"/>
  <c r="K295" i="4"/>
  <c r="M295" i="4" s="1"/>
  <c r="I295" i="4"/>
  <c r="G296" i="4"/>
  <c r="F290" i="8" l="1"/>
  <c r="G290" i="8" s="1"/>
  <c r="K293" i="7"/>
  <c r="B294" i="7"/>
  <c r="H295" i="6"/>
  <c r="E300" i="6"/>
  <c r="F296" i="6"/>
  <c r="G296" i="6" s="1"/>
  <c r="D293" i="3"/>
  <c r="I293" i="3" s="1"/>
  <c r="E297" i="3"/>
  <c r="H292" i="3"/>
  <c r="B297" i="4"/>
  <c r="L296" i="4"/>
  <c r="H296" i="4"/>
  <c r="K290" i="8" l="1"/>
  <c r="B291" i="8"/>
  <c r="J293" i="7"/>
  <c r="L293" i="7" s="1"/>
  <c r="E298" i="7"/>
  <c r="H293" i="7"/>
  <c r="D294" i="7"/>
  <c r="I294" i="7" s="1"/>
  <c r="B297" i="6"/>
  <c r="K296" i="6"/>
  <c r="F293" i="3"/>
  <c r="K296" i="4"/>
  <c r="M296" i="4" s="1"/>
  <c r="F301" i="4"/>
  <c r="I296" i="4"/>
  <c r="E297" i="4"/>
  <c r="J297" i="4" s="1"/>
  <c r="D291" i="8" l="1"/>
  <c r="I291" i="8" s="1"/>
  <c r="E295" i="8"/>
  <c r="J290" i="8"/>
  <c r="L290" i="8" s="1"/>
  <c r="H290" i="8"/>
  <c r="F294" i="7"/>
  <c r="G294" i="7" s="1"/>
  <c r="J296" i="6"/>
  <c r="L296" i="6" s="1"/>
  <c r="E301" i="6"/>
  <c r="H296" i="6"/>
  <c r="D297" i="6"/>
  <c r="I297" i="6" s="1"/>
  <c r="B294" i="3"/>
  <c r="K293" i="3"/>
  <c r="G293" i="3"/>
  <c r="J293" i="3" s="1"/>
  <c r="L293" i="3" s="1"/>
  <c r="G297" i="4"/>
  <c r="L297" i="4" s="1"/>
  <c r="F291" i="8" l="1"/>
  <c r="G291" i="8" s="1"/>
  <c r="K294" i="7"/>
  <c r="B295" i="7"/>
  <c r="F297" i="6"/>
  <c r="G297" i="6" s="1"/>
  <c r="E298" i="3"/>
  <c r="H293" i="3"/>
  <c r="D294" i="3"/>
  <c r="I294" i="3" s="1"/>
  <c r="B298" i="4"/>
  <c r="E298" i="4" s="1"/>
  <c r="J298" i="4" s="1"/>
  <c r="H297" i="4"/>
  <c r="I297" i="4" s="1"/>
  <c r="K291" i="8" l="1"/>
  <c r="B292" i="8"/>
  <c r="D295" i="7"/>
  <c r="I295" i="7" s="1"/>
  <c r="E299" i="7"/>
  <c r="J294" i="7"/>
  <c r="L294" i="7" s="1"/>
  <c r="H294" i="7"/>
  <c r="K297" i="6"/>
  <c r="B298" i="6"/>
  <c r="F294" i="3"/>
  <c r="K294" i="3" s="1"/>
  <c r="K297" i="4"/>
  <c r="M297" i="4" s="1"/>
  <c r="F302" i="4"/>
  <c r="G298" i="4"/>
  <c r="L298" i="4" s="1"/>
  <c r="G294" i="3" l="1"/>
  <c r="J294" i="3" s="1"/>
  <c r="L294" i="3" s="1"/>
  <c r="D292" i="8"/>
  <c r="I292" i="8" s="1"/>
  <c r="E296" i="8"/>
  <c r="J291" i="8"/>
  <c r="L291" i="8" s="1"/>
  <c r="H291" i="8"/>
  <c r="F295" i="7"/>
  <c r="G295" i="7" s="1"/>
  <c r="D298" i="6"/>
  <c r="I298" i="6" s="1"/>
  <c r="J297" i="6"/>
  <c r="L297" i="6" s="1"/>
  <c r="E302" i="6"/>
  <c r="H297" i="6"/>
  <c r="B295" i="3"/>
  <c r="E299" i="3"/>
  <c r="D295" i="3"/>
  <c r="I295" i="3" s="1"/>
  <c r="H294" i="3"/>
  <c r="H298" i="4"/>
  <c r="I298" i="4" s="1"/>
  <c r="B299" i="4"/>
  <c r="E299" i="4" s="1"/>
  <c r="J299" i="4" s="1"/>
  <c r="F292" i="8" l="1"/>
  <c r="G292" i="8" s="1"/>
  <c r="B296" i="7"/>
  <c r="K295" i="7"/>
  <c r="F298" i="6"/>
  <c r="F295" i="3"/>
  <c r="K295" i="3" s="1"/>
  <c r="G295" i="3"/>
  <c r="J295" i="3" s="1"/>
  <c r="L295" i="3" s="1"/>
  <c r="F303" i="4"/>
  <c r="K298" i="4"/>
  <c r="M298" i="4" s="1"/>
  <c r="G299" i="4"/>
  <c r="B296" i="3" l="1"/>
  <c r="B293" i="8"/>
  <c r="K292" i="8"/>
  <c r="D296" i="7"/>
  <c r="I296" i="7" s="1"/>
  <c r="E300" i="7"/>
  <c r="J295" i="7"/>
  <c r="L295" i="7" s="1"/>
  <c r="H295" i="7"/>
  <c r="K298" i="6"/>
  <c r="G298" i="6"/>
  <c r="B299" i="6"/>
  <c r="D299" i="6" s="1"/>
  <c r="I299" i="6" s="1"/>
  <c r="H298" i="6"/>
  <c r="E300" i="3"/>
  <c r="D296" i="3"/>
  <c r="I296" i="3" s="1"/>
  <c r="H295" i="3"/>
  <c r="B300" i="4"/>
  <c r="L299" i="4"/>
  <c r="H299" i="4"/>
  <c r="E297" i="8" l="1"/>
  <c r="J292" i="8"/>
  <c r="L292" i="8" s="1"/>
  <c r="H292" i="8"/>
  <c r="D293" i="8"/>
  <c r="I293" i="8" s="1"/>
  <c r="F296" i="7"/>
  <c r="G296" i="7" s="1"/>
  <c r="B297" i="7"/>
  <c r="H296" i="7"/>
  <c r="J298" i="6"/>
  <c r="L298" i="6" s="1"/>
  <c r="E303" i="6"/>
  <c r="F299" i="6"/>
  <c r="G299" i="6" s="1"/>
  <c r="F296" i="3"/>
  <c r="K296" i="3" s="1"/>
  <c r="B297" i="3"/>
  <c r="E300" i="4"/>
  <c r="J300" i="4" s="1"/>
  <c r="K299" i="4"/>
  <c r="M299" i="4" s="1"/>
  <c r="F304" i="4"/>
  <c r="I299" i="4"/>
  <c r="F293" i="8" l="1"/>
  <c r="G293" i="8" s="1"/>
  <c r="K296" i="7"/>
  <c r="D297" i="7"/>
  <c r="I297" i="7" s="1"/>
  <c r="J296" i="7"/>
  <c r="E301" i="7"/>
  <c r="K299" i="6"/>
  <c r="B300" i="6"/>
  <c r="G296" i="3"/>
  <c r="J296" i="3" s="1"/>
  <c r="L296" i="3" s="1"/>
  <c r="G300" i="4"/>
  <c r="K293" i="8" l="1"/>
  <c r="B294" i="8"/>
  <c r="L296" i="7"/>
  <c r="F297" i="7"/>
  <c r="G297" i="7" s="1"/>
  <c r="D300" i="6"/>
  <c r="I300" i="6" s="1"/>
  <c r="E304" i="6"/>
  <c r="J299" i="6"/>
  <c r="L299" i="6" s="1"/>
  <c r="H299" i="6"/>
  <c r="D297" i="3"/>
  <c r="I297" i="3" s="1"/>
  <c r="E301" i="3"/>
  <c r="H296" i="3"/>
  <c r="H300" i="4"/>
  <c r="B301" i="4"/>
  <c r="L300" i="4"/>
  <c r="D294" i="8" l="1"/>
  <c r="I294" i="8" s="1"/>
  <c r="E298" i="8"/>
  <c r="J293" i="8"/>
  <c r="L293" i="8" s="1"/>
  <c r="H293" i="8"/>
  <c r="K297" i="7"/>
  <c r="B298" i="7"/>
  <c r="F300" i="6"/>
  <c r="G300" i="6" s="1"/>
  <c r="F297" i="3"/>
  <c r="E301" i="4"/>
  <c r="J301" i="4" s="1"/>
  <c r="F305" i="4"/>
  <c r="K300" i="4"/>
  <c r="M300" i="4" s="1"/>
  <c r="I300" i="4"/>
  <c r="F294" i="8" l="1"/>
  <c r="G294" i="8" s="1"/>
  <c r="D298" i="7"/>
  <c r="I298" i="7" s="1"/>
  <c r="J297" i="7"/>
  <c r="L297" i="7" s="1"/>
  <c r="E302" i="7"/>
  <c r="H297" i="7"/>
  <c r="B301" i="6"/>
  <c r="K300" i="6"/>
  <c r="B298" i="3"/>
  <c r="K297" i="3"/>
  <c r="G297" i="3"/>
  <c r="J297" i="3" s="1"/>
  <c r="L297" i="3" s="1"/>
  <c r="G301" i="4"/>
  <c r="K294" i="8" l="1"/>
  <c r="B295" i="8"/>
  <c r="F298" i="7"/>
  <c r="G298" i="7" s="1"/>
  <c r="J300" i="6"/>
  <c r="L300" i="6" s="1"/>
  <c r="E305" i="6"/>
  <c r="H300" i="6"/>
  <c r="D301" i="6"/>
  <c r="I301" i="6" s="1"/>
  <c r="E302" i="3"/>
  <c r="H297" i="3"/>
  <c r="D298" i="3"/>
  <c r="I298" i="3" s="1"/>
  <c r="H301" i="4"/>
  <c r="B302" i="4"/>
  <c r="L301" i="4"/>
  <c r="D295" i="8" l="1"/>
  <c r="I295" i="8" s="1"/>
  <c r="E299" i="8"/>
  <c r="J294" i="8"/>
  <c r="L294" i="8" s="1"/>
  <c r="H294" i="8"/>
  <c r="K298" i="7"/>
  <c r="B299" i="7"/>
  <c r="F301" i="6"/>
  <c r="F298" i="3"/>
  <c r="G298" i="3"/>
  <c r="E302" i="4"/>
  <c r="J302" i="4" s="1"/>
  <c r="F306" i="4"/>
  <c r="K301" i="4"/>
  <c r="M301" i="4" s="1"/>
  <c r="I301" i="4"/>
  <c r="F295" i="8" l="1"/>
  <c r="G295" i="8" s="1"/>
  <c r="D299" i="7"/>
  <c r="I299" i="7" s="1"/>
  <c r="E303" i="7"/>
  <c r="J298" i="7"/>
  <c r="L298" i="7" s="1"/>
  <c r="H298" i="7"/>
  <c r="K301" i="6"/>
  <c r="G301" i="6"/>
  <c r="H301" i="6" s="1"/>
  <c r="B302" i="6"/>
  <c r="D302" i="6" s="1"/>
  <c r="I302" i="6" s="1"/>
  <c r="J301" i="6"/>
  <c r="H298" i="3"/>
  <c r="J298" i="3"/>
  <c r="B299" i="3"/>
  <c r="D299" i="3" s="1"/>
  <c r="I299" i="3" s="1"/>
  <c r="K298" i="3"/>
  <c r="E303" i="3"/>
  <c r="G302" i="4"/>
  <c r="L302" i="4" s="1"/>
  <c r="L301" i="6" l="1"/>
  <c r="B296" i="8"/>
  <c r="K295" i="8"/>
  <c r="F299" i="7"/>
  <c r="G299" i="7" s="1"/>
  <c r="E306" i="6"/>
  <c r="F302" i="6"/>
  <c r="G302" i="6" s="1"/>
  <c r="L298" i="3"/>
  <c r="F299" i="3"/>
  <c r="K299" i="3" s="1"/>
  <c r="B303" i="4"/>
  <c r="E303" i="4" s="1"/>
  <c r="J303" i="4" s="1"/>
  <c r="H302" i="4"/>
  <c r="I302" i="4" s="1"/>
  <c r="J295" i="8" l="1"/>
  <c r="L295" i="8" s="1"/>
  <c r="E300" i="8"/>
  <c r="H295" i="8"/>
  <c r="D296" i="8"/>
  <c r="I296" i="8" s="1"/>
  <c r="K299" i="7"/>
  <c r="B300" i="7"/>
  <c r="K302" i="6"/>
  <c r="B303" i="6"/>
  <c r="B300" i="3"/>
  <c r="G299" i="3"/>
  <c r="J299" i="3" s="1"/>
  <c r="L299" i="3" s="1"/>
  <c r="D300" i="3"/>
  <c r="I300" i="3" s="1"/>
  <c r="K302" i="4"/>
  <c r="M302" i="4" s="1"/>
  <c r="F307" i="4"/>
  <c r="G303" i="4"/>
  <c r="F296" i="8" l="1"/>
  <c r="G296" i="8" s="1"/>
  <c r="E304" i="7"/>
  <c r="J299" i="7"/>
  <c r="L299" i="7" s="1"/>
  <c r="H299" i="7"/>
  <c r="F300" i="7"/>
  <c r="G300" i="7" s="1"/>
  <c r="D300" i="7"/>
  <c r="I300" i="7" s="1"/>
  <c r="E307" i="6"/>
  <c r="J302" i="6"/>
  <c r="L302" i="6" s="1"/>
  <c r="H302" i="6"/>
  <c r="D303" i="6"/>
  <c r="I303" i="6" s="1"/>
  <c r="F300" i="3"/>
  <c r="K300" i="3" s="1"/>
  <c r="H299" i="3"/>
  <c r="E304" i="3"/>
  <c r="B304" i="4"/>
  <c r="H303" i="4"/>
  <c r="L303" i="4"/>
  <c r="B301" i="3" l="1"/>
  <c r="K296" i="8"/>
  <c r="B297" i="8"/>
  <c r="B301" i="7"/>
  <c r="H300" i="7"/>
  <c r="K300" i="7"/>
  <c r="F303" i="6"/>
  <c r="G303" i="6" s="1"/>
  <c r="G300" i="3"/>
  <c r="J300" i="3" s="1"/>
  <c r="L300" i="3" s="1"/>
  <c r="K303" i="4"/>
  <c r="M303" i="4" s="1"/>
  <c r="F308" i="4"/>
  <c r="I303" i="4"/>
  <c r="E304" i="4"/>
  <c r="J304" i="4" s="1"/>
  <c r="D297" i="8" l="1"/>
  <c r="I297" i="8" s="1"/>
  <c r="J296" i="8"/>
  <c r="L296" i="8" s="1"/>
  <c r="E301" i="8"/>
  <c r="H296" i="8"/>
  <c r="J300" i="7"/>
  <c r="L300" i="7" s="1"/>
  <c r="E305" i="7"/>
  <c r="D301" i="7"/>
  <c r="I301" i="7" s="1"/>
  <c r="K303" i="6"/>
  <c r="B304" i="6"/>
  <c r="E305" i="3"/>
  <c r="H300" i="3"/>
  <c r="D301" i="3"/>
  <c r="I301" i="3" s="1"/>
  <c r="G304" i="4"/>
  <c r="F297" i="8" l="1"/>
  <c r="G297" i="8" s="1"/>
  <c r="F301" i="7"/>
  <c r="G301" i="7" s="1"/>
  <c r="B302" i="7"/>
  <c r="E308" i="6"/>
  <c r="J303" i="6"/>
  <c r="L303" i="6" s="1"/>
  <c r="H303" i="6"/>
  <c r="D304" i="6"/>
  <c r="I304" i="6" s="1"/>
  <c r="F301" i="3"/>
  <c r="K301" i="3" s="1"/>
  <c r="L304" i="4"/>
  <c r="H304" i="4"/>
  <c r="B305" i="4"/>
  <c r="B302" i="3" l="1"/>
  <c r="K297" i="8"/>
  <c r="B298" i="8"/>
  <c r="K301" i="7"/>
  <c r="D302" i="7"/>
  <c r="I302" i="7" s="1"/>
  <c r="F302" i="7"/>
  <c r="G302" i="7" s="1"/>
  <c r="J301" i="7"/>
  <c r="E306" i="7"/>
  <c r="H301" i="7"/>
  <c r="F304" i="6"/>
  <c r="B305" i="6"/>
  <c r="G301" i="3"/>
  <c r="J301" i="3" s="1"/>
  <c r="L301" i="3" s="1"/>
  <c r="E305" i="4"/>
  <c r="J305" i="4" s="1"/>
  <c r="K304" i="4"/>
  <c r="M304" i="4" s="1"/>
  <c r="F309" i="4"/>
  <c r="I304" i="4"/>
  <c r="L301" i="7" l="1"/>
  <c r="D298" i="8"/>
  <c r="I298" i="8" s="1"/>
  <c r="E302" i="8"/>
  <c r="J297" i="8"/>
  <c r="L297" i="8" s="1"/>
  <c r="H297" i="8"/>
  <c r="K302" i="7"/>
  <c r="B303" i="7"/>
  <c r="K304" i="6"/>
  <c r="G304" i="6"/>
  <c r="H304" i="6"/>
  <c r="D305" i="6"/>
  <c r="I305" i="6" s="1"/>
  <c r="E306" i="3"/>
  <c r="H301" i="3"/>
  <c r="D302" i="3"/>
  <c r="I302" i="3" s="1"/>
  <c r="G305" i="4"/>
  <c r="F298" i="8" l="1"/>
  <c r="G298" i="8" s="1"/>
  <c r="D303" i="7"/>
  <c r="I303" i="7" s="1"/>
  <c r="E307" i="7"/>
  <c r="J302" i="7"/>
  <c r="L302" i="7" s="1"/>
  <c r="H302" i="7"/>
  <c r="J304" i="6"/>
  <c r="L304" i="6" s="1"/>
  <c r="E309" i="6"/>
  <c r="F305" i="6"/>
  <c r="G305" i="6" s="1"/>
  <c r="K305" i="6"/>
  <c r="F302" i="3"/>
  <c r="K302" i="3" s="1"/>
  <c r="L305" i="4"/>
  <c r="H305" i="4"/>
  <c r="B306" i="4"/>
  <c r="B303" i="3" l="1"/>
  <c r="K298" i="8"/>
  <c r="B299" i="8"/>
  <c r="F303" i="7"/>
  <c r="G303" i="7" s="1"/>
  <c r="B306" i="6"/>
  <c r="D306" i="6"/>
  <c r="I306" i="6" s="1"/>
  <c r="E310" i="6"/>
  <c r="J305" i="6"/>
  <c r="L305" i="6" s="1"/>
  <c r="H305" i="6"/>
  <c r="G302" i="3"/>
  <c r="D303" i="3"/>
  <c r="I303" i="3" s="1"/>
  <c r="E306" i="4"/>
  <c r="J306" i="4" s="1"/>
  <c r="F310" i="4"/>
  <c r="K305" i="4"/>
  <c r="M305" i="4" s="1"/>
  <c r="I305" i="4"/>
  <c r="D299" i="8" l="1"/>
  <c r="I299" i="8" s="1"/>
  <c r="E303" i="8"/>
  <c r="J298" i="8"/>
  <c r="L298" i="8" s="1"/>
  <c r="H298" i="8"/>
  <c r="B304" i="7"/>
  <c r="K303" i="7"/>
  <c r="F306" i="6"/>
  <c r="G306" i="6" s="1"/>
  <c r="H302" i="3"/>
  <c r="J302" i="3"/>
  <c r="L302" i="3" s="1"/>
  <c r="E307" i="3"/>
  <c r="F303" i="3"/>
  <c r="G306" i="4"/>
  <c r="F299" i="8" l="1"/>
  <c r="G299" i="8" s="1"/>
  <c r="D304" i="7"/>
  <c r="I304" i="7" s="1"/>
  <c r="E308" i="7"/>
  <c r="J303" i="7"/>
  <c r="L303" i="7" s="1"/>
  <c r="H303" i="7"/>
  <c r="K306" i="6"/>
  <c r="B307" i="6"/>
  <c r="B304" i="3"/>
  <c r="K303" i="3"/>
  <c r="G303" i="3"/>
  <c r="J303" i="3" s="1"/>
  <c r="L303" i="3" s="1"/>
  <c r="H306" i="4"/>
  <c r="B307" i="4"/>
  <c r="L306" i="4"/>
  <c r="B300" i="8" l="1"/>
  <c r="K299" i="8"/>
  <c r="F304" i="7"/>
  <c r="G304" i="7" s="1"/>
  <c r="D307" i="6"/>
  <c r="I307" i="6" s="1"/>
  <c r="E311" i="6"/>
  <c r="J306" i="6"/>
  <c r="L306" i="6" s="1"/>
  <c r="H306" i="6"/>
  <c r="E308" i="3"/>
  <c r="H303" i="3"/>
  <c r="D304" i="3"/>
  <c r="I304" i="3" s="1"/>
  <c r="E307" i="4"/>
  <c r="J307" i="4" s="1"/>
  <c r="F311" i="4"/>
  <c r="K306" i="4"/>
  <c r="M306" i="4" s="1"/>
  <c r="I306" i="4"/>
  <c r="J299" i="8" l="1"/>
  <c r="L299" i="8" s="1"/>
  <c r="E304" i="8"/>
  <c r="H299" i="8"/>
  <c r="F300" i="8"/>
  <c r="G300" i="8" s="1"/>
  <c r="D300" i="8"/>
  <c r="I300" i="8" s="1"/>
  <c r="B305" i="7"/>
  <c r="K304" i="7"/>
  <c r="F307" i="6"/>
  <c r="F304" i="3"/>
  <c r="K304" i="3" s="1"/>
  <c r="G307" i="4"/>
  <c r="B305" i="3" l="1"/>
  <c r="K300" i="8"/>
  <c r="B301" i="8"/>
  <c r="J304" i="7"/>
  <c r="L304" i="7" s="1"/>
  <c r="E309" i="7"/>
  <c r="H304" i="7"/>
  <c r="D305" i="7"/>
  <c r="I305" i="7" s="1"/>
  <c r="B308" i="6"/>
  <c r="G307" i="6"/>
  <c r="H307" i="6" s="1"/>
  <c r="K307" i="6"/>
  <c r="D308" i="6"/>
  <c r="I308" i="6" s="1"/>
  <c r="G304" i="3"/>
  <c r="J304" i="3" s="1"/>
  <c r="L304" i="3" s="1"/>
  <c r="H307" i="4"/>
  <c r="B308" i="4"/>
  <c r="L307" i="4"/>
  <c r="D301" i="8" l="1"/>
  <c r="I301" i="8" s="1"/>
  <c r="F301" i="8"/>
  <c r="G301" i="8" s="1"/>
  <c r="J300" i="8"/>
  <c r="L300" i="8" s="1"/>
  <c r="E305" i="8"/>
  <c r="H300" i="8"/>
  <c r="F305" i="7"/>
  <c r="G305" i="7" s="1"/>
  <c r="J307" i="6"/>
  <c r="L307" i="6" s="1"/>
  <c r="E312" i="6"/>
  <c r="F308" i="6"/>
  <c r="G308" i="6" s="1"/>
  <c r="E309" i="3"/>
  <c r="H304" i="3"/>
  <c r="D305" i="3"/>
  <c r="I305" i="3" s="1"/>
  <c r="E308" i="4"/>
  <c r="J308" i="4" s="1"/>
  <c r="F312" i="4"/>
  <c r="K307" i="4"/>
  <c r="M307" i="4" s="1"/>
  <c r="I307" i="4"/>
  <c r="K301" i="8" l="1"/>
  <c r="B302" i="8"/>
  <c r="H301" i="8"/>
  <c r="K305" i="7"/>
  <c r="B306" i="7"/>
  <c r="B309" i="6"/>
  <c r="K308" i="6"/>
  <c r="F305" i="3"/>
  <c r="G308" i="4"/>
  <c r="D302" i="8" l="1"/>
  <c r="I302" i="8" s="1"/>
  <c r="E306" i="8"/>
  <c r="J301" i="8"/>
  <c r="L301" i="8" s="1"/>
  <c r="D306" i="7"/>
  <c r="I306" i="7" s="1"/>
  <c r="J305" i="7"/>
  <c r="L305" i="7" s="1"/>
  <c r="E310" i="7"/>
  <c r="H305" i="7"/>
  <c r="J308" i="6"/>
  <c r="L308" i="6" s="1"/>
  <c r="E313" i="6"/>
  <c r="H308" i="6"/>
  <c r="D309" i="6"/>
  <c r="I309" i="6" s="1"/>
  <c r="B306" i="3"/>
  <c r="K305" i="3"/>
  <c r="G305" i="3"/>
  <c r="J305" i="3" s="1"/>
  <c r="H308" i="4"/>
  <c r="B309" i="4"/>
  <c r="L308" i="4"/>
  <c r="L305" i="3" l="1"/>
  <c r="F302" i="8"/>
  <c r="G302" i="8" s="1"/>
  <c r="F306" i="7"/>
  <c r="G306" i="7" s="1"/>
  <c r="F309" i="6"/>
  <c r="E310" i="3"/>
  <c r="H305" i="3"/>
  <c r="D306" i="3"/>
  <c r="I306" i="3" s="1"/>
  <c r="E309" i="4"/>
  <c r="J309" i="4" s="1"/>
  <c r="F313" i="4"/>
  <c r="K308" i="4"/>
  <c r="M308" i="4" s="1"/>
  <c r="I308" i="4"/>
  <c r="K302" i="8" l="1"/>
  <c r="B303" i="8"/>
  <c r="K306" i="7"/>
  <c r="B307" i="7"/>
  <c r="K309" i="6"/>
  <c r="G309" i="6"/>
  <c r="B310" i="6"/>
  <c r="D310" i="6" s="1"/>
  <c r="I310" i="6" s="1"/>
  <c r="H309" i="6"/>
  <c r="F306" i="3"/>
  <c r="K306" i="3" s="1"/>
  <c r="G309" i="4"/>
  <c r="D303" i="8" l="1"/>
  <c r="I303" i="8" s="1"/>
  <c r="E307" i="8"/>
  <c r="J302" i="8"/>
  <c r="L302" i="8" s="1"/>
  <c r="H302" i="8"/>
  <c r="E311" i="7"/>
  <c r="J306" i="7"/>
  <c r="L306" i="7" s="1"/>
  <c r="H306" i="7"/>
  <c r="D307" i="7"/>
  <c r="I307" i="7" s="1"/>
  <c r="E314" i="6"/>
  <c r="J309" i="6"/>
  <c r="L309" i="6" s="1"/>
  <c r="F310" i="6"/>
  <c r="G310" i="6" s="1"/>
  <c r="B307" i="3"/>
  <c r="G306" i="3"/>
  <c r="D307" i="3"/>
  <c r="I307" i="3" s="1"/>
  <c r="B310" i="4"/>
  <c r="H309" i="4"/>
  <c r="L309" i="4"/>
  <c r="F303" i="8" l="1"/>
  <c r="G303" i="8" s="1"/>
  <c r="F307" i="7"/>
  <c r="G307" i="7" s="1"/>
  <c r="K310" i="6"/>
  <c r="B311" i="6"/>
  <c r="H306" i="3"/>
  <c r="J306" i="3"/>
  <c r="L306" i="3" s="1"/>
  <c r="F307" i="3"/>
  <c r="K307" i="3" s="1"/>
  <c r="E311" i="3"/>
  <c r="F314" i="4"/>
  <c r="K309" i="4"/>
  <c r="M309" i="4" s="1"/>
  <c r="I309" i="4"/>
  <c r="E310" i="4"/>
  <c r="J310" i="4" s="1"/>
  <c r="B304" i="8" l="1"/>
  <c r="K303" i="8"/>
  <c r="K307" i="7"/>
  <c r="B308" i="7"/>
  <c r="D311" i="6"/>
  <c r="I311" i="6" s="1"/>
  <c r="E315" i="6"/>
  <c r="J310" i="6"/>
  <c r="L310" i="6" s="1"/>
  <c r="H310" i="6"/>
  <c r="B308" i="3"/>
  <c r="G307" i="3"/>
  <c r="J307" i="3" s="1"/>
  <c r="L307" i="3" s="1"/>
  <c r="G310" i="4"/>
  <c r="J303" i="8" l="1"/>
  <c r="L303" i="8" s="1"/>
  <c r="E308" i="8"/>
  <c r="H303" i="8"/>
  <c r="F304" i="8"/>
  <c r="G304" i="8" s="1"/>
  <c r="D304" i="8"/>
  <c r="I304" i="8" s="1"/>
  <c r="D308" i="7"/>
  <c r="I308" i="7" s="1"/>
  <c r="E312" i="7"/>
  <c r="J307" i="7"/>
  <c r="L307" i="7" s="1"/>
  <c r="H307" i="7"/>
  <c r="F311" i="6"/>
  <c r="K311" i="6"/>
  <c r="E312" i="3"/>
  <c r="H307" i="3"/>
  <c r="D308" i="3"/>
  <c r="I308" i="3" s="1"/>
  <c r="L310" i="4"/>
  <c r="H310" i="4"/>
  <c r="B311" i="4"/>
  <c r="K304" i="8" l="1"/>
  <c r="B305" i="8"/>
  <c r="H304" i="8"/>
  <c r="F308" i="7"/>
  <c r="G308" i="7" s="1"/>
  <c r="B312" i="6"/>
  <c r="G311" i="6"/>
  <c r="H311" i="6" s="1"/>
  <c r="D312" i="6"/>
  <c r="I312" i="6" s="1"/>
  <c r="J311" i="6"/>
  <c r="L311" i="6" s="1"/>
  <c r="F308" i="3"/>
  <c r="K308" i="3" s="1"/>
  <c r="E311" i="4"/>
  <c r="J311" i="4" s="1"/>
  <c r="K310" i="4"/>
  <c r="M310" i="4" s="1"/>
  <c r="F315" i="4"/>
  <c r="I310" i="4"/>
  <c r="B309" i="3" l="1"/>
  <c r="D305" i="8"/>
  <c r="I305" i="8" s="1"/>
  <c r="J304" i="8"/>
  <c r="L304" i="8" s="1"/>
  <c r="E309" i="8"/>
  <c r="B309" i="7"/>
  <c r="K308" i="7"/>
  <c r="E316" i="6"/>
  <c r="F312" i="6"/>
  <c r="G312" i="6" s="1"/>
  <c r="G308" i="3"/>
  <c r="J308" i="3" s="1"/>
  <c r="L308" i="3" s="1"/>
  <c r="G311" i="4"/>
  <c r="F305" i="8" l="1"/>
  <c r="G305" i="8" s="1"/>
  <c r="J308" i="7"/>
  <c r="L308" i="7" s="1"/>
  <c r="E313" i="7"/>
  <c r="H308" i="7"/>
  <c r="D309" i="7"/>
  <c r="I309" i="7" s="1"/>
  <c r="B313" i="6"/>
  <c r="K312" i="6"/>
  <c r="E313" i="3"/>
  <c r="H308" i="3"/>
  <c r="D309" i="3"/>
  <c r="I309" i="3" s="1"/>
  <c r="L311" i="4"/>
  <c r="H311" i="4"/>
  <c r="B312" i="4"/>
  <c r="K305" i="8" l="1"/>
  <c r="B306" i="8"/>
  <c r="F309" i="7"/>
  <c r="G309" i="7" s="1"/>
  <c r="J312" i="6"/>
  <c r="L312" i="6" s="1"/>
  <c r="E317" i="6"/>
  <c r="H312" i="6"/>
  <c r="D313" i="6"/>
  <c r="I313" i="6" s="1"/>
  <c r="F309" i="3"/>
  <c r="K311" i="4"/>
  <c r="M311" i="4" s="1"/>
  <c r="F316" i="4"/>
  <c r="I311" i="4"/>
  <c r="E312" i="4"/>
  <c r="J312" i="4" s="1"/>
  <c r="D306" i="8" l="1"/>
  <c r="I306" i="8" s="1"/>
  <c r="E310" i="8"/>
  <c r="J305" i="8"/>
  <c r="L305" i="8" s="1"/>
  <c r="H305" i="8"/>
  <c r="K309" i="7"/>
  <c r="B310" i="7"/>
  <c r="F313" i="6"/>
  <c r="G313" i="6" s="1"/>
  <c r="B314" i="6"/>
  <c r="B310" i="3"/>
  <c r="K309" i="3"/>
  <c r="G309" i="3"/>
  <c r="J309" i="3" s="1"/>
  <c r="L309" i="3" s="1"/>
  <c r="G312" i="4"/>
  <c r="F306" i="8" l="1"/>
  <c r="G306" i="8" s="1"/>
  <c r="J309" i="7"/>
  <c r="L309" i="7" s="1"/>
  <c r="E314" i="7"/>
  <c r="H309" i="7"/>
  <c r="D310" i="7"/>
  <c r="I310" i="7" s="1"/>
  <c r="K313" i="6"/>
  <c r="D314" i="6"/>
  <c r="I314" i="6" s="1"/>
  <c r="J313" i="6"/>
  <c r="E318" i="6"/>
  <c r="H313" i="6"/>
  <c r="E314" i="3"/>
  <c r="H309" i="3"/>
  <c r="D310" i="3"/>
  <c r="I310" i="3" s="1"/>
  <c r="L312" i="4"/>
  <c r="H312" i="4"/>
  <c r="B313" i="4"/>
  <c r="L313" i="6" l="1"/>
  <c r="K306" i="8"/>
  <c r="B307" i="8"/>
  <c r="F310" i="7"/>
  <c r="G310" i="7" s="1"/>
  <c r="F314" i="6"/>
  <c r="B315" i="6"/>
  <c r="F310" i="3"/>
  <c r="K310" i="3" s="1"/>
  <c r="F317" i="4"/>
  <c r="K312" i="4"/>
  <c r="M312" i="4" s="1"/>
  <c r="I312" i="4"/>
  <c r="E313" i="4"/>
  <c r="J313" i="4" s="1"/>
  <c r="B311" i="3" l="1"/>
  <c r="D311" i="3" s="1"/>
  <c r="I311" i="3" s="1"/>
  <c r="G310" i="3"/>
  <c r="D307" i="8"/>
  <c r="I307" i="8" s="1"/>
  <c r="E311" i="8"/>
  <c r="J306" i="8"/>
  <c r="L306" i="8" s="1"/>
  <c r="H306" i="8"/>
  <c r="K310" i="7"/>
  <c r="B311" i="7"/>
  <c r="K314" i="6"/>
  <c r="G314" i="6"/>
  <c r="H314" i="6" s="1"/>
  <c r="D315" i="6"/>
  <c r="I315" i="6" s="1"/>
  <c r="H310" i="3"/>
  <c r="J310" i="3"/>
  <c r="L310" i="3" s="1"/>
  <c r="E315" i="3"/>
  <c r="G313" i="4"/>
  <c r="H313" i="4" s="1"/>
  <c r="F307" i="8" l="1"/>
  <c r="G307" i="8" s="1"/>
  <c r="D311" i="7"/>
  <c r="I311" i="7" s="1"/>
  <c r="F311" i="7"/>
  <c r="G311" i="7" s="1"/>
  <c r="E315" i="7"/>
  <c r="J310" i="7"/>
  <c r="L310" i="7" s="1"/>
  <c r="H310" i="7"/>
  <c r="E319" i="6"/>
  <c r="J314" i="6"/>
  <c r="L314" i="6" s="1"/>
  <c r="F315" i="6"/>
  <c r="G315" i="6" s="1"/>
  <c r="F311" i="3"/>
  <c r="L313" i="4"/>
  <c r="B314" i="4"/>
  <c r="E314" i="4" s="1"/>
  <c r="J314" i="4" s="1"/>
  <c r="F318" i="4"/>
  <c r="K313" i="4"/>
  <c r="I313" i="4"/>
  <c r="B308" i="8" l="1"/>
  <c r="K307" i="8"/>
  <c r="B312" i="7"/>
  <c r="K311" i="7"/>
  <c r="H311" i="7"/>
  <c r="K315" i="6"/>
  <c r="B316" i="6"/>
  <c r="G311" i="3"/>
  <c r="J311" i="3" s="1"/>
  <c r="K311" i="3"/>
  <c r="B312" i="3"/>
  <c r="M313" i="4"/>
  <c r="G314" i="4"/>
  <c r="H311" i="3" l="1"/>
  <c r="E316" i="3"/>
  <c r="J307" i="8"/>
  <c r="L307" i="8" s="1"/>
  <c r="E312" i="8"/>
  <c r="H307" i="8"/>
  <c r="D308" i="8"/>
  <c r="I308" i="8" s="1"/>
  <c r="D312" i="7"/>
  <c r="I312" i="7" s="1"/>
  <c r="E316" i="7"/>
  <c r="J311" i="7"/>
  <c r="L311" i="7" s="1"/>
  <c r="D316" i="6"/>
  <c r="I316" i="6" s="1"/>
  <c r="E320" i="6"/>
  <c r="J315" i="6"/>
  <c r="L315" i="6" s="1"/>
  <c r="H315" i="6"/>
  <c r="L311" i="3"/>
  <c r="D312" i="3"/>
  <c r="I312" i="3" s="1"/>
  <c r="B315" i="4"/>
  <c r="L314" i="4"/>
  <c r="H314" i="4"/>
  <c r="F308" i="8" l="1"/>
  <c r="G308" i="8" s="1"/>
  <c r="F312" i="7"/>
  <c r="G312" i="7" s="1"/>
  <c r="F316" i="6"/>
  <c r="G316" i="6" s="1"/>
  <c r="F312" i="3"/>
  <c r="G312" i="3" s="1"/>
  <c r="J312" i="3" s="1"/>
  <c r="F319" i="4"/>
  <c r="K314" i="4"/>
  <c r="M314" i="4" s="1"/>
  <c r="I314" i="4"/>
  <c r="E315" i="4"/>
  <c r="J315" i="4" s="1"/>
  <c r="K308" i="8" l="1"/>
  <c r="B309" i="8"/>
  <c r="B313" i="7"/>
  <c r="K312" i="7"/>
  <c r="B317" i="6"/>
  <c r="K316" i="6"/>
  <c r="B313" i="3"/>
  <c r="K312" i="3"/>
  <c r="L312" i="3" s="1"/>
  <c r="E317" i="3"/>
  <c r="H312" i="3"/>
  <c r="D313" i="3"/>
  <c r="I313" i="3" s="1"/>
  <c r="G315" i="4"/>
  <c r="D309" i="8" l="1"/>
  <c r="I309" i="8" s="1"/>
  <c r="J308" i="8"/>
  <c r="L308" i="8" s="1"/>
  <c r="E313" i="8"/>
  <c r="H308" i="8"/>
  <c r="J312" i="7"/>
  <c r="L312" i="7" s="1"/>
  <c r="E317" i="7"/>
  <c r="H312" i="7"/>
  <c r="D313" i="7"/>
  <c r="I313" i="7" s="1"/>
  <c r="J316" i="6"/>
  <c r="L316" i="6" s="1"/>
  <c r="E321" i="6"/>
  <c r="H316" i="6"/>
  <c r="D317" i="6"/>
  <c r="I317" i="6" s="1"/>
  <c r="F313" i="3"/>
  <c r="K313" i="3" s="1"/>
  <c r="H315" i="4"/>
  <c r="B316" i="4"/>
  <c r="L315" i="4"/>
  <c r="B314" i="3" l="1"/>
  <c r="F309" i="8"/>
  <c r="G309" i="8" s="1"/>
  <c r="F313" i="7"/>
  <c r="G313" i="7" s="1"/>
  <c r="F317" i="6"/>
  <c r="G317" i="6" s="1"/>
  <c r="H317" i="6" s="1"/>
  <c r="K317" i="6"/>
  <c r="G313" i="3"/>
  <c r="J313" i="3" s="1"/>
  <c r="L313" i="3" s="1"/>
  <c r="E316" i="4"/>
  <c r="J316" i="4" s="1"/>
  <c r="F320" i="4"/>
  <c r="K315" i="4"/>
  <c r="M315" i="4" s="1"/>
  <c r="I315" i="4"/>
  <c r="K309" i="8" l="1"/>
  <c r="B310" i="8"/>
  <c r="K313" i="7"/>
  <c r="B314" i="7"/>
  <c r="B318" i="6"/>
  <c r="J317" i="6"/>
  <c r="L317" i="6" s="1"/>
  <c r="E322" i="6"/>
  <c r="D318" i="6"/>
  <c r="I318" i="6" s="1"/>
  <c r="E318" i="3"/>
  <c r="H313" i="3"/>
  <c r="D314" i="3"/>
  <c r="I314" i="3" s="1"/>
  <c r="G316" i="4"/>
  <c r="D310" i="8" l="1"/>
  <c r="I310" i="8" s="1"/>
  <c r="E314" i="8"/>
  <c r="J309" i="8"/>
  <c r="L309" i="8" s="1"/>
  <c r="H309" i="8"/>
  <c r="D314" i="7"/>
  <c r="I314" i="7" s="1"/>
  <c r="J313" i="7"/>
  <c r="L313" i="7" s="1"/>
  <c r="E318" i="7"/>
  <c r="H313" i="7"/>
  <c r="F318" i="6"/>
  <c r="G318" i="6" s="1"/>
  <c r="F314" i="3"/>
  <c r="K314" i="3" s="1"/>
  <c r="B315" i="3"/>
  <c r="L316" i="4"/>
  <c r="B317" i="4"/>
  <c r="H316" i="4"/>
  <c r="F310" i="8" l="1"/>
  <c r="G310" i="8" s="1"/>
  <c r="K310" i="8"/>
  <c r="B311" i="8"/>
  <c r="F314" i="7"/>
  <c r="G314" i="7" s="1"/>
  <c r="K318" i="6"/>
  <c r="B319" i="6"/>
  <c r="G314" i="3"/>
  <c r="D315" i="3"/>
  <c r="I315" i="3" s="1"/>
  <c r="F321" i="4"/>
  <c r="K316" i="4"/>
  <c r="M316" i="4" s="1"/>
  <c r="I316" i="4"/>
  <c r="E317" i="4"/>
  <c r="J317" i="4" s="1"/>
  <c r="E315" i="8" l="1"/>
  <c r="J310" i="8"/>
  <c r="L310" i="8" s="1"/>
  <c r="D311" i="8"/>
  <c r="I311" i="8" s="1"/>
  <c r="H310" i="8"/>
  <c r="K314" i="7"/>
  <c r="B315" i="7"/>
  <c r="D319" i="6"/>
  <c r="I319" i="6" s="1"/>
  <c r="E323" i="6"/>
  <c r="J318" i="6"/>
  <c r="L318" i="6" s="1"/>
  <c r="H318" i="6"/>
  <c r="H314" i="3"/>
  <c r="J314" i="3"/>
  <c r="L314" i="3" s="1"/>
  <c r="F315" i="3"/>
  <c r="K315" i="3" s="1"/>
  <c r="E319" i="3"/>
  <c r="G317" i="4"/>
  <c r="F311" i="8" l="1"/>
  <c r="G311" i="8" s="1"/>
  <c r="D315" i="7"/>
  <c r="I315" i="7" s="1"/>
  <c r="E319" i="7"/>
  <c r="J314" i="7"/>
  <c r="L314" i="7" s="1"/>
  <c r="H314" i="7"/>
  <c r="F319" i="6"/>
  <c r="G319" i="6" s="1"/>
  <c r="K319" i="6"/>
  <c r="H319" i="6"/>
  <c r="B320" i="6"/>
  <c r="B316" i="3"/>
  <c r="G315" i="3"/>
  <c r="J315" i="3" s="1"/>
  <c r="L315" i="3" s="1"/>
  <c r="H317" i="4"/>
  <c r="L317" i="4"/>
  <c r="B318" i="4"/>
  <c r="B312" i="8" l="1"/>
  <c r="K311" i="8"/>
  <c r="F315" i="7"/>
  <c r="G315" i="7" s="1"/>
  <c r="K315" i="7"/>
  <c r="B316" i="7"/>
  <c r="H315" i="7"/>
  <c r="D320" i="6"/>
  <c r="I320" i="6" s="1"/>
  <c r="E324" i="6"/>
  <c r="J319" i="6"/>
  <c r="L319" i="6" s="1"/>
  <c r="E320" i="3"/>
  <c r="H315" i="3"/>
  <c r="D316" i="3"/>
  <c r="I316" i="3" s="1"/>
  <c r="E318" i="4"/>
  <c r="J318" i="4" s="1"/>
  <c r="F322" i="4"/>
  <c r="K317" i="4"/>
  <c r="M317" i="4" s="1"/>
  <c r="I317" i="4"/>
  <c r="J311" i="8" l="1"/>
  <c r="L311" i="8" s="1"/>
  <c r="E316" i="8"/>
  <c r="H311" i="8"/>
  <c r="D312" i="8"/>
  <c r="I312" i="8" s="1"/>
  <c r="E320" i="7"/>
  <c r="J315" i="7"/>
  <c r="L315" i="7" s="1"/>
  <c r="D316" i="7"/>
  <c r="I316" i="7" s="1"/>
  <c r="F320" i="6"/>
  <c r="G320" i="6" s="1"/>
  <c r="F316" i="3"/>
  <c r="G318" i="4"/>
  <c r="F312" i="8" l="1"/>
  <c r="G312" i="8" s="1"/>
  <c r="F316" i="7"/>
  <c r="G316" i="7" s="1"/>
  <c r="B321" i="6"/>
  <c r="K320" i="6"/>
  <c r="B317" i="3"/>
  <c r="K316" i="3"/>
  <c r="G316" i="3"/>
  <c r="J316" i="3" s="1"/>
  <c r="L316" i="3" s="1"/>
  <c r="H318" i="4"/>
  <c r="L318" i="4"/>
  <c r="B319" i="4"/>
  <c r="K312" i="8" l="1"/>
  <c r="B313" i="8"/>
  <c r="B317" i="7"/>
  <c r="K316" i="7"/>
  <c r="J320" i="6"/>
  <c r="L320" i="6" s="1"/>
  <c r="E325" i="6"/>
  <c r="H320" i="6"/>
  <c r="D321" i="6"/>
  <c r="I321" i="6" s="1"/>
  <c r="E321" i="3"/>
  <c r="H316" i="3"/>
  <c r="D317" i="3"/>
  <c r="I317" i="3" s="1"/>
  <c r="E319" i="4"/>
  <c r="J319" i="4" s="1"/>
  <c r="K318" i="4"/>
  <c r="M318" i="4" s="1"/>
  <c r="F323" i="4"/>
  <c r="I318" i="4"/>
  <c r="D313" i="8" l="1"/>
  <c r="I313" i="8" s="1"/>
  <c r="J312" i="8"/>
  <c r="L312" i="8" s="1"/>
  <c r="E317" i="8"/>
  <c r="H312" i="8"/>
  <c r="J316" i="7"/>
  <c r="L316" i="7" s="1"/>
  <c r="E321" i="7"/>
  <c r="H316" i="7"/>
  <c r="D317" i="7"/>
  <c r="I317" i="7" s="1"/>
  <c r="F321" i="6"/>
  <c r="B322" i="6" s="1"/>
  <c r="F317" i="3"/>
  <c r="G319" i="4"/>
  <c r="F313" i="8" l="1"/>
  <c r="G313" i="8" s="1"/>
  <c r="F317" i="7"/>
  <c r="G317" i="7" s="1"/>
  <c r="K321" i="6"/>
  <c r="G321" i="6"/>
  <c r="H321" i="6" s="1"/>
  <c r="J321" i="6"/>
  <c r="E326" i="6"/>
  <c r="D322" i="6"/>
  <c r="I322" i="6" s="1"/>
  <c r="B318" i="3"/>
  <c r="K317" i="3"/>
  <c r="G317" i="3"/>
  <c r="J317" i="3" s="1"/>
  <c r="L317" i="3" s="1"/>
  <c r="H319" i="4"/>
  <c r="B320" i="4"/>
  <c r="L319" i="4"/>
  <c r="K313" i="8" l="1"/>
  <c r="B314" i="8"/>
  <c r="B318" i="7"/>
  <c r="K317" i="7"/>
  <c r="L321" i="6"/>
  <c r="F322" i="6"/>
  <c r="G322" i="6" s="1"/>
  <c r="D318" i="3"/>
  <c r="I318" i="3" s="1"/>
  <c r="E322" i="3"/>
  <c r="H317" i="3"/>
  <c r="E320" i="4"/>
  <c r="J320" i="4" s="1"/>
  <c r="K319" i="4"/>
  <c r="M319" i="4" s="1"/>
  <c r="F324" i="4"/>
  <c r="I319" i="4"/>
  <c r="E318" i="8" l="1"/>
  <c r="J313" i="8"/>
  <c r="L313" i="8" s="1"/>
  <c r="H313" i="8"/>
  <c r="D314" i="8"/>
  <c r="I314" i="8" s="1"/>
  <c r="J317" i="7"/>
  <c r="L317" i="7" s="1"/>
  <c r="E322" i="7"/>
  <c r="H317" i="7"/>
  <c r="D318" i="7"/>
  <c r="I318" i="7" s="1"/>
  <c r="K322" i="6"/>
  <c r="B323" i="6"/>
  <c r="F318" i="3"/>
  <c r="K318" i="3" s="1"/>
  <c r="B319" i="3"/>
  <c r="G320" i="4"/>
  <c r="F314" i="8" l="1"/>
  <c r="G314" i="8" s="1"/>
  <c r="F318" i="7"/>
  <c r="G318" i="7" s="1"/>
  <c r="B319" i="7"/>
  <c r="D323" i="6"/>
  <c r="I323" i="6" s="1"/>
  <c r="E327" i="6"/>
  <c r="J322" i="6"/>
  <c r="L322" i="6" s="1"/>
  <c r="H322" i="6"/>
  <c r="G318" i="3"/>
  <c r="J318" i="3" s="1"/>
  <c r="L318" i="3" s="1"/>
  <c r="H320" i="4"/>
  <c r="L320" i="4"/>
  <c r="B321" i="4"/>
  <c r="K314" i="8" l="1"/>
  <c r="B315" i="8"/>
  <c r="K318" i="7"/>
  <c r="E323" i="7"/>
  <c r="J318" i="7"/>
  <c r="D319" i="7"/>
  <c r="I319" i="7" s="1"/>
  <c r="H318" i="7"/>
  <c r="F323" i="6"/>
  <c r="G323" i="6" s="1"/>
  <c r="E323" i="3"/>
  <c r="H318" i="3"/>
  <c r="D319" i="3"/>
  <c r="I319" i="3" s="1"/>
  <c r="E321" i="4"/>
  <c r="J321" i="4" s="1"/>
  <c r="F325" i="4"/>
  <c r="K320" i="4"/>
  <c r="M320" i="4" s="1"/>
  <c r="I320" i="4"/>
  <c r="L318" i="7" l="1"/>
  <c r="D315" i="8"/>
  <c r="I315" i="8" s="1"/>
  <c r="E319" i="8"/>
  <c r="J314" i="8"/>
  <c r="L314" i="8" s="1"/>
  <c r="H314" i="8"/>
  <c r="F319" i="7"/>
  <c r="G319" i="7" s="1"/>
  <c r="K323" i="6"/>
  <c r="B324" i="6"/>
  <c r="F319" i="3"/>
  <c r="G321" i="4"/>
  <c r="F315" i="8" l="1"/>
  <c r="G315" i="8" s="1"/>
  <c r="B320" i="7"/>
  <c r="K319" i="7"/>
  <c r="D324" i="6"/>
  <c r="I324" i="6" s="1"/>
  <c r="E328" i="6"/>
  <c r="J323" i="6"/>
  <c r="L323" i="6" s="1"/>
  <c r="H323" i="6"/>
  <c r="B320" i="3"/>
  <c r="K319" i="3"/>
  <c r="G319" i="3"/>
  <c r="J319" i="3" s="1"/>
  <c r="L319" i="3" s="1"/>
  <c r="B322" i="4"/>
  <c r="H321" i="4"/>
  <c r="L321" i="4"/>
  <c r="B316" i="8" l="1"/>
  <c r="K315" i="8"/>
  <c r="F320" i="7"/>
  <c r="D320" i="7"/>
  <c r="I320" i="7" s="1"/>
  <c r="E324" i="7"/>
  <c r="J319" i="7"/>
  <c r="L319" i="7" s="1"/>
  <c r="H319" i="7"/>
  <c r="F324" i="6"/>
  <c r="G324" i="6" s="1"/>
  <c r="E324" i="3"/>
  <c r="H319" i="3"/>
  <c r="D320" i="3"/>
  <c r="I320" i="3" s="1"/>
  <c r="F326" i="4"/>
  <c r="K321" i="4"/>
  <c r="M321" i="4" s="1"/>
  <c r="I321" i="4"/>
  <c r="E322" i="4"/>
  <c r="J322" i="4" s="1"/>
  <c r="E320" i="8" l="1"/>
  <c r="J315" i="8"/>
  <c r="L315" i="8" s="1"/>
  <c r="H315" i="8"/>
  <c r="D316" i="8"/>
  <c r="I316" i="8" s="1"/>
  <c r="G320" i="7"/>
  <c r="H320" i="7" s="1"/>
  <c r="B321" i="7"/>
  <c r="K320" i="7"/>
  <c r="B325" i="6"/>
  <c r="K324" i="6"/>
  <c r="F320" i="3"/>
  <c r="K320" i="3" s="1"/>
  <c r="G322" i="4"/>
  <c r="F316" i="8" l="1"/>
  <c r="G316" i="8" s="1"/>
  <c r="D321" i="7"/>
  <c r="I321" i="7" s="1"/>
  <c r="J320" i="7"/>
  <c r="L320" i="7" s="1"/>
  <c r="E325" i="7"/>
  <c r="J324" i="6"/>
  <c r="L324" i="6" s="1"/>
  <c r="E329" i="6"/>
  <c r="H324" i="6"/>
  <c r="D325" i="6"/>
  <c r="I325" i="6" s="1"/>
  <c r="B321" i="3"/>
  <c r="G320" i="3"/>
  <c r="D321" i="3"/>
  <c r="I321" i="3" s="1"/>
  <c r="L322" i="4"/>
  <c r="H322" i="4"/>
  <c r="B323" i="4"/>
  <c r="K316" i="8" l="1"/>
  <c r="B317" i="8"/>
  <c r="F321" i="7"/>
  <c r="G321" i="7" s="1"/>
  <c r="F325" i="6"/>
  <c r="K325" i="6" s="1"/>
  <c r="H320" i="3"/>
  <c r="J320" i="3"/>
  <c r="L320" i="3" s="1"/>
  <c r="F321" i="3"/>
  <c r="K321" i="3" s="1"/>
  <c r="E325" i="3"/>
  <c r="E323" i="4"/>
  <c r="J323" i="4" s="1"/>
  <c r="F327" i="4"/>
  <c r="K322" i="4"/>
  <c r="M322" i="4" s="1"/>
  <c r="I322" i="4"/>
  <c r="D317" i="8" l="1"/>
  <c r="I317" i="8" s="1"/>
  <c r="F317" i="8"/>
  <c r="G317" i="8" s="1"/>
  <c r="E321" i="8"/>
  <c r="J316" i="8"/>
  <c r="L316" i="8" s="1"/>
  <c r="H316" i="8"/>
  <c r="K321" i="7"/>
  <c r="B322" i="7"/>
  <c r="B326" i="6"/>
  <c r="D326" i="6" s="1"/>
  <c r="I326" i="6" s="1"/>
  <c r="G325" i="6"/>
  <c r="J325" i="6"/>
  <c r="L325" i="6" s="1"/>
  <c r="E330" i="6"/>
  <c r="H325" i="6"/>
  <c r="B322" i="3"/>
  <c r="G321" i="3"/>
  <c r="J321" i="3" s="1"/>
  <c r="L321" i="3" s="1"/>
  <c r="G323" i="4"/>
  <c r="H323" i="4" s="1"/>
  <c r="K317" i="8" l="1"/>
  <c r="B318" i="8"/>
  <c r="D322" i="7"/>
  <c r="I322" i="7" s="1"/>
  <c r="J321" i="7"/>
  <c r="L321" i="7" s="1"/>
  <c r="E326" i="7"/>
  <c r="H321" i="7"/>
  <c r="F326" i="6"/>
  <c r="G326" i="6" s="1"/>
  <c r="E326" i="3"/>
  <c r="H321" i="3"/>
  <c r="D322" i="3"/>
  <c r="I322" i="3" s="1"/>
  <c r="L323" i="4"/>
  <c r="B324" i="4"/>
  <c r="E324" i="4" s="1"/>
  <c r="J324" i="4" s="1"/>
  <c r="F328" i="4"/>
  <c r="K323" i="4"/>
  <c r="I323" i="4"/>
  <c r="D318" i="8" l="1"/>
  <c r="I318" i="8" s="1"/>
  <c r="E322" i="8"/>
  <c r="J317" i="8"/>
  <c r="L317" i="8" s="1"/>
  <c r="H317" i="8"/>
  <c r="F322" i="7"/>
  <c r="G322" i="7" s="1"/>
  <c r="K326" i="6"/>
  <c r="B327" i="6"/>
  <c r="F322" i="3"/>
  <c r="M323" i="4"/>
  <c r="G324" i="4"/>
  <c r="F318" i="8" l="1"/>
  <c r="G318" i="8" s="1"/>
  <c r="K322" i="7"/>
  <c r="B323" i="7"/>
  <c r="D327" i="6"/>
  <c r="I327" i="6" s="1"/>
  <c r="E331" i="6"/>
  <c r="J326" i="6"/>
  <c r="L326" i="6" s="1"/>
  <c r="H326" i="6"/>
  <c r="B323" i="3"/>
  <c r="K322" i="3"/>
  <c r="G322" i="3"/>
  <c r="J322" i="3" s="1"/>
  <c r="L322" i="3" s="1"/>
  <c r="B325" i="4"/>
  <c r="H324" i="4"/>
  <c r="L324" i="4"/>
  <c r="K318" i="8" l="1"/>
  <c r="B319" i="8"/>
  <c r="D323" i="7"/>
  <c r="I323" i="7" s="1"/>
  <c r="E327" i="7"/>
  <c r="J322" i="7"/>
  <c r="L322" i="7" s="1"/>
  <c r="H322" i="7"/>
  <c r="F327" i="6"/>
  <c r="G327" i="6" s="1"/>
  <c r="D323" i="3"/>
  <c r="I323" i="3" s="1"/>
  <c r="E327" i="3"/>
  <c r="H322" i="3"/>
  <c r="F329" i="4"/>
  <c r="K324" i="4"/>
  <c r="M324" i="4" s="1"/>
  <c r="I324" i="4"/>
  <c r="E325" i="4"/>
  <c r="J325" i="4" s="1"/>
  <c r="D319" i="8" l="1"/>
  <c r="I319" i="8" s="1"/>
  <c r="E323" i="8"/>
  <c r="J318" i="8"/>
  <c r="L318" i="8" s="1"/>
  <c r="H318" i="8"/>
  <c r="F323" i="7"/>
  <c r="G323" i="7" s="1"/>
  <c r="K327" i="6"/>
  <c r="B328" i="6"/>
  <c r="F323" i="3"/>
  <c r="K323" i="3" s="1"/>
  <c r="G325" i="4"/>
  <c r="F319" i="8" l="1"/>
  <c r="G319" i="8" s="1"/>
  <c r="K323" i="7"/>
  <c r="B324" i="7"/>
  <c r="D328" i="6"/>
  <c r="I328" i="6" s="1"/>
  <c r="E332" i="6"/>
  <c r="J327" i="6"/>
  <c r="L327" i="6" s="1"/>
  <c r="H327" i="6"/>
  <c r="B324" i="3"/>
  <c r="D324" i="3" s="1"/>
  <c r="I324" i="3" s="1"/>
  <c r="G323" i="3"/>
  <c r="L325" i="4"/>
  <c r="H325" i="4"/>
  <c r="B326" i="4"/>
  <c r="B320" i="8" l="1"/>
  <c r="K319" i="8"/>
  <c r="E328" i="7"/>
  <c r="J323" i="7"/>
  <c r="L323" i="7" s="1"/>
  <c r="H323" i="7"/>
  <c r="D324" i="7"/>
  <c r="I324" i="7" s="1"/>
  <c r="F328" i="6"/>
  <c r="G328" i="6" s="1"/>
  <c r="H323" i="3"/>
  <c r="J323" i="3"/>
  <c r="L323" i="3" s="1"/>
  <c r="F324" i="3"/>
  <c r="K324" i="3" s="1"/>
  <c r="E328" i="3"/>
  <c r="E326" i="4"/>
  <c r="J326" i="4" s="1"/>
  <c r="K325" i="4"/>
  <c r="M325" i="4" s="1"/>
  <c r="F330" i="4"/>
  <c r="I325" i="4"/>
  <c r="J319" i="8" l="1"/>
  <c r="L319" i="8" s="1"/>
  <c r="E324" i="8"/>
  <c r="H319" i="8"/>
  <c r="D320" i="8"/>
  <c r="I320" i="8" s="1"/>
  <c r="F324" i="7"/>
  <c r="G324" i="7" s="1"/>
  <c r="B329" i="6"/>
  <c r="K328" i="6"/>
  <c r="B325" i="3"/>
  <c r="G324" i="3"/>
  <c r="J324" i="3" s="1"/>
  <c r="L324" i="3" s="1"/>
  <c r="G326" i="4"/>
  <c r="F320" i="8" l="1"/>
  <c r="G320" i="8" s="1"/>
  <c r="B325" i="7"/>
  <c r="K324" i="7"/>
  <c r="E333" i="6"/>
  <c r="J328" i="6"/>
  <c r="L328" i="6" s="1"/>
  <c r="H328" i="6"/>
  <c r="D329" i="6"/>
  <c r="I329" i="6" s="1"/>
  <c r="E329" i="3"/>
  <c r="H324" i="3"/>
  <c r="D325" i="3"/>
  <c r="I325" i="3" s="1"/>
  <c r="L326" i="4"/>
  <c r="H326" i="4"/>
  <c r="B327" i="4"/>
  <c r="K320" i="8" l="1"/>
  <c r="B321" i="8"/>
  <c r="J324" i="7"/>
  <c r="L324" i="7" s="1"/>
  <c r="E329" i="7"/>
  <c r="H324" i="7"/>
  <c r="D325" i="7"/>
  <c r="I325" i="7" s="1"/>
  <c r="F329" i="6"/>
  <c r="B330" i="6" s="1"/>
  <c r="F325" i="3"/>
  <c r="E327" i="4"/>
  <c r="J327" i="4" s="1"/>
  <c r="K326" i="4"/>
  <c r="M326" i="4" s="1"/>
  <c r="F331" i="4"/>
  <c r="I326" i="4"/>
  <c r="D321" i="8" l="1"/>
  <c r="I321" i="8" s="1"/>
  <c r="E325" i="8"/>
  <c r="J320" i="8"/>
  <c r="L320" i="8" s="1"/>
  <c r="H320" i="8"/>
  <c r="F325" i="7"/>
  <c r="G325" i="7" s="1"/>
  <c r="K329" i="6"/>
  <c r="G329" i="6"/>
  <c r="H329" i="6" s="1"/>
  <c r="D330" i="6"/>
  <c r="I330" i="6" s="1"/>
  <c r="B326" i="3"/>
  <c r="K325" i="3"/>
  <c r="G325" i="3"/>
  <c r="J325" i="3" s="1"/>
  <c r="L325" i="3" s="1"/>
  <c r="G327" i="4"/>
  <c r="B328" i="4" s="1"/>
  <c r="F321" i="8" l="1"/>
  <c r="G321" i="8" s="1"/>
  <c r="K325" i="7"/>
  <c r="B326" i="7"/>
  <c r="E334" i="6"/>
  <c r="J329" i="6"/>
  <c r="L329" i="6" s="1"/>
  <c r="F330" i="6"/>
  <c r="G330" i="6" s="1"/>
  <c r="D326" i="3"/>
  <c r="I326" i="3" s="1"/>
  <c r="E330" i="3"/>
  <c r="H325" i="3"/>
  <c r="H327" i="4"/>
  <c r="I327" i="4" s="1"/>
  <c r="L327" i="4"/>
  <c r="E328" i="4"/>
  <c r="J328" i="4" s="1"/>
  <c r="K321" i="8" l="1"/>
  <c r="B322" i="8"/>
  <c r="D326" i="7"/>
  <c r="I326" i="7" s="1"/>
  <c r="J325" i="7"/>
  <c r="L325" i="7" s="1"/>
  <c r="E330" i="7"/>
  <c r="H325" i="7"/>
  <c r="K330" i="6"/>
  <c r="B331" i="6"/>
  <c r="F326" i="3"/>
  <c r="K326" i="3" s="1"/>
  <c r="K327" i="4"/>
  <c r="M327" i="4" s="1"/>
  <c r="F332" i="4"/>
  <c r="G328" i="4"/>
  <c r="B327" i="3" l="1"/>
  <c r="D322" i="8"/>
  <c r="I322" i="8" s="1"/>
  <c r="E326" i="8"/>
  <c r="J321" i="8"/>
  <c r="L321" i="8" s="1"/>
  <c r="H321" i="8"/>
  <c r="F326" i="7"/>
  <c r="G326" i="7" s="1"/>
  <c r="H326" i="7" s="1"/>
  <c r="B327" i="7"/>
  <c r="D331" i="6"/>
  <c r="I331" i="6" s="1"/>
  <c r="E335" i="6"/>
  <c r="J330" i="6"/>
  <c r="L330" i="6" s="1"/>
  <c r="H330" i="6"/>
  <c r="G326" i="3"/>
  <c r="J326" i="3" s="1"/>
  <c r="L326" i="3" s="1"/>
  <c r="L328" i="4"/>
  <c r="H328" i="4"/>
  <c r="B329" i="4"/>
  <c r="F322" i="8" l="1"/>
  <c r="G322" i="8" s="1"/>
  <c r="K326" i="7"/>
  <c r="D327" i="7"/>
  <c r="I327" i="7" s="1"/>
  <c r="E331" i="7"/>
  <c r="J326" i="7"/>
  <c r="F331" i="6"/>
  <c r="G331" i="6" s="1"/>
  <c r="E331" i="3"/>
  <c r="H326" i="3"/>
  <c r="D327" i="3"/>
  <c r="I327" i="3" s="1"/>
  <c r="E329" i="4"/>
  <c r="J329" i="4" s="1"/>
  <c r="K328" i="4"/>
  <c r="M328" i="4" s="1"/>
  <c r="F333" i="4"/>
  <c r="I328" i="4"/>
  <c r="L326" i="7" l="1"/>
  <c r="B323" i="8"/>
  <c r="K322" i="8"/>
  <c r="F327" i="7"/>
  <c r="G327" i="7" s="1"/>
  <c r="K331" i="6"/>
  <c r="B332" i="6"/>
  <c r="F327" i="3"/>
  <c r="G329" i="4"/>
  <c r="B330" i="4" s="1"/>
  <c r="J322" i="8" l="1"/>
  <c r="L322" i="8" s="1"/>
  <c r="E327" i="8"/>
  <c r="H322" i="8"/>
  <c r="D323" i="8"/>
  <c r="I323" i="8" s="1"/>
  <c r="B328" i="7"/>
  <c r="K327" i="7"/>
  <c r="D332" i="6"/>
  <c r="I332" i="6" s="1"/>
  <c r="E336" i="6"/>
  <c r="J331" i="6"/>
  <c r="L331" i="6" s="1"/>
  <c r="H331" i="6"/>
  <c r="B328" i="3"/>
  <c r="K327" i="3"/>
  <c r="G327" i="3"/>
  <c r="J327" i="3" s="1"/>
  <c r="H329" i="4"/>
  <c r="I329" i="4" s="1"/>
  <c r="L329" i="4"/>
  <c r="E330" i="4"/>
  <c r="J330" i="4" s="1"/>
  <c r="L327" i="3" l="1"/>
  <c r="F323" i="8"/>
  <c r="G323" i="8" s="1"/>
  <c r="D328" i="7"/>
  <c r="I328" i="7" s="1"/>
  <c r="E332" i="7"/>
  <c r="J327" i="7"/>
  <c r="L327" i="7" s="1"/>
  <c r="H327" i="7"/>
  <c r="F332" i="6"/>
  <c r="G332" i="6" s="1"/>
  <c r="E332" i="3"/>
  <c r="H327" i="3"/>
  <c r="D328" i="3"/>
  <c r="I328" i="3" s="1"/>
  <c r="F334" i="4"/>
  <c r="K329" i="4"/>
  <c r="M329" i="4" s="1"/>
  <c r="G330" i="4"/>
  <c r="K323" i="8" l="1"/>
  <c r="B324" i="8"/>
  <c r="F328" i="7"/>
  <c r="G328" i="7" s="1"/>
  <c r="K332" i="6"/>
  <c r="B333" i="6"/>
  <c r="F328" i="3"/>
  <c r="L330" i="4"/>
  <c r="H330" i="4"/>
  <c r="B331" i="4"/>
  <c r="D324" i="8" l="1"/>
  <c r="I324" i="8" s="1"/>
  <c r="J323" i="8"/>
  <c r="L323" i="8" s="1"/>
  <c r="E328" i="8"/>
  <c r="H323" i="8"/>
  <c r="B329" i="7"/>
  <c r="K328" i="7"/>
  <c r="E337" i="6"/>
  <c r="J332" i="6"/>
  <c r="L332" i="6" s="1"/>
  <c r="H332" i="6"/>
  <c r="D333" i="6"/>
  <c r="I333" i="6" s="1"/>
  <c r="G328" i="3"/>
  <c r="J328" i="3" s="1"/>
  <c r="K328" i="3"/>
  <c r="B329" i="3"/>
  <c r="D329" i="3"/>
  <c r="I329" i="3" s="1"/>
  <c r="E333" i="3"/>
  <c r="H328" i="3"/>
  <c r="F335" i="4"/>
  <c r="K330" i="4"/>
  <c r="M330" i="4" s="1"/>
  <c r="I330" i="4"/>
  <c r="E331" i="4"/>
  <c r="J331" i="4" s="1"/>
  <c r="L328" i="3" l="1"/>
  <c r="F324" i="8"/>
  <c r="G324" i="8" s="1"/>
  <c r="J328" i="7"/>
  <c r="L328" i="7" s="1"/>
  <c r="E333" i="7"/>
  <c r="H328" i="7"/>
  <c r="D329" i="7"/>
  <c r="I329" i="7" s="1"/>
  <c r="F333" i="6"/>
  <c r="G333" i="6" s="1"/>
  <c r="F329" i="3"/>
  <c r="K329" i="3" s="1"/>
  <c r="G331" i="4"/>
  <c r="K324" i="8" l="1"/>
  <c r="B325" i="8"/>
  <c r="F329" i="7"/>
  <c r="G329" i="7" s="1"/>
  <c r="B334" i="6"/>
  <c r="K333" i="6"/>
  <c r="B330" i="3"/>
  <c r="G329" i="3"/>
  <c r="J329" i="3" s="1"/>
  <c r="L329" i="3" s="1"/>
  <c r="H331" i="4"/>
  <c r="L331" i="4"/>
  <c r="B332" i="4"/>
  <c r="D325" i="8" l="1"/>
  <c r="I325" i="8" s="1"/>
  <c r="E329" i="8"/>
  <c r="J324" i="8"/>
  <c r="L324" i="8" s="1"/>
  <c r="H324" i="8"/>
  <c r="K329" i="7"/>
  <c r="B330" i="7"/>
  <c r="J333" i="6"/>
  <c r="L333" i="6" s="1"/>
  <c r="E338" i="6"/>
  <c r="H333" i="6"/>
  <c r="D334" i="6"/>
  <c r="I334" i="6" s="1"/>
  <c r="E334" i="3"/>
  <c r="H329" i="3"/>
  <c r="D330" i="3"/>
  <c r="I330" i="3" s="1"/>
  <c r="E332" i="4"/>
  <c r="J332" i="4" s="1"/>
  <c r="F336" i="4"/>
  <c r="K331" i="4"/>
  <c r="M331" i="4" s="1"/>
  <c r="I331" i="4"/>
  <c r="F325" i="8" l="1"/>
  <c r="G325" i="8" s="1"/>
  <c r="D330" i="7"/>
  <c r="I330" i="7" s="1"/>
  <c r="F330" i="7"/>
  <c r="G330" i="7" s="1"/>
  <c r="J329" i="7"/>
  <c r="L329" i="7" s="1"/>
  <c r="E334" i="7"/>
  <c r="H329" i="7"/>
  <c r="F334" i="6"/>
  <c r="G334" i="6" s="1"/>
  <c r="F330" i="3"/>
  <c r="K330" i="3" s="1"/>
  <c r="G332" i="4"/>
  <c r="B331" i="3" l="1"/>
  <c r="K325" i="8"/>
  <c r="B326" i="8"/>
  <c r="K330" i="7"/>
  <c r="B331" i="7"/>
  <c r="K334" i="6"/>
  <c r="B335" i="6"/>
  <c r="G330" i="3"/>
  <c r="D331" i="3"/>
  <c r="I331" i="3" s="1"/>
  <c r="H332" i="4"/>
  <c r="L332" i="4"/>
  <c r="B333" i="4"/>
  <c r="D326" i="8" l="1"/>
  <c r="I326" i="8" s="1"/>
  <c r="E330" i="8"/>
  <c r="J325" i="8"/>
  <c r="L325" i="8" s="1"/>
  <c r="H325" i="8"/>
  <c r="D331" i="7"/>
  <c r="I331" i="7" s="1"/>
  <c r="E335" i="7"/>
  <c r="J330" i="7"/>
  <c r="L330" i="7" s="1"/>
  <c r="H330" i="7"/>
  <c r="D335" i="6"/>
  <c r="I335" i="6" s="1"/>
  <c r="E339" i="6"/>
  <c r="J334" i="6"/>
  <c r="L334" i="6" s="1"/>
  <c r="H334" i="6"/>
  <c r="H330" i="3"/>
  <c r="J330" i="3"/>
  <c r="L330" i="3" s="1"/>
  <c r="F331" i="3"/>
  <c r="K331" i="3" s="1"/>
  <c r="E335" i="3"/>
  <c r="E333" i="4"/>
  <c r="J333" i="4" s="1"/>
  <c r="F337" i="4"/>
  <c r="K332" i="4"/>
  <c r="M332" i="4" s="1"/>
  <c r="I332" i="4"/>
  <c r="F326" i="8" l="1"/>
  <c r="G326" i="8" s="1"/>
  <c r="F331" i="7"/>
  <c r="G331" i="7" s="1"/>
  <c r="B332" i="7"/>
  <c r="F335" i="6"/>
  <c r="B332" i="3"/>
  <c r="G331" i="3"/>
  <c r="J331" i="3" s="1"/>
  <c r="L331" i="3" s="1"/>
  <c r="G333" i="4"/>
  <c r="B327" i="8" l="1"/>
  <c r="K326" i="8"/>
  <c r="K331" i="7"/>
  <c r="D332" i="7"/>
  <c r="I332" i="7" s="1"/>
  <c r="E336" i="7"/>
  <c r="J331" i="7"/>
  <c r="H331" i="7"/>
  <c r="K335" i="6"/>
  <c r="G335" i="6"/>
  <c r="H335" i="6"/>
  <c r="B336" i="6"/>
  <c r="D336" i="6"/>
  <c r="I336" i="6" s="1"/>
  <c r="E340" i="6"/>
  <c r="J335" i="6"/>
  <c r="E336" i="3"/>
  <c r="H331" i="3"/>
  <c r="D332" i="3"/>
  <c r="I332" i="3" s="1"/>
  <c r="H333" i="4"/>
  <c r="B334" i="4"/>
  <c r="L333" i="4"/>
  <c r="L335" i="6" l="1"/>
  <c r="L331" i="7"/>
  <c r="J326" i="8"/>
  <c r="L326" i="8" s="1"/>
  <c r="E331" i="8"/>
  <c r="H326" i="8"/>
  <c r="D327" i="8"/>
  <c r="I327" i="8" s="1"/>
  <c r="F332" i="7"/>
  <c r="G332" i="7" s="1"/>
  <c r="F336" i="6"/>
  <c r="F332" i="3"/>
  <c r="E334" i="4"/>
  <c r="J334" i="4" s="1"/>
  <c r="F338" i="4"/>
  <c r="K333" i="4"/>
  <c r="M333" i="4" s="1"/>
  <c r="I333" i="4"/>
  <c r="F327" i="8" l="1"/>
  <c r="G327" i="8" s="1"/>
  <c r="B333" i="7"/>
  <c r="K332" i="7"/>
  <c r="B337" i="6"/>
  <c r="G336" i="6"/>
  <c r="K336" i="6"/>
  <c r="J336" i="6"/>
  <c r="E341" i="6"/>
  <c r="H336" i="6"/>
  <c r="D337" i="6"/>
  <c r="I337" i="6" s="1"/>
  <c r="B333" i="3"/>
  <c r="K332" i="3"/>
  <c r="G332" i="3"/>
  <c r="J332" i="3" s="1"/>
  <c r="L332" i="3" s="1"/>
  <c r="G334" i="4"/>
  <c r="K327" i="8" l="1"/>
  <c r="B328" i="8"/>
  <c r="J332" i="7"/>
  <c r="L332" i="7" s="1"/>
  <c r="E337" i="7"/>
  <c r="H332" i="7"/>
  <c r="F333" i="7"/>
  <c r="G333" i="7" s="1"/>
  <c r="D333" i="7"/>
  <c r="I333" i="7" s="1"/>
  <c r="L336" i="6"/>
  <c r="F337" i="6"/>
  <c r="K337" i="6"/>
  <c r="D333" i="3"/>
  <c r="I333" i="3" s="1"/>
  <c r="E337" i="3"/>
  <c r="H332" i="3"/>
  <c r="B335" i="4"/>
  <c r="L334" i="4"/>
  <c r="H334" i="4"/>
  <c r="D328" i="8" l="1"/>
  <c r="I328" i="8" s="1"/>
  <c r="J327" i="8"/>
  <c r="L327" i="8" s="1"/>
  <c r="E332" i="8"/>
  <c r="H327" i="8"/>
  <c r="K333" i="7"/>
  <c r="H333" i="7"/>
  <c r="B334" i="7"/>
  <c r="G337" i="6"/>
  <c r="H337" i="6" s="1"/>
  <c r="B338" i="6"/>
  <c r="D338" i="6"/>
  <c r="I338" i="6" s="1"/>
  <c r="E342" i="6"/>
  <c r="J337" i="6"/>
  <c r="L337" i="6" s="1"/>
  <c r="F333" i="3"/>
  <c r="K333" i="3" s="1"/>
  <c r="K334" i="4"/>
  <c r="M334" i="4" s="1"/>
  <c r="F339" i="4"/>
  <c r="I334" i="4"/>
  <c r="E335" i="4"/>
  <c r="J335" i="4" s="1"/>
  <c r="F328" i="8" l="1"/>
  <c r="G328" i="8" s="1"/>
  <c r="D334" i="7"/>
  <c r="I334" i="7" s="1"/>
  <c r="J333" i="7"/>
  <c r="L333" i="7" s="1"/>
  <c r="E338" i="7"/>
  <c r="F338" i="6"/>
  <c r="G338" i="6" s="1"/>
  <c r="B334" i="3"/>
  <c r="G333" i="3"/>
  <c r="J333" i="3" s="1"/>
  <c r="L333" i="3" s="1"/>
  <c r="G335" i="4"/>
  <c r="K328" i="8" l="1"/>
  <c r="B329" i="8"/>
  <c r="F334" i="7"/>
  <c r="G334" i="7" s="1"/>
  <c r="K338" i="6"/>
  <c r="B339" i="6"/>
  <c r="E338" i="3"/>
  <c r="H333" i="3"/>
  <c r="D334" i="3"/>
  <c r="I334" i="3" s="1"/>
  <c r="H335" i="4"/>
  <c r="B336" i="4"/>
  <c r="L335" i="4"/>
  <c r="D329" i="8" l="1"/>
  <c r="I329" i="8" s="1"/>
  <c r="E333" i="8"/>
  <c r="J328" i="8"/>
  <c r="L328" i="8" s="1"/>
  <c r="H328" i="8"/>
  <c r="K334" i="7"/>
  <c r="B335" i="7"/>
  <c r="D339" i="6"/>
  <c r="I339" i="6" s="1"/>
  <c r="E343" i="6"/>
  <c r="J338" i="6"/>
  <c r="L338" i="6" s="1"/>
  <c r="H338" i="6"/>
  <c r="F334" i="3"/>
  <c r="K334" i="3" s="1"/>
  <c r="E336" i="4"/>
  <c r="J336" i="4" s="1"/>
  <c r="K335" i="4"/>
  <c r="M335" i="4" s="1"/>
  <c r="F340" i="4"/>
  <c r="I335" i="4"/>
  <c r="F329" i="8" l="1"/>
  <c r="G329" i="8" s="1"/>
  <c r="D335" i="7"/>
  <c r="I335" i="7" s="1"/>
  <c r="E339" i="7"/>
  <c r="J334" i="7"/>
  <c r="L334" i="7" s="1"/>
  <c r="H334" i="7"/>
  <c r="F339" i="6"/>
  <c r="B340" i="6" s="1"/>
  <c r="G334" i="3"/>
  <c r="E339" i="3" s="1"/>
  <c r="B335" i="3"/>
  <c r="D335" i="3" s="1"/>
  <c r="I335" i="3" s="1"/>
  <c r="G336" i="4"/>
  <c r="K329" i="8" l="1"/>
  <c r="B330" i="8"/>
  <c r="F335" i="7"/>
  <c r="G335" i="7" s="1"/>
  <c r="K339" i="6"/>
  <c r="G339" i="6"/>
  <c r="E344" i="6" s="1"/>
  <c r="D340" i="6"/>
  <c r="I340" i="6" s="1"/>
  <c r="H334" i="3"/>
  <c r="J334" i="3"/>
  <c r="L334" i="3" s="1"/>
  <c r="F335" i="3"/>
  <c r="K335" i="3" s="1"/>
  <c r="H336" i="4"/>
  <c r="B337" i="4"/>
  <c r="L336" i="4"/>
  <c r="D330" i="8" l="1"/>
  <c r="I330" i="8" s="1"/>
  <c r="E334" i="8"/>
  <c r="J329" i="8"/>
  <c r="L329" i="8" s="1"/>
  <c r="H329" i="8"/>
  <c r="B336" i="7"/>
  <c r="K335" i="7"/>
  <c r="J339" i="6"/>
  <c r="L339" i="6" s="1"/>
  <c r="H339" i="6"/>
  <c r="F340" i="6"/>
  <c r="G340" i="6" s="1"/>
  <c r="G335" i="3"/>
  <c r="J335" i="3" s="1"/>
  <c r="L335" i="3" s="1"/>
  <c r="B336" i="3"/>
  <c r="D336" i="3"/>
  <c r="I336" i="3" s="1"/>
  <c r="E337" i="4"/>
  <c r="J337" i="4" s="1"/>
  <c r="F341" i="4"/>
  <c r="K336" i="4"/>
  <c r="M336" i="4" s="1"/>
  <c r="I336" i="4"/>
  <c r="H335" i="3" l="1"/>
  <c r="F330" i="8"/>
  <c r="G330" i="8" s="1"/>
  <c r="D336" i="7"/>
  <c r="I336" i="7" s="1"/>
  <c r="E340" i="7"/>
  <c r="J335" i="7"/>
  <c r="L335" i="7" s="1"/>
  <c r="H335" i="7"/>
  <c r="K340" i="6"/>
  <c r="B341" i="6"/>
  <c r="E340" i="3"/>
  <c r="F336" i="3"/>
  <c r="K336" i="3" s="1"/>
  <c r="G337" i="4"/>
  <c r="L337" i="4" s="1"/>
  <c r="B331" i="8" l="1"/>
  <c r="K330" i="8"/>
  <c r="F336" i="7"/>
  <c r="G336" i="7" s="1"/>
  <c r="D341" i="6"/>
  <c r="I341" i="6" s="1"/>
  <c r="E345" i="6"/>
  <c r="J340" i="6"/>
  <c r="L340" i="6" s="1"/>
  <c r="H340" i="6"/>
  <c r="B337" i="3"/>
  <c r="G336" i="3"/>
  <c r="J336" i="3" s="1"/>
  <c r="L336" i="3" s="1"/>
  <c r="B338" i="4"/>
  <c r="E338" i="4" s="1"/>
  <c r="J338" i="4" s="1"/>
  <c r="H337" i="4"/>
  <c r="K337" i="4" s="1"/>
  <c r="M337" i="4" s="1"/>
  <c r="J330" i="8" l="1"/>
  <c r="L330" i="8" s="1"/>
  <c r="E335" i="8"/>
  <c r="H330" i="8"/>
  <c r="D331" i="8"/>
  <c r="I331" i="8" s="1"/>
  <c r="B337" i="7"/>
  <c r="K336" i="7"/>
  <c r="F341" i="6"/>
  <c r="B342" i="6" s="1"/>
  <c r="E341" i="3"/>
  <c r="H336" i="3"/>
  <c r="D337" i="3"/>
  <c r="I337" i="3" s="1"/>
  <c r="I337" i="4"/>
  <c r="F342" i="4"/>
  <c r="G338" i="4"/>
  <c r="F331" i="8" l="1"/>
  <c r="G331" i="8" s="1"/>
  <c r="J336" i="7"/>
  <c r="L336" i="7" s="1"/>
  <c r="E341" i="7"/>
  <c r="H336" i="7"/>
  <c r="D337" i="7"/>
  <c r="I337" i="7" s="1"/>
  <c r="K341" i="6"/>
  <c r="G341" i="6"/>
  <c r="E346" i="6"/>
  <c r="J341" i="6"/>
  <c r="D342" i="6"/>
  <c r="I342" i="6" s="1"/>
  <c r="H341" i="6"/>
  <c r="F337" i="3"/>
  <c r="H338" i="4"/>
  <c r="L338" i="4"/>
  <c r="B339" i="4"/>
  <c r="L341" i="6" l="1"/>
  <c r="K331" i="8"/>
  <c r="B332" i="8"/>
  <c r="F337" i="7"/>
  <c r="G337" i="7" s="1"/>
  <c r="F342" i="6"/>
  <c r="G342" i="6" s="1"/>
  <c r="B338" i="3"/>
  <c r="K337" i="3"/>
  <c r="G337" i="3"/>
  <c r="J337" i="3" s="1"/>
  <c r="L337" i="3" s="1"/>
  <c r="E339" i="4"/>
  <c r="J339" i="4" s="1"/>
  <c r="K338" i="4"/>
  <c r="M338" i="4" s="1"/>
  <c r="F343" i="4"/>
  <c r="I338" i="4"/>
  <c r="D332" i="8" l="1"/>
  <c r="I332" i="8" s="1"/>
  <c r="F332" i="8"/>
  <c r="G332" i="8" s="1"/>
  <c r="J331" i="8"/>
  <c r="L331" i="8" s="1"/>
  <c r="E336" i="8"/>
  <c r="H331" i="8"/>
  <c r="K337" i="7"/>
  <c r="B338" i="7"/>
  <c r="K342" i="6"/>
  <c r="B343" i="6"/>
  <c r="E342" i="3"/>
  <c r="H337" i="3"/>
  <c r="D338" i="3"/>
  <c r="I338" i="3" s="1"/>
  <c r="G339" i="4"/>
  <c r="B340" i="4" s="1"/>
  <c r="K332" i="8" l="1"/>
  <c r="B333" i="8"/>
  <c r="D338" i="7"/>
  <c r="I338" i="7" s="1"/>
  <c r="E342" i="7"/>
  <c r="J337" i="7"/>
  <c r="L337" i="7" s="1"/>
  <c r="H337" i="7"/>
  <c r="J342" i="6"/>
  <c r="L342" i="6" s="1"/>
  <c r="E347" i="6"/>
  <c r="H342" i="6"/>
  <c r="D343" i="6"/>
  <c r="I343" i="6" s="1"/>
  <c r="F338" i="3"/>
  <c r="H339" i="4"/>
  <c r="I339" i="4" s="1"/>
  <c r="L339" i="4"/>
  <c r="E340" i="4"/>
  <c r="J340" i="4" s="1"/>
  <c r="D333" i="8" l="1"/>
  <c r="I333" i="8" s="1"/>
  <c r="E337" i="8"/>
  <c r="J332" i="8"/>
  <c r="L332" i="8" s="1"/>
  <c r="H332" i="8"/>
  <c r="F338" i="7"/>
  <c r="G338" i="7" s="1"/>
  <c r="F343" i="6"/>
  <c r="G343" i="6" s="1"/>
  <c r="B339" i="3"/>
  <c r="K338" i="3"/>
  <c r="G338" i="3"/>
  <c r="D339" i="3"/>
  <c r="I339" i="3" s="1"/>
  <c r="K339" i="4"/>
  <c r="M339" i="4" s="1"/>
  <c r="F344" i="4"/>
  <c r="G340" i="4"/>
  <c r="H340" i="4" s="1"/>
  <c r="F333" i="8" l="1"/>
  <c r="G333" i="8" s="1"/>
  <c r="K338" i="7"/>
  <c r="B339" i="7"/>
  <c r="B344" i="6"/>
  <c r="K343" i="6"/>
  <c r="H338" i="3"/>
  <c r="J338" i="3"/>
  <c r="L338" i="3" s="1"/>
  <c r="F339" i="3"/>
  <c r="E343" i="3"/>
  <c r="L340" i="4"/>
  <c r="B341" i="4"/>
  <c r="E341" i="4" s="1"/>
  <c r="J341" i="4" s="1"/>
  <c r="K340" i="4"/>
  <c r="F345" i="4"/>
  <c r="I340" i="4"/>
  <c r="K333" i="8" l="1"/>
  <c r="B334" i="8"/>
  <c r="D339" i="7"/>
  <c r="I339" i="7" s="1"/>
  <c r="F339" i="7"/>
  <c r="G339" i="7" s="1"/>
  <c r="E343" i="7"/>
  <c r="J338" i="7"/>
  <c r="L338" i="7" s="1"/>
  <c r="H338" i="7"/>
  <c r="J343" i="6"/>
  <c r="L343" i="6" s="1"/>
  <c r="E348" i="6"/>
  <c r="H343" i="6"/>
  <c r="D344" i="6"/>
  <c r="I344" i="6" s="1"/>
  <c r="B340" i="3"/>
  <c r="K339" i="3"/>
  <c r="G339" i="3"/>
  <c r="J339" i="3" s="1"/>
  <c r="L339" i="3" s="1"/>
  <c r="D340" i="3"/>
  <c r="I340" i="3" s="1"/>
  <c r="M340" i="4"/>
  <c r="G341" i="4"/>
  <c r="L341" i="4" s="1"/>
  <c r="E338" i="8" l="1"/>
  <c r="J333" i="8"/>
  <c r="L333" i="8" s="1"/>
  <c r="H333" i="8"/>
  <c r="F334" i="8"/>
  <c r="G334" i="8" s="1"/>
  <c r="D334" i="8"/>
  <c r="I334" i="8" s="1"/>
  <c r="K339" i="7"/>
  <c r="B340" i="7"/>
  <c r="H339" i="7"/>
  <c r="F344" i="6"/>
  <c r="G344" i="6" s="1"/>
  <c r="E344" i="3"/>
  <c r="H339" i="3"/>
  <c r="F340" i="3"/>
  <c r="H341" i="4"/>
  <c r="I341" i="4" s="1"/>
  <c r="B342" i="4"/>
  <c r="E342" i="4" s="1"/>
  <c r="J342" i="4" s="1"/>
  <c r="B335" i="8" l="1"/>
  <c r="K334" i="8"/>
  <c r="E344" i="7"/>
  <c r="J339" i="7"/>
  <c r="L339" i="7" s="1"/>
  <c r="D340" i="7"/>
  <c r="I340" i="7" s="1"/>
  <c r="K344" i="6"/>
  <c r="B345" i="6"/>
  <c r="B341" i="3"/>
  <c r="K340" i="3"/>
  <c r="G340" i="3"/>
  <c r="H340" i="3" s="1"/>
  <c r="D341" i="3"/>
  <c r="I341" i="3" s="1"/>
  <c r="K341" i="4"/>
  <c r="M341" i="4" s="1"/>
  <c r="F346" i="4"/>
  <c r="G342" i="4"/>
  <c r="J334" i="8" l="1"/>
  <c r="L334" i="8" s="1"/>
  <c r="E339" i="8"/>
  <c r="H334" i="8"/>
  <c r="F335" i="8"/>
  <c r="G335" i="8" s="1"/>
  <c r="D335" i="8"/>
  <c r="I335" i="8" s="1"/>
  <c r="F340" i="7"/>
  <c r="G340" i="7" s="1"/>
  <c r="K340" i="7"/>
  <c r="B341" i="7"/>
  <c r="D345" i="6"/>
  <c r="I345" i="6" s="1"/>
  <c r="J344" i="6"/>
  <c r="L344" i="6" s="1"/>
  <c r="E349" i="6"/>
  <c r="H344" i="6"/>
  <c r="E345" i="3"/>
  <c r="J340" i="3"/>
  <c r="L340" i="3" s="1"/>
  <c r="F341" i="3"/>
  <c r="H342" i="4"/>
  <c r="L342" i="4"/>
  <c r="B343" i="4"/>
  <c r="K335" i="8" l="1"/>
  <c r="H335" i="8"/>
  <c r="B336" i="8"/>
  <c r="D341" i="7"/>
  <c r="I341" i="7" s="1"/>
  <c r="J340" i="7"/>
  <c r="L340" i="7" s="1"/>
  <c r="E345" i="7"/>
  <c r="H340" i="7"/>
  <c r="F345" i="6"/>
  <c r="G345" i="6" s="1"/>
  <c r="B342" i="3"/>
  <c r="K341" i="3"/>
  <c r="G341" i="3"/>
  <c r="J341" i="3" s="1"/>
  <c r="L341" i="3" s="1"/>
  <c r="E343" i="4"/>
  <c r="J343" i="4" s="1"/>
  <c r="K342" i="4"/>
  <c r="M342" i="4" s="1"/>
  <c r="F347" i="4"/>
  <c r="I342" i="4"/>
  <c r="D336" i="8" l="1"/>
  <c r="I336" i="8" s="1"/>
  <c r="E340" i="8"/>
  <c r="J335" i="8"/>
  <c r="L335" i="8" s="1"/>
  <c r="F341" i="7"/>
  <c r="G341" i="7" s="1"/>
  <c r="B346" i="6"/>
  <c r="K345" i="6"/>
  <c r="D342" i="3"/>
  <c r="I342" i="3" s="1"/>
  <c r="E346" i="3"/>
  <c r="H341" i="3"/>
  <c r="G343" i="4"/>
  <c r="F336" i="8" l="1"/>
  <c r="G336" i="8" s="1"/>
  <c r="K341" i="7"/>
  <c r="B342" i="7"/>
  <c r="E350" i="6"/>
  <c r="J345" i="6"/>
  <c r="L345" i="6" s="1"/>
  <c r="H345" i="6"/>
  <c r="D346" i="6"/>
  <c r="I346" i="6" s="1"/>
  <c r="F342" i="3"/>
  <c r="L343" i="4"/>
  <c r="B344" i="4"/>
  <c r="H343" i="4"/>
  <c r="K336" i="8" l="1"/>
  <c r="B337" i="8"/>
  <c r="D342" i="7"/>
  <c r="I342" i="7" s="1"/>
  <c r="E346" i="7"/>
  <c r="J341" i="7"/>
  <c r="L341" i="7" s="1"/>
  <c r="H341" i="7"/>
  <c r="F346" i="6"/>
  <c r="G346" i="6" s="1"/>
  <c r="B343" i="3"/>
  <c r="K342" i="3"/>
  <c r="G342" i="3"/>
  <c r="J342" i="3" s="1"/>
  <c r="L342" i="3" s="1"/>
  <c r="K343" i="4"/>
  <c r="M343" i="4" s="1"/>
  <c r="F348" i="4"/>
  <c r="I343" i="4"/>
  <c r="E344" i="4"/>
  <c r="J344" i="4" s="1"/>
  <c r="E341" i="8" l="1"/>
  <c r="J336" i="8"/>
  <c r="L336" i="8" s="1"/>
  <c r="H336" i="8"/>
  <c r="D337" i="8"/>
  <c r="I337" i="8" s="1"/>
  <c r="F342" i="7"/>
  <c r="G342" i="7" s="1"/>
  <c r="B347" i="6"/>
  <c r="K346" i="6"/>
  <c r="E347" i="3"/>
  <c r="H342" i="3"/>
  <c r="D343" i="3"/>
  <c r="I343" i="3" s="1"/>
  <c r="G344" i="4"/>
  <c r="F337" i="8" l="1"/>
  <c r="G337" i="8" s="1"/>
  <c r="K342" i="7"/>
  <c r="B343" i="7"/>
  <c r="J346" i="6"/>
  <c r="L346" i="6" s="1"/>
  <c r="E351" i="6"/>
  <c r="H346" i="6"/>
  <c r="D347" i="6"/>
  <c r="I347" i="6" s="1"/>
  <c r="F343" i="3"/>
  <c r="H344" i="4"/>
  <c r="L344" i="4"/>
  <c r="B345" i="4"/>
  <c r="K337" i="8" l="1"/>
  <c r="B338" i="8"/>
  <c r="D343" i="7"/>
  <c r="I343" i="7" s="1"/>
  <c r="E347" i="7"/>
  <c r="J342" i="7"/>
  <c r="L342" i="7" s="1"/>
  <c r="H342" i="7"/>
  <c r="F347" i="6"/>
  <c r="G347" i="6" s="1"/>
  <c r="B344" i="3"/>
  <c r="K343" i="3"/>
  <c r="G343" i="3"/>
  <c r="J343" i="3" s="1"/>
  <c r="E345" i="4"/>
  <c r="J345" i="4" s="1"/>
  <c r="F349" i="4"/>
  <c r="K344" i="4"/>
  <c r="M344" i="4" s="1"/>
  <c r="I344" i="4"/>
  <c r="L343" i="3" l="1"/>
  <c r="E342" i="8"/>
  <c r="J337" i="8"/>
  <c r="L337" i="8" s="1"/>
  <c r="H337" i="8"/>
  <c r="D338" i="8"/>
  <c r="I338" i="8" s="1"/>
  <c r="F343" i="7"/>
  <c r="G343" i="7" s="1"/>
  <c r="B348" i="6"/>
  <c r="K347" i="6"/>
  <c r="E348" i="3"/>
  <c r="H343" i="3"/>
  <c r="D344" i="3"/>
  <c r="I344" i="3" s="1"/>
  <c r="G345" i="4"/>
  <c r="F338" i="8" l="1"/>
  <c r="G338" i="8" s="1"/>
  <c r="K338" i="8"/>
  <c r="H338" i="8"/>
  <c r="B344" i="7"/>
  <c r="K343" i="7"/>
  <c r="J347" i="6"/>
  <c r="L347" i="6" s="1"/>
  <c r="E352" i="6"/>
  <c r="H347" i="6"/>
  <c r="D348" i="6"/>
  <c r="I348" i="6" s="1"/>
  <c r="F344" i="3"/>
  <c r="K344" i="3" s="1"/>
  <c r="L345" i="4"/>
  <c r="B346" i="4"/>
  <c r="H345" i="4"/>
  <c r="B339" i="8" l="1"/>
  <c r="D339" i="8" s="1"/>
  <c r="I339" i="8" s="1"/>
  <c r="J338" i="8"/>
  <c r="L338" i="8" s="1"/>
  <c r="E343" i="8"/>
  <c r="J343" i="7"/>
  <c r="L343" i="7" s="1"/>
  <c r="E348" i="7"/>
  <c r="H343" i="7"/>
  <c r="D344" i="7"/>
  <c r="I344" i="7" s="1"/>
  <c r="F348" i="6"/>
  <c r="G348" i="6" s="1"/>
  <c r="G344" i="3"/>
  <c r="J344" i="3" s="1"/>
  <c r="L344" i="3" s="1"/>
  <c r="B345" i="3"/>
  <c r="E349" i="3"/>
  <c r="H344" i="3"/>
  <c r="F350" i="4"/>
  <c r="K345" i="4"/>
  <c r="M345" i="4" s="1"/>
  <c r="I345" i="4"/>
  <c r="E346" i="4"/>
  <c r="J346" i="4" s="1"/>
  <c r="F339" i="8" l="1"/>
  <c r="G339" i="8" s="1"/>
  <c r="F344" i="7"/>
  <c r="G344" i="7" s="1"/>
  <c r="K348" i="6"/>
  <c r="B349" i="6"/>
  <c r="D345" i="3"/>
  <c r="I345" i="3" s="1"/>
  <c r="G346" i="4"/>
  <c r="K339" i="8" l="1"/>
  <c r="B340" i="8"/>
  <c r="K344" i="7"/>
  <c r="B345" i="7"/>
  <c r="D349" i="6"/>
  <c r="I349" i="6" s="1"/>
  <c r="E353" i="6"/>
  <c r="J348" i="6"/>
  <c r="L348" i="6" s="1"/>
  <c r="H348" i="6"/>
  <c r="F345" i="3"/>
  <c r="K345" i="3" s="1"/>
  <c r="B346" i="3"/>
  <c r="G345" i="3"/>
  <c r="B347" i="4"/>
  <c r="L346" i="4"/>
  <c r="H346" i="4"/>
  <c r="D340" i="8" l="1"/>
  <c r="I340" i="8" s="1"/>
  <c r="E344" i="8"/>
  <c r="J339" i="8"/>
  <c r="L339" i="8" s="1"/>
  <c r="H339" i="8"/>
  <c r="D345" i="7"/>
  <c r="I345" i="7" s="1"/>
  <c r="J344" i="7"/>
  <c r="L344" i="7" s="1"/>
  <c r="E349" i="7"/>
  <c r="H344" i="7"/>
  <c r="F349" i="6"/>
  <c r="G349" i="6" s="1"/>
  <c r="E350" i="3"/>
  <c r="J345" i="3"/>
  <c r="L345" i="3" s="1"/>
  <c r="D346" i="3"/>
  <c r="I346" i="3" s="1"/>
  <c r="H345" i="3"/>
  <c r="F351" i="4"/>
  <c r="K346" i="4"/>
  <c r="M346" i="4" s="1"/>
  <c r="I346" i="4"/>
  <c r="E347" i="4"/>
  <c r="J347" i="4" s="1"/>
  <c r="F340" i="8" l="1"/>
  <c r="G340" i="8" s="1"/>
  <c r="K340" i="8"/>
  <c r="B341" i="8"/>
  <c r="H340" i="8"/>
  <c r="F345" i="7"/>
  <c r="G345" i="7" s="1"/>
  <c r="B350" i="6"/>
  <c r="K349" i="6"/>
  <c r="F346" i="3"/>
  <c r="G346" i="3" s="1"/>
  <c r="J346" i="3" s="1"/>
  <c r="G347" i="4"/>
  <c r="J340" i="8" l="1"/>
  <c r="L340" i="8" s="1"/>
  <c r="E345" i="8"/>
  <c r="D341" i="8"/>
  <c r="I341" i="8" s="1"/>
  <c r="K345" i="7"/>
  <c r="B346" i="7"/>
  <c r="E354" i="6"/>
  <c r="J349" i="6"/>
  <c r="L349" i="6" s="1"/>
  <c r="H349" i="6"/>
  <c r="D350" i="6"/>
  <c r="I350" i="6" s="1"/>
  <c r="B347" i="3"/>
  <c r="K346" i="3"/>
  <c r="L346" i="3" s="1"/>
  <c r="D347" i="3"/>
  <c r="I347" i="3" s="1"/>
  <c r="E351" i="3"/>
  <c r="H346" i="3"/>
  <c r="H347" i="4"/>
  <c r="L347" i="4"/>
  <c r="B348" i="4"/>
  <c r="F341" i="8" l="1"/>
  <c r="G341" i="8" s="1"/>
  <c r="D346" i="7"/>
  <c r="I346" i="7" s="1"/>
  <c r="F346" i="7"/>
  <c r="G346" i="7" s="1"/>
  <c r="E350" i="7"/>
  <c r="J345" i="7"/>
  <c r="L345" i="7" s="1"/>
  <c r="H345" i="7"/>
  <c r="F350" i="6"/>
  <c r="G350" i="6" s="1"/>
  <c r="F347" i="3"/>
  <c r="E348" i="4"/>
  <c r="J348" i="4" s="1"/>
  <c r="K347" i="4"/>
  <c r="M347" i="4" s="1"/>
  <c r="F352" i="4"/>
  <c r="I347" i="4"/>
  <c r="B342" i="8" l="1"/>
  <c r="K341" i="8"/>
  <c r="K346" i="7"/>
  <c r="H346" i="7"/>
  <c r="B347" i="7"/>
  <c r="B351" i="6"/>
  <c r="K350" i="6"/>
  <c r="B348" i="3"/>
  <c r="K347" i="3"/>
  <c r="G347" i="3"/>
  <c r="J347" i="3" s="1"/>
  <c r="L347" i="3" s="1"/>
  <c r="G348" i="4"/>
  <c r="E346" i="8" l="1"/>
  <c r="J341" i="8"/>
  <c r="L341" i="8" s="1"/>
  <c r="H341" i="8"/>
  <c r="D342" i="8"/>
  <c r="I342" i="8" s="1"/>
  <c r="D347" i="7"/>
  <c r="I347" i="7" s="1"/>
  <c r="E351" i="7"/>
  <c r="J346" i="7"/>
  <c r="L346" i="7" s="1"/>
  <c r="E355" i="6"/>
  <c r="J350" i="6"/>
  <c r="L350" i="6" s="1"/>
  <c r="H350" i="6"/>
  <c r="D351" i="6"/>
  <c r="I351" i="6" s="1"/>
  <c r="D348" i="3"/>
  <c r="I348" i="3" s="1"/>
  <c r="E352" i="3"/>
  <c r="H347" i="3"/>
  <c r="B349" i="4"/>
  <c r="L348" i="4"/>
  <c r="H348" i="4"/>
  <c r="F342" i="8" l="1"/>
  <c r="G342" i="8" s="1"/>
  <c r="F347" i="7"/>
  <c r="G347" i="7" s="1"/>
  <c r="B348" i="7"/>
  <c r="K347" i="7"/>
  <c r="F351" i="6"/>
  <c r="K351" i="6"/>
  <c r="F348" i="3"/>
  <c r="F353" i="4"/>
  <c r="K348" i="4"/>
  <c r="M348" i="4" s="1"/>
  <c r="I348" i="4"/>
  <c r="E349" i="4"/>
  <c r="J349" i="4" s="1"/>
  <c r="K342" i="8" l="1"/>
  <c r="B343" i="8"/>
  <c r="J347" i="7"/>
  <c r="L347" i="7" s="1"/>
  <c r="E352" i="7"/>
  <c r="H347" i="7"/>
  <c r="D348" i="7"/>
  <c r="I348" i="7" s="1"/>
  <c r="B352" i="6"/>
  <c r="G351" i="6"/>
  <c r="H351" i="6" s="1"/>
  <c r="E356" i="6"/>
  <c r="D352" i="6"/>
  <c r="I352" i="6" s="1"/>
  <c r="B349" i="3"/>
  <c r="K348" i="3"/>
  <c r="G348" i="3"/>
  <c r="J348" i="3" s="1"/>
  <c r="L348" i="3" s="1"/>
  <c r="G349" i="4"/>
  <c r="D343" i="8" l="1"/>
  <c r="I343" i="8" s="1"/>
  <c r="E347" i="8"/>
  <c r="J342" i="8"/>
  <c r="L342" i="8" s="1"/>
  <c r="H342" i="8"/>
  <c r="F348" i="7"/>
  <c r="G348" i="7" s="1"/>
  <c r="J351" i="6"/>
  <c r="L351" i="6" s="1"/>
  <c r="F352" i="6"/>
  <c r="G352" i="6" s="1"/>
  <c r="K352" i="6"/>
  <c r="B353" i="6"/>
  <c r="E353" i="3"/>
  <c r="H348" i="3"/>
  <c r="D349" i="3"/>
  <c r="I349" i="3" s="1"/>
  <c r="H349" i="4"/>
  <c r="L349" i="4"/>
  <c r="B350" i="4"/>
  <c r="F343" i="8" l="1"/>
  <c r="G343" i="8" s="1"/>
  <c r="K348" i="7"/>
  <c r="B349" i="7"/>
  <c r="D353" i="6"/>
  <c r="I353" i="6" s="1"/>
  <c r="E357" i="6"/>
  <c r="J352" i="6"/>
  <c r="L352" i="6" s="1"/>
  <c r="H352" i="6"/>
  <c r="F349" i="3"/>
  <c r="K349" i="3" s="1"/>
  <c r="E350" i="4"/>
  <c r="J350" i="4" s="1"/>
  <c r="F354" i="4"/>
  <c r="K349" i="4"/>
  <c r="M349" i="4" s="1"/>
  <c r="I349" i="4"/>
  <c r="B344" i="8" l="1"/>
  <c r="K343" i="8"/>
  <c r="D349" i="7"/>
  <c r="I349" i="7" s="1"/>
  <c r="F349" i="7"/>
  <c r="G349" i="7" s="1"/>
  <c r="J348" i="7"/>
  <c r="L348" i="7" s="1"/>
  <c r="E353" i="7"/>
  <c r="H348" i="7"/>
  <c r="F353" i="6"/>
  <c r="G353" i="6" s="1"/>
  <c r="B350" i="3"/>
  <c r="G349" i="3"/>
  <c r="D350" i="3"/>
  <c r="I350" i="3" s="1"/>
  <c r="G350" i="4"/>
  <c r="J343" i="8" l="1"/>
  <c r="L343" i="8" s="1"/>
  <c r="E348" i="8"/>
  <c r="H343" i="8"/>
  <c r="D344" i="8"/>
  <c r="I344" i="8" s="1"/>
  <c r="K349" i="7"/>
  <c r="B350" i="7"/>
  <c r="K353" i="6"/>
  <c r="B354" i="6"/>
  <c r="E354" i="3"/>
  <c r="J349" i="3"/>
  <c r="L349" i="3" s="1"/>
  <c r="F350" i="3"/>
  <c r="K350" i="3" s="1"/>
  <c r="H349" i="3"/>
  <c r="B351" i="4"/>
  <c r="H350" i="4"/>
  <c r="L350" i="4"/>
  <c r="F344" i="8" l="1"/>
  <c r="G344" i="8" s="1"/>
  <c r="D350" i="7"/>
  <c r="I350" i="7" s="1"/>
  <c r="E354" i="7"/>
  <c r="J349" i="7"/>
  <c r="L349" i="7" s="1"/>
  <c r="H349" i="7"/>
  <c r="D354" i="6"/>
  <c r="I354" i="6" s="1"/>
  <c r="E358" i="6"/>
  <c r="J353" i="6"/>
  <c r="L353" i="6" s="1"/>
  <c r="H353" i="6"/>
  <c r="B351" i="3"/>
  <c r="G350" i="3"/>
  <c r="J350" i="3" s="1"/>
  <c r="L350" i="3" s="1"/>
  <c r="K350" i="4"/>
  <c r="M350" i="4" s="1"/>
  <c r="F355" i="4"/>
  <c r="I350" i="4"/>
  <c r="E351" i="4"/>
  <c r="J351" i="4" s="1"/>
  <c r="K344" i="8" l="1"/>
  <c r="B345" i="8"/>
  <c r="F350" i="7"/>
  <c r="G350" i="7" s="1"/>
  <c r="F354" i="6"/>
  <c r="G354" i="6" s="1"/>
  <c r="E355" i="3"/>
  <c r="H350" i="3"/>
  <c r="D351" i="3"/>
  <c r="I351" i="3" s="1"/>
  <c r="G351" i="4"/>
  <c r="D345" i="8" l="1"/>
  <c r="I345" i="8" s="1"/>
  <c r="J344" i="8"/>
  <c r="L344" i="8" s="1"/>
  <c r="E349" i="8"/>
  <c r="H344" i="8"/>
  <c r="K350" i="7"/>
  <c r="B351" i="7"/>
  <c r="K354" i="6"/>
  <c r="B355" i="6"/>
  <c r="F351" i="3"/>
  <c r="H351" i="4"/>
  <c r="B352" i="4"/>
  <c r="L351" i="4"/>
  <c r="F345" i="8" l="1"/>
  <c r="G345" i="8" s="1"/>
  <c r="D351" i="7"/>
  <c r="I351" i="7" s="1"/>
  <c r="E355" i="7"/>
  <c r="J350" i="7"/>
  <c r="L350" i="7" s="1"/>
  <c r="H350" i="7"/>
  <c r="D355" i="6"/>
  <c r="I355" i="6" s="1"/>
  <c r="E359" i="6"/>
  <c r="J354" i="6"/>
  <c r="L354" i="6" s="1"/>
  <c r="H354" i="6"/>
  <c r="B352" i="3"/>
  <c r="K351" i="3"/>
  <c r="G351" i="3"/>
  <c r="J351" i="3" s="1"/>
  <c r="L351" i="3" s="1"/>
  <c r="E352" i="4"/>
  <c r="J352" i="4" s="1"/>
  <c r="F356" i="4"/>
  <c r="K351" i="4"/>
  <c r="M351" i="4" s="1"/>
  <c r="I351" i="4"/>
  <c r="K345" i="8" l="1"/>
  <c r="B346" i="8"/>
  <c r="F351" i="7"/>
  <c r="G351" i="7" s="1"/>
  <c r="F355" i="6"/>
  <c r="G355" i="6" s="1"/>
  <c r="D352" i="3"/>
  <c r="I352" i="3" s="1"/>
  <c r="E356" i="3"/>
  <c r="H351" i="3"/>
  <c r="G352" i="4"/>
  <c r="E350" i="8" l="1"/>
  <c r="J345" i="8"/>
  <c r="L345" i="8" s="1"/>
  <c r="H345" i="8"/>
  <c r="D346" i="8"/>
  <c r="I346" i="8" s="1"/>
  <c r="B352" i="7"/>
  <c r="K351" i="7"/>
  <c r="B356" i="6"/>
  <c r="K355" i="6"/>
  <c r="F352" i="3"/>
  <c r="K352" i="3" s="1"/>
  <c r="B353" i="3"/>
  <c r="H352" i="4"/>
  <c r="B353" i="4"/>
  <c r="L352" i="4"/>
  <c r="F346" i="8" l="1"/>
  <c r="G346" i="8" s="1"/>
  <c r="J351" i="7"/>
  <c r="L351" i="7" s="1"/>
  <c r="E356" i="7"/>
  <c r="H351" i="7"/>
  <c r="F352" i="7"/>
  <c r="G352" i="7" s="1"/>
  <c r="D352" i="7"/>
  <c r="I352" i="7" s="1"/>
  <c r="J355" i="6"/>
  <c r="L355" i="6" s="1"/>
  <c r="E360" i="6"/>
  <c r="H355" i="6"/>
  <c r="D356" i="6"/>
  <c r="I356" i="6" s="1"/>
  <c r="G352" i="3"/>
  <c r="E357" i="3" s="1"/>
  <c r="D353" i="3"/>
  <c r="I353" i="3" s="1"/>
  <c r="F357" i="4"/>
  <c r="K352" i="4"/>
  <c r="M352" i="4" s="1"/>
  <c r="I352" i="4"/>
  <c r="E353" i="4"/>
  <c r="J353" i="4" s="1"/>
  <c r="K346" i="8" l="1"/>
  <c r="B347" i="8"/>
  <c r="K352" i="7"/>
  <c r="H352" i="7"/>
  <c r="B353" i="7"/>
  <c r="F356" i="6"/>
  <c r="G356" i="6" s="1"/>
  <c r="H352" i="3"/>
  <c r="J352" i="3"/>
  <c r="L352" i="3" s="1"/>
  <c r="F353" i="3"/>
  <c r="K353" i="3" s="1"/>
  <c r="G353" i="4"/>
  <c r="D347" i="8" l="1"/>
  <c r="I347" i="8" s="1"/>
  <c r="E351" i="8"/>
  <c r="J346" i="8"/>
  <c r="L346" i="8" s="1"/>
  <c r="H346" i="8"/>
  <c r="D353" i="7"/>
  <c r="I353" i="7" s="1"/>
  <c r="J352" i="7"/>
  <c r="L352" i="7" s="1"/>
  <c r="E357" i="7"/>
  <c r="K356" i="6"/>
  <c r="B357" i="6"/>
  <c r="B354" i="3"/>
  <c r="G353" i="3"/>
  <c r="J353" i="3" s="1"/>
  <c r="L353" i="3" s="1"/>
  <c r="L353" i="4"/>
  <c r="B354" i="4"/>
  <c r="H353" i="4"/>
  <c r="F347" i="8" l="1"/>
  <c r="G347" i="8" s="1"/>
  <c r="F353" i="7"/>
  <c r="G353" i="7" s="1"/>
  <c r="D357" i="6"/>
  <c r="I357" i="6" s="1"/>
  <c r="E361" i="6"/>
  <c r="J356" i="6"/>
  <c r="L356" i="6" s="1"/>
  <c r="H356" i="6"/>
  <c r="E358" i="3"/>
  <c r="H353" i="3"/>
  <c r="D354" i="3"/>
  <c r="I354" i="3" s="1"/>
  <c r="F358" i="4"/>
  <c r="K353" i="4"/>
  <c r="M353" i="4" s="1"/>
  <c r="I353" i="4"/>
  <c r="E354" i="4"/>
  <c r="J354" i="4" s="1"/>
  <c r="B348" i="8" l="1"/>
  <c r="K347" i="8"/>
  <c r="K353" i="7"/>
  <c r="B354" i="7"/>
  <c r="F357" i="6"/>
  <c r="G357" i="6" s="1"/>
  <c r="F354" i="3"/>
  <c r="K354" i="3" s="1"/>
  <c r="G354" i="4"/>
  <c r="B355" i="3" l="1"/>
  <c r="J347" i="8"/>
  <c r="L347" i="8" s="1"/>
  <c r="E352" i="8"/>
  <c r="H347" i="8"/>
  <c r="D348" i="8"/>
  <c r="I348" i="8" s="1"/>
  <c r="D354" i="7"/>
  <c r="I354" i="7" s="1"/>
  <c r="E358" i="7"/>
  <c r="J353" i="7"/>
  <c r="L353" i="7" s="1"/>
  <c r="H353" i="7"/>
  <c r="K357" i="6"/>
  <c r="B358" i="6"/>
  <c r="G354" i="3"/>
  <c r="J354" i="3" s="1"/>
  <c r="L354" i="3" s="1"/>
  <c r="H354" i="4"/>
  <c r="L354" i="4"/>
  <c r="B355" i="4"/>
  <c r="F348" i="8" l="1"/>
  <c r="G348" i="8" s="1"/>
  <c r="F354" i="7"/>
  <c r="G354" i="7" s="1"/>
  <c r="H354" i="7" s="1"/>
  <c r="K354" i="7"/>
  <c r="B355" i="7"/>
  <c r="E362" i="6"/>
  <c r="J357" i="6"/>
  <c r="L357" i="6" s="1"/>
  <c r="H357" i="6"/>
  <c r="D358" i="6"/>
  <c r="I358" i="6" s="1"/>
  <c r="E359" i="3"/>
  <c r="H354" i="3"/>
  <c r="D355" i="3"/>
  <c r="I355" i="3" s="1"/>
  <c r="E355" i="4"/>
  <c r="J355" i="4" s="1"/>
  <c r="F359" i="4"/>
  <c r="K354" i="4"/>
  <c r="M354" i="4" s="1"/>
  <c r="I354" i="4"/>
  <c r="K348" i="8" l="1"/>
  <c r="B349" i="8"/>
  <c r="D355" i="7"/>
  <c r="I355" i="7" s="1"/>
  <c r="E359" i="7"/>
  <c r="J354" i="7"/>
  <c r="L354" i="7" s="1"/>
  <c r="F358" i="6"/>
  <c r="F355" i="3"/>
  <c r="K355" i="3" s="1"/>
  <c r="G355" i="4"/>
  <c r="D349" i="8" l="1"/>
  <c r="I349" i="8" s="1"/>
  <c r="J348" i="8"/>
  <c r="L348" i="8" s="1"/>
  <c r="E353" i="8"/>
  <c r="H348" i="8"/>
  <c r="F355" i="7"/>
  <c r="G355" i="7" s="1"/>
  <c r="B359" i="6"/>
  <c r="G358" i="6"/>
  <c r="J358" i="6" s="1"/>
  <c r="L358" i="6" s="1"/>
  <c r="H358" i="6"/>
  <c r="K358" i="6"/>
  <c r="D359" i="6"/>
  <c r="I359" i="6" s="1"/>
  <c r="E363" i="6"/>
  <c r="B356" i="3"/>
  <c r="G355" i="3"/>
  <c r="J355" i="3" s="1"/>
  <c r="L355" i="3" s="1"/>
  <c r="H355" i="4"/>
  <c r="L355" i="4"/>
  <c r="B356" i="4"/>
  <c r="F349" i="8" l="1"/>
  <c r="G349" i="8" s="1"/>
  <c r="B356" i="7"/>
  <c r="K355" i="7"/>
  <c r="F359" i="6"/>
  <c r="G359" i="6" s="1"/>
  <c r="E360" i="3"/>
  <c r="H355" i="3"/>
  <c r="D356" i="3"/>
  <c r="I356" i="3" s="1"/>
  <c r="E356" i="4"/>
  <c r="J356" i="4" s="1"/>
  <c r="F360" i="4"/>
  <c r="K355" i="4"/>
  <c r="M355" i="4" s="1"/>
  <c r="I355" i="4"/>
  <c r="K349" i="8" l="1"/>
  <c r="B350" i="8"/>
  <c r="J355" i="7"/>
  <c r="L355" i="7" s="1"/>
  <c r="E360" i="7"/>
  <c r="H355" i="7"/>
  <c r="D356" i="7"/>
  <c r="I356" i="7" s="1"/>
  <c r="B360" i="6"/>
  <c r="K359" i="6"/>
  <c r="F356" i="3"/>
  <c r="K356" i="3" s="1"/>
  <c r="B357" i="3"/>
  <c r="G356" i="4"/>
  <c r="D350" i="8" l="1"/>
  <c r="I350" i="8" s="1"/>
  <c r="E354" i="8"/>
  <c r="J349" i="8"/>
  <c r="L349" i="8" s="1"/>
  <c r="H349" i="8"/>
  <c r="F356" i="7"/>
  <c r="G356" i="7" s="1"/>
  <c r="J359" i="6"/>
  <c r="L359" i="6" s="1"/>
  <c r="E364" i="6"/>
  <c r="H359" i="6"/>
  <c r="D360" i="6"/>
  <c r="I360" i="6" s="1"/>
  <c r="G356" i="3"/>
  <c r="J356" i="3" s="1"/>
  <c r="L356" i="3" s="1"/>
  <c r="H356" i="4"/>
  <c r="B357" i="4"/>
  <c r="L356" i="4"/>
  <c r="F350" i="8" l="1"/>
  <c r="G350" i="8" s="1"/>
  <c r="K356" i="7"/>
  <c r="B357" i="7"/>
  <c r="F360" i="6"/>
  <c r="G360" i="6" s="1"/>
  <c r="E361" i="3"/>
  <c r="H356" i="3"/>
  <c r="D357" i="3"/>
  <c r="I357" i="3" s="1"/>
  <c r="E357" i="4"/>
  <c r="J357" i="4" s="1"/>
  <c r="F361" i="4"/>
  <c r="K356" i="4"/>
  <c r="M356" i="4" s="1"/>
  <c r="I356" i="4"/>
  <c r="K350" i="8" l="1"/>
  <c r="B351" i="8"/>
  <c r="D357" i="7"/>
  <c r="I357" i="7" s="1"/>
  <c r="J356" i="7"/>
  <c r="L356" i="7" s="1"/>
  <c r="E361" i="7"/>
  <c r="H356" i="7"/>
  <c r="K360" i="6"/>
  <c r="B361" i="6"/>
  <c r="F357" i="3"/>
  <c r="K357" i="3" s="1"/>
  <c r="G357" i="4"/>
  <c r="D351" i="8" l="1"/>
  <c r="I351" i="8" s="1"/>
  <c r="E355" i="8"/>
  <c r="J350" i="8"/>
  <c r="L350" i="8" s="1"/>
  <c r="H350" i="8"/>
  <c r="F357" i="7"/>
  <c r="G357" i="7" s="1"/>
  <c r="H357" i="7" s="1"/>
  <c r="K357" i="7"/>
  <c r="B358" i="7"/>
  <c r="D361" i="6"/>
  <c r="I361" i="6" s="1"/>
  <c r="J360" i="6"/>
  <c r="L360" i="6" s="1"/>
  <c r="E365" i="6"/>
  <c r="H360" i="6"/>
  <c r="B358" i="3"/>
  <c r="G357" i="3"/>
  <c r="J357" i="3" s="1"/>
  <c r="L357" i="3" s="1"/>
  <c r="L357" i="4"/>
  <c r="H357" i="4"/>
  <c r="B358" i="4"/>
  <c r="F351" i="8" l="1"/>
  <c r="G351" i="8" s="1"/>
  <c r="D358" i="7"/>
  <c r="I358" i="7" s="1"/>
  <c r="E362" i="7"/>
  <c r="J357" i="7"/>
  <c r="L357" i="7" s="1"/>
  <c r="F361" i="6"/>
  <c r="G361" i="6" s="1"/>
  <c r="H361" i="6" s="1"/>
  <c r="K361" i="6"/>
  <c r="D358" i="3"/>
  <c r="I358" i="3" s="1"/>
  <c r="E362" i="3"/>
  <c r="H357" i="3"/>
  <c r="E358" i="4"/>
  <c r="J358" i="4" s="1"/>
  <c r="F362" i="4"/>
  <c r="K357" i="4"/>
  <c r="M357" i="4" s="1"/>
  <c r="I357" i="4"/>
  <c r="B352" i="8" l="1"/>
  <c r="K351" i="8"/>
  <c r="F358" i="7"/>
  <c r="G358" i="7" s="1"/>
  <c r="B362" i="6"/>
  <c r="E366" i="6"/>
  <c r="J361" i="6"/>
  <c r="L361" i="6" s="1"/>
  <c r="D362" i="6"/>
  <c r="I362" i="6" s="1"/>
  <c r="F358" i="3"/>
  <c r="K358" i="3" s="1"/>
  <c r="G358" i="4"/>
  <c r="H358" i="4" s="1"/>
  <c r="B359" i="3" l="1"/>
  <c r="J351" i="8"/>
  <c r="L351" i="8" s="1"/>
  <c r="E356" i="8"/>
  <c r="H351" i="8"/>
  <c r="D352" i="8"/>
  <c r="I352" i="8" s="1"/>
  <c r="K358" i="7"/>
  <c r="B359" i="7"/>
  <c r="F362" i="6"/>
  <c r="G362" i="6" s="1"/>
  <c r="G358" i="3"/>
  <c r="J358" i="3" s="1"/>
  <c r="L358" i="3" s="1"/>
  <c r="B359" i="4"/>
  <c r="E359" i="4" s="1"/>
  <c r="J359" i="4" s="1"/>
  <c r="L358" i="4"/>
  <c r="K358" i="4"/>
  <c r="F363" i="4"/>
  <c r="I358" i="4"/>
  <c r="F352" i="8" l="1"/>
  <c r="G352" i="8" s="1"/>
  <c r="K352" i="8"/>
  <c r="B353" i="8"/>
  <c r="D359" i="7"/>
  <c r="I359" i="7" s="1"/>
  <c r="E363" i="7"/>
  <c r="J358" i="7"/>
  <c r="L358" i="7" s="1"/>
  <c r="H358" i="7"/>
  <c r="B363" i="6"/>
  <c r="K362" i="6"/>
  <c r="D359" i="3"/>
  <c r="I359" i="3" s="1"/>
  <c r="E363" i="3"/>
  <c r="H358" i="3"/>
  <c r="M358" i="4"/>
  <c r="G359" i="4"/>
  <c r="D353" i="8" l="1"/>
  <c r="I353" i="8" s="1"/>
  <c r="J352" i="8"/>
  <c r="L352" i="8" s="1"/>
  <c r="E357" i="8"/>
  <c r="H352" i="8"/>
  <c r="F359" i="7"/>
  <c r="G359" i="7" s="1"/>
  <c r="J362" i="6"/>
  <c r="L362" i="6" s="1"/>
  <c r="E367" i="6"/>
  <c r="H362" i="6"/>
  <c r="D363" i="6"/>
  <c r="I363" i="6" s="1"/>
  <c r="F359" i="3"/>
  <c r="H359" i="4"/>
  <c r="L359" i="4"/>
  <c r="B360" i="4"/>
  <c r="F353" i="8" l="1"/>
  <c r="G353" i="8" s="1"/>
  <c r="K353" i="8"/>
  <c r="B354" i="8"/>
  <c r="H353" i="8"/>
  <c r="B360" i="7"/>
  <c r="K359" i="7"/>
  <c r="F363" i="6"/>
  <c r="G363" i="6" s="1"/>
  <c r="B360" i="3"/>
  <c r="K359" i="3"/>
  <c r="G359" i="3"/>
  <c r="J359" i="3" s="1"/>
  <c r="L359" i="3" s="1"/>
  <c r="E360" i="4"/>
  <c r="J360" i="4" s="1"/>
  <c r="F364" i="4"/>
  <c r="K359" i="4"/>
  <c r="M359" i="4" s="1"/>
  <c r="I359" i="4"/>
  <c r="D354" i="8" l="1"/>
  <c r="I354" i="8" s="1"/>
  <c r="E358" i="8"/>
  <c r="J353" i="8"/>
  <c r="L353" i="8" s="1"/>
  <c r="J359" i="7"/>
  <c r="L359" i="7" s="1"/>
  <c r="E364" i="7"/>
  <c r="H359" i="7"/>
  <c r="D360" i="7"/>
  <c r="I360" i="7" s="1"/>
  <c r="B364" i="6"/>
  <c r="K363" i="6"/>
  <c r="E364" i="3"/>
  <c r="H359" i="3"/>
  <c r="D360" i="3"/>
  <c r="I360" i="3" s="1"/>
  <c r="G360" i="4"/>
  <c r="F354" i="8" l="1"/>
  <c r="G354" i="8" s="1"/>
  <c r="K354" i="8"/>
  <c r="B355" i="8"/>
  <c r="F360" i="7"/>
  <c r="G360" i="7" s="1"/>
  <c r="J363" i="6"/>
  <c r="L363" i="6" s="1"/>
  <c r="E368" i="6"/>
  <c r="H363" i="6"/>
  <c r="D364" i="6"/>
  <c r="I364" i="6" s="1"/>
  <c r="F360" i="3"/>
  <c r="H360" i="4"/>
  <c r="L360" i="4"/>
  <c r="B361" i="4"/>
  <c r="D355" i="8" l="1"/>
  <c r="I355" i="8" s="1"/>
  <c r="E359" i="8"/>
  <c r="J354" i="8"/>
  <c r="L354" i="8" s="1"/>
  <c r="H354" i="8"/>
  <c r="K360" i="7"/>
  <c r="B361" i="7"/>
  <c r="F364" i="6"/>
  <c r="G364" i="6" s="1"/>
  <c r="B361" i="3"/>
  <c r="K360" i="3"/>
  <c r="G360" i="3"/>
  <c r="J360" i="3" s="1"/>
  <c r="E361" i="4"/>
  <c r="J361" i="4" s="1"/>
  <c r="F365" i="4"/>
  <c r="K360" i="4"/>
  <c r="M360" i="4" s="1"/>
  <c r="I360" i="4"/>
  <c r="L360" i="3" l="1"/>
  <c r="F355" i="8"/>
  <c r="G355" i="8" s="1"/>
  <c r="H355" i="8" s="1"/>
  <c r="B356" i="8"/>
  <c r="K355" i="8"/>
  <c r="D361" i="7"/>
  <c r="I361" i="7" s="1"/>
  <c r="J360" i="7"/>
  <c r="L360" i="7" s="1"/>
  <c r="E365" i="7"/>
  <c r="H360" i="7"/>
  <c r="K364" i="6"/>
  <c r="B365" i="6"/>
  <c r="D361" i="3"/>
  <c r="I361" i="3" s="1"/>
  <c r="E365" i="3"/>
  <c r="H360" i="3"/>
  <c r="G361" i="4"/>
  <c r="D356" i="8" l="1"/>
  <c r="I356" i="8" s="1"/>
  <c r="J355" i="8"/>
  <c r="L355" i="8" s="1"/>
  <c r="E360" i="8"/>
  <c r="F361" i="7"/>
  <c r="G361" i="7" s="1"/>
  <c r="E369" i="6"/>
  <c r="J364" i="6"/>
  <c r="L364" i="6" s="1"/>
  <c r="H364" i="6"/>
  <c r="D365" i="6"/>
  <c r="I365" i="6" s="1"/>
  <c r="F361" i="3"/>
  <c r="K361" i="3" s="1"/>
  <c r="H361" i="4"/>
  <c r="L361" i="4"/>
  <c r="B362" i="4"/>
  <c r="F356" i="8" l="1"/>
  <c r="G356" i="8" s="1"/>
  <c r="K361" i="7"/>
  <c r="B362" i="7"/>
  <c r="F365" i="6"/>
  <c r="G365" i="6" s="1"/>
  <c r="B362" i="3"/>
  <c r="G361" i="3"/>
  <c r="D362" i="3"/>
  <c r="I362" i="3" s="1"/>
  <c r="E362" i="4"/>
  <c r="J362" i="4" s="1"/>
  <c r="F366" i="4"/>
  <c r="K361" i="4"/>
  <c r="M361" i="4" s="1"/>
  <c r="I361" i="4"/>
  <c r="K356" i="8" l="1"/>
  <c r="B357" i="8"/>
  <c r="D362" i="7"/>
  <c r="I362" i="7" s="1"/>
  <c r="E366" i="7"/>
  <c r="J361" i="7"/>
  <c r="L361" i="7" s="1"/>
  <c r="H361" i="7"/>
  <c r="B366" i="6"/>
  <c r="K365" i="6"/>
  <c r="H361" i="3"/>
  <c r="J361" i="3"/>
  <c r="L361" i="3" s="1"/>
  <c r="F362" i="3"/>
  <c r="K362" i="3" s="1"/>
  <c r="E366" i="3"/>
  <c r="G362" i="4"/>
  <c r="D357" i="8" l="1"/>
  <c r="I357" i="8" s="1"/>
  <c r="J356" i="8"/>
  <c r="L356" i="8" s="1"/>
  <c r="E361" i="8"/>
  <c r="H356" i="8"/>
  <c r="F362" i="7"/>
  <c r="G362" i="7" s="1"/>
  <c r="E370" i="6"/>
  <c r="J365" i="6"/>
  <c r="L365" i="6" s="1"/>
  <c r="H365" i="6"/>
  <c r="D366" i="6"/>
  <c r="I366" i="6" s="1"/>
  <c r="B363" i="3"/>
  <c r="G362" i="3"/>
  <c r="J362" i="3" s="1"/>
  <c r="L362" i="3" s="1"/>
  <c r="B363" i="4"/>
  <c r="H362" i="4"/>
  <c r="L362" i="4"/>
  <c r="F357" i="8" l="1"/>
  <c r="G357" i="8" s="1"/>
  <c r="K362" i="7"/>
  <c r="B363" i="7"/>
  <c r="F366" i="6"/>
  <c r="B367" i="6"/>
  <c r="E367" i="3"/>
  <c r="H362" i="3"/>
  <c r="D363" i="3"/>
  <c r="I363" i="3" s="1"/>
  <c r="F367" i="4"/>
  <c r="K362" i="4"/>
  <c r="M362" i="4" s="1"/>
  <c r="I362" i="4"/>
  <c r="E363" i="4"/>
  <c r="J363" i="4" s="1"/>
  <c r="K357" i="8" l="1"/>
  <c r="B358" i="8"/>
  <c r="D363" i="7"/>
  <c r="I363" i="7" s="1"/>
  <c r="E367" i="7"/>
  <c r="J362" i="7"/>
  <c r="L362" i="7" s="1"/>
  <c r="H362" i="7"/>
  <c r="G366" i="6"/>
  <c r="J366" i="6" s="1"/>
  <c r="L366" i="6" s="1"/>
  <c r="K366" i="6"/>
  <c r="D367" i="6"/>
  <c r="I367" i="6" s="1"/>
  <c r="F363" i="3"/>
  <c r="K363" i="3" s="1"/>
  <c r="B364" i="3"/>
  <c r="G363" i="4"/>
  <c r="D358" i="8" l="1"/>
  <c r="I358" i="8" s="1"/>
  <c r="E362" i="8"/>
  <c r="J357" i="8"/>
  <c r="L357" i="8" s="1"/>
  <c r="H357" i="8"/>
  <c r="F363" i="7"/>
  <c r="G363" i="7" s="1"/>
  <c r="H366" i="6"/>
  <c r="F367" i="6"/>
  <c r="G367" i="6" s="1"/>
  <c r="G363" i="3"/>
  <c r="J363" i="3" s="1"/>
  <c r="L363" i="3" s="1"/>
  <c r="L363" i="4"/>
  <c r="H363" i="4"/>
  <c r="B364" i="4"/>
  <c r="F358" i="8" l="1"/>
  <c r="G358" i="8" s="1"/>
  <c r="B364" i="7"/>
  <c r="K363" i="7"/>
  <c r="B368" i="6"/>
  <c r="K367" i="6"/>
  <c r="E368" i="3"/>
  <c r="H363" i="3"/>
  <c r="D364" i="3"/>
  <c r="I364" i="3" s="1"/>
  <c r="E364" i="4"/>
  <c r="J364" i="4" s="1"/>
  <c r="K363" i="4"/>
  <c r="M363" i="4" s="1"/>
  <c r="F368" i="4"/>
  <c r="I363" i="4"/>
  <c r="K358" i="8" l="1"/>
  <c r="B359" i="8"/>
  <c r="J363" i="7"/>
  <c r="L363" i="7" s="1"/>
  <c r="E368" i="7"/>
  <c r="H363" i="7"/>
  <c r="D364" i="7"/>
  <c r="I364" i="7" s="1"/>
  <c r="J367" i="6"/>
  <c r="L367" i="6" s="1"/>
  <c r="H367" i="6"/>
  <c r="F368" i="6"/>
  <c r="G368" i="6" s="1"/>
  <c r="D368" i="6"/>
  <c r="I368" i="6" s="1"/>
  <c r="F364" i="3"/>
  <c r="K364" i="3" s="1"/>
  <c r="G364" i="4"/>
  <c r="B365" i="4" s="1"/>
  <c r="B365" i="3" l="1"/>
  <c r="D359" i="8"/>
  <c r="I359" i="8" s="1"/>
  <c r="E363" i="8"/>
  <c r="J358" i="8"/>
  <c r="L358" i="8" s="1"/>
  <c r="H358" i="8"/>
  <c r="F364" i="7"/>
  <c r="G364" i="7" s="1"/>
  <c r="K368" i="6"/>
  <c r="J368" i="6"/>
  <c r="B369" i="6"/>
  <c r="G364" i="3"/>
  <c r="J364" i="3" s="1"/>
  <c r="L364" i="3" s="1"/>
  <c r="H364" i="4"/>
  <c r="I364" i="4" s="1"/>
  <c r="L364" i="4"/>
  <c r="E365" i="4"/>
  <c r="J365" i="4" s="1"/>
  <c r="F359" i="8" l="1"/>
  <c r="G359" i="8" s="1"/>
  <c r="K364" i="7"/>
  <c r="B365" i="7"/>
  <c r="L368" i="6"/>
  <c r="D369" i="6"/>
  <c r="I369" i="6" s="1"/>
  <c r="H368" i="6"/>
  <c r="E369" i="3"/>
  <c r="H364" i="3"/>
  <c r="D365" i="3"/>
  <c r="I365" i="3" s="1"/>
  <c r="F369" i="4"/>
  <c r="K364" i="4"/>
  <c r="M364" i="4" s="1"/>
  <c r="G365" i="4"/>
  <c r="B360" i="8" l="1"/>
  <c r="K359" i="8"/>
  <c r="D365" i="7"/>
  <c r="I365" i="7" s="1"/>
  <c r="J364" i="7"/>
  <c r="L364" i="7" s="1"/>
  <c r="E369" i="7"/>
  <c r="H364" i="7"/>
  <c r="F369" i="6"/>
  <c r="G369" i="6" s="1"/>
  <c r="F365" i="3"/>
  <c r="L365" i="4"/>
  <c r="H365" i="4"/>
  <c r="B366" i="4"/>
  <c r="J359" i="8" l="1"/>
  <c r="L359" i="8" s="1"/>
  <c r="E364" i="8"/>
  <c r="H359" i="8"/>
  <c r="D360" i="8"/>
  <c r="I360" i="8" s="1"/>
  <c r="F365" i="7"/>
  <c r="G365" i="7" s="1"/>
  <c r="K369" i="6"/>
  <c r="B370" i="6"/>
  <c r="B366" i="3"/>
  <c r="K365" i="3"/>
  <c r="G365" i="3"/>
  <c r="J365" i="3" s="1"/>
  <c r="E366" i="4"/>
  <c r="J366" i="4" s="1"/>
  <c r="K365" i="4"/>
  <c r="M365" i="4" s="1"/>
  <c r="F370" i="4"/>
  <c r="I365" i="4"/>
  <c r="L365" i="3" l="1"/>
  <c r="F360" i="8"/>
  <c r="G360" i="8" s="1"/>
  <c r="H360" i="8" s="1"/>
  <c r="K360" i="8"/>
  <c r="B361" i="8"/>
  <c r="K365" i="7"/>
  <c r="B366" i="7"/>
  <c r="D370" i="6"/>
  <c r="I370" i="6" s="1"/>
  <c r="I371" i="6" s="1"/>
  <c r="J369" i="6"/>
  <c r="L369" i="6" s="1"/>
  <c r="H369" i="6"/>
  <c r="E370" i="3"/>
  <c r="H365" i="3"/>
  <c r="D366" i="3"/>
  <c r="I366" i="3" s="1"/>
  <c r="G366" i="4"/>
  <c r="D361" i="8" l="1"/>
  <c r="I361" i="8" s="1"/>
  <c r="J360" i="8"/>
  <c r="L360" i="8" s="1"/>
  <c r="E365" i="8"/>
  <c r="D366" i="7"/>
  <c r="I366" i="7" s="1"/>
  <c r="F366" i="7"/>
  <c r="G366" i="7" s="1"/>
  <c r="E370" i="7"/>
  <c r="J365" i="7"/>
  <c r="L365" i="7" s="1"/>
  <c r="H365" i="7"/>
  <c r="F370" i="6"/>
  <c r="G370" i="6" s="1"/>
  <c r="F366" i="3"/>
  <c r="B367" i="4"/>
  <c r="H366" i="4"/>
  <c r="L366" i="4"/>
  <c r="F361" i="8" l="1"/>
  <c r="G361" i="8" s="1"/>
  <c r="K361" i="8"/>
  <c r="B362" i="8"/>
  <c r="K366" i="7"/>
  <c r="J366" i="7"/>
  <c r="L366" i="7" s="1"/>
  <c r="B367" i="7"/>
  <c r="H366" i="7"/>
  <c r="K370" i="6"/>
  <c r="K371" i="6" s="1"/>
  <c r="G366" i="3"/>
  <c r="J366" i="3" s="1"/>
  <c r="K366" i="3"/>
  <c r="B367" i="3"/>
  <c r="E367" i="4"/>
  <c r="J367" i="4" s="1"/>
  <c r="K366" i="4"/>
  <c r="M366" i="4" s="1"/>
  <c r="I366" i="4"/>
  <c r="H366" i="3" l="1"/>
  <c r="D362" i="8"/>
  <c r="I362" i="8" s="1"/>
  <c r="E366" i="8"/>
  <c r="J361" i="8"/>
  <c r="L361" i="8" s="1"/>
  <c r="H361" i="8"/>
  <c r="D367" i="7"/>
  <c r="I367" i="7" s="1"/>
  <c r="J370" i="6"/>
  <c r="H370" i="6"/>
  <c r="L366" i="3"/>
  <c r="D367" i="3"/>
  <c r="I367" i="3" s="1"/>
  <c r="G367" i="4"/>
  <c r="H367" i="4" s="1"/>
  <c r="K367" i="4" s="1"/>
  <c r="L370" i="6" l="1"/>
  <c r="L371" i="6" s="1"/>
  <c r="J371" i="6"/>
  <c r="F362" i="8"/>
  <c r="G362" i="8" s="1"/>
  <c r="H362" i="8" s="1"/>
  <c r="B363" i="8"/>
  <c r="F367" i="7"/>
  <c r="G367" i="7" s="1"/>
  <c r="F367" i="3"/>
  <c r="K367" i="3" s="1"/>
  <c r="L367" i="4"/>
  <c r="M367" i="4" s="1"/>
  <c r="B368" i="4"/>
  <c r="E368" i="4" s="1"/>
  <c r="J368" i="4" s="1"/>
  <c r="I367" i="4"/>
  <c r="G367" i="3" l="1"/>
  <c r="J367" i="3" s="1"/>
  <c r="L367" i="3" s="1"/>
  <c r="B368" i="3"/>
  <c r="K362" i="8"/>
  <c r="D363" i="8"/>
  <c r="I363" i="8" s="1"/>
  <c r="E367" i="8"/>
  <c r="J362" i="8"/>
  <c r="B368" i="7"/>
  <c r="K367" i="7"/>
  <c r="H367" i="3"/>
  <c r="D368" i="3"/>
  <c r="I368" i="3" s="1"/>
  <c r="G368" i="4"/>
  <c r="L362" i="8" l="1"/>
  <c r="F363" i="8"/>
  <c r="G363" i="8" s="1"/>
  <c r="J367" i="7"/>
  <c r="L367" i="7" s="1"/>
  <c r="H367" i="7"/>
  <c r="D368" i="7"/>
  <c r="I368" i="7" s="1"/>
  <c r="F368" i="3"/>
  <c r="K368" i="3" s="1"/>
  <c r="G368" i="3"/>
  <c r="J368" i="3" s="1"/>
  <c r="L368" i="3" s="1"/>
  <c r="L368" i="4"/>
  <c r="B369" i="4"/>
  <c r="H368" i="4"/>
  <c r="B364" i="8" l="1"/>
  <c r="K363" i="8"/>
  <c r="F368" i="7"/>
  <c r="G368" i="7" s="1"/>
  <c r="B369" i="3"/>
  <c r="D369" i="3" s="1"/>
  <c r="I369" i="3" s="1"/>
  <c r="H368" i="3"/>
  <c r="K368" i="4"/>
  <c r="M368" i="4" s="1"/>
  <c r="I368" i="4"/>
  <c r="E369" i="4"/>
  <c r="J369" i="4" s="1"/>
  <c r="F369" i="3" l="1"/>
  <c r="K369" i="3" s="1"/>
  <c r="J363" i="8"/>
  <c r="L363" i="8" s="1"/>
  <c r="E368" i="8"/>
  <c r="H363" i="8"/>
  <c r="D364" i="8"/>
  <c r="I364" i="8" s="1"/>
  <c r="K368" i="7"/>
  <c r="B369" i="7"/>
  <c r="G369" i="3"/>
  <c r="J369" i="3" s="1"/>
  <c r="L369" i="3" s="1"/>
  <c r="B370" i="3"/>
  <c r="G369" i="4"/>
  <c r="F364" i="8" l="1"/>
  <c r="G364" i="8" s="1"/>
  <c r="K364" i="8"/>
  <c r="B365" i="8"/>
  <c r="D369" i="7"/>
  <c r="I369" i="7" s="1"/>
  <c r="J368" i="7"/>
  <c r="L368" i="7" s="1"/>
  <c r="H368" i="7"/>
  <c r="H369" i="3"/>
  <c r="D370" i="3"/>
  <c r="I370" i="3" s="1"/>
  <c r="L369" i="4"/>
  <c r="H369" i="4"/>
  <c r="B370" i="4"/>
  <c r="D365" i="8" l="1"/>
  <c r="I365" i="8" s="1"/>
  <c r="J364" i="8"/>
  <c r="L364" i="8" s="1"/>
  <c r="E369" i="8"/>
  <c r="H364" i="8"/>
  <c r="F369" i="7"/>
  <c r="G369" i="7" s="1"/>
  <c r="F370" i="3"/>
  <c r="K370" i="3" s="1"/>
  <c r="E370" i="4"/>
  <c r="J370" i="4" s="1"/>
  <c r="K369" i="4"/>
  <c r="M369" i="4" s="1"/>
  <c r="I369" i="4"/>
  <c r="G370" i="3" l="1"/>
  <c r="J370" i="3" s="1"/>
  <c r="L370" i="3" s="1"/>
  <c r="F365" i="8"/>
  <c r="G365" i="8" s="1"/>
  <c r="K369" i="7"/>
  <c r="B370" i="7"/>
  <c r="L371" i="3"/>
  <c r="G370" i="4"/>
  <c r="H370" i="3" l="1"/>
  <c r="K365" i="8"/>
  <c r="B366" i="8"/>
  <c r="J369" i="7"/>
  <c r="L369" i="7" s="1"/>
  <c r="H369" i="7"/>
  <c r="D370" i="7"/>
  <c r="I370" i="7" s="1"/>
  <c r="I371" i="7" s="1"/>
  <c r="H370" i="4"/>
  <c r="L370" i="4"/>
  <c r="D366" i="8" l="1"/>
  <c r="I366" i="8" s="1"/>
  <c r="E370" i="8"/>
  <c r="J365" i="8"/>
  <c r="L365" i="8" s="1"/>
  <c r="H365" i="8"/>
  <c r="F370" i="7"/>
  <c r="G370" i="7" s="1"/>
  <c r="J370" i="7"/>
  <c r="J371" i="7" s="1"/>
  <c r="H370" i="7"/>
  <c r="K370" i="4"/>
  <c r="M370" i="4" s="1"/>
  <c r="I370" i="4"/>
  <c r="M371" i="4"/>
  <c r="F366" i="8" l="1"/>
  <c r="G366" i="8" s="1"/>
  <c r="K370" i="7"/>
  <c r="L370" i="7" l="1"/>
  <c r="L371" i="7" s="1"/>
  <c r="K371" i="7"/>
  <c r="K366" i="8"/>
  <c r="B367" i="8"/>
  <c r="D367" i="8" l="1"/>
  <c r="I367" i="8" s="1"/>
  <c r="J366" i="8"/>
  <c r="L366" i="8" s="1"/>
  <c r="H366" i="8"/>
  <c r="F367" i="8" l="1"/>
  <c r="G367" i="8" s="1"/>
  <c r="B368" i="8" l="1"/>
  <c r="K367" i="8"/>
  <c r="J367" i="8" l="1"/>
  <c r="L367" i="8" s="1"/>
  <c r="H367" i="8"/>
  <c r="D368" i="8"/>
  <c r="I368" i="8" s="1"/>
  <c r="F368" i="8" l="1"/>
  <c r="G368" i="8" s="1"/>
  <c r="K368" i="8" l="1"/>
  <c r="B369" i="8"/>
  <c r="D369" i="8" l="1"/>
  <c r="I369" i="8" s="1"/>
  <c r="J368" i="8"/>
  <c r="L368" i="8" s="1"/>
  <c r="H368" i="8"/>
  <c r="F369" i="8" l="1"/>
  <c r="G369" i="8" s="1"/>
  <c r="K369" i="8" l="1"/>
  <c r="B370" i="8"/>
  <c r="D370" i="8" l="1"/>
  <c r="I370" i="8" s="1"/>
  <c r="I371" i="8" s="1"/>
  <c r="J369" i="8"/>
  <c r="L369" i="8" s="1"/>
  <c r="H369" i="8"/>
  <c r="F370" i="8" l="1"/>
  <c r="G370" i="8" s="1"/>
  <c r="K370" i="8" l="1"/>
  <c r="K371" i="8" s="1"/>
  <c r="J370" i="8" l="1"/>
  <c r="H370" i="8"/>
  <c r="L370" i="8" l="1"/>
  <c r="L371" i="8" s="1"/>
  <c r="J371" i="8"/>
</calcChain>
</file>

<file path=xl/sharedStrings.xml><?xml version="1.0" encoding="utf-8"?>
<sst xmlns="http://schemas.openxmlformats.org/spreadsheetml/2006/main" count="94" uniqueCount="31">
  <si>
    <r>
      <t xml:space="preserve">Order Quantity - </t>
    </r>
    <r>
      <rPr>
        <i/>
        <sz val="11"/>
        <color theme="1"/>
        <rFont val="Cambria"/>
        <family val="1"/>
      </rPr>
      <t>q</t>
    </r>
  </si>
  <si>
    <r>
      <t xml:space="preserve">Reorder Point - </t>
    </r>
    <r>
      <rPr>
        <i/>
        <sz val="11"/>
        <color theme="1"/>
        <rFont val="Cambria"/>
        <family val="1"/>
      </rPr>
      <t>r</t>
    </r>
  </si>
  <si>
    <t>units</t>
  </si>
  <si>
    <t>Day</t>
  </si>
  <si>
    <t>Demand</t>
  </si>
  <si>
    <t>Opening
Inventory</t>
  </si>
  <si>
    <t>Sales</t>
  </si>
  <si>
    <t>Closing
Inventory</t>
  </si>
  <si>
    <t>Order
Placed</t>
  </si>
  <si>
    <t>Net
Profit</t>
  </si>
  <si>
    <t>Deliveries</t>
  </si>
  <si>
    <t>Order
Cost</t>
  </si>
  <si>
    <t>Profit</t>
  </si>
  <si>
    <t>USD/unit</t>
  </si>
  <si>
    <t>Order Cost</t>
  </si>
  <si>
    <t>USD/order</t>
  </si>
  <si>
    <t>Inventory Holding</t>
  </si>
  <si>
    <t>USD/unit-day</t>
  </si>
  <si>
    <t>Inventory Cost</t>
  </si>
  <si>
    <t>Profit from Sales</t>
  </si>
  <si>
    <t>PK Village Convenience Store</t>
  </si>
  <si>
    <t>Engine Coolant Replenishment Policy</t>
  </si>
  <si>
    <t>Monte Carlo Simulation Model</t>
  </si>
  <si>
    <t>Raw
Demand</t>
  </si>
  <si>
    <t>Rounded
Demand</t>
  </si>
  <si>
    <t>Pending
Orders</t>
  </si>
  <si>
    <t>Deterministic Simulation Model</t>
  </si>
  <si>
    <t>Annual Net Profit</t>
  </si>
  <si>
    <t>Probability</t>
  </si>
  <si>
    <t>Weighted demand</t>
  </si>
  <si>
    <t>Expected demand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</si>
</sst>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mbria"/>
      <family val="1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2" fontId="0" fillId="0" borderId="0" xfId="0" applyNumberFormat="1"/>
    <xf numFmtId="0" fontId="0" fillId="0" borderId="2" xfId="0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Border="1"/>
    <xf numFmtId="0" fontId="0" fillId="0" borderId="3" xfId="0" applyBorder="1"/>
    <xf numFmtId="0" fontId="4" fillId="0" borderId="0" xfId="0" applyFont="1" applyFill="1" applyAlignment="1">
      <alignment horizontal="left"/>
    </xf>
    <xf numFmtId="0" fontId="0" fillId="0" borderId="0" xfId="0" applyFill="1"/>
    <xf numFmtId="0" fontId="2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2" xfId="0" applyFill="1" applyBorder="1" applyAlignment="1">
      <alignment horizontal="center"/>
    </xf>
    <xf numFmtId="1" fontId="0" fillId="0" borderId="2" xfId="0" applyNumberFormat="1" applyFill="1" applyBorder="1"/>
    <xf numFmtId="2" fontId="0" fillId="0" borderId="2" xfId="0" applyNumberFormat="1" applyFill="1" applyBorder="1"/>
    <xf numFmtId="0" fontId="0" fillId="0" borderId="2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/>
    <xf numFmtId="2" fontId="0" fillId="0" borderId="0" xfId="0" applyNumberFormat="1" applyFill="1" applyBorder="1"/>
    <xf numFmtId="0" fontId="0" fillId="0" borderId="3" xfId="0" applyFill="1" applyBorder="1" applyAlignment="1">
      <alignment horizontal="center"/>
    </xf>
    <xf numFmtId="1" fontId="0" fillId="0" borderId="3" xfId="0" applyNumberFormat="1" applyFill="1" applyBorder="1"/>
    <xf numFmtId="2" fontId="0" fillId="0" borderId="3" xfId="0" applyNumberFormat="1" applyFill="1" applyBorder="1"/>
    <xf numFmtId="0" fontId="2" fillId="0" borderId="1" xfId="0" applyFont="1" applyFill="1" applyBorder="1"/>
    <xf numFmtId="2" fontId="2" fillId="0" borderId="1" xfId="0" applyNumberFormat="1" applyFont="1" applyFill="1" applyBorder="1"/>
    <xf numFmtId="2" fontId="2" fillId="0" borderId="1" xfId="0" applyNumberFormat="1" applyFont="1" applyFill="1" applyBorder="1" applyAlignment="1">
      <alignment horizontal="right"/>
    </xf>
    <xf numFmtId="4" fontId="2" fillId="0" borderId="1" xfId="1" applyNumberFormat="1" applyFont="1" applyFill="1" applyBorder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right"/>
    </xf>
    <xf numFmtId="0" fontId="0" fillId="0" borderId="0" xfId="0" applyFill="1" applyBorder="1"/>
    <xf numFmtId="4" fontId="0" fillId="0" borderId="0" xfId="1" applyNumberFormat="1" applyFont="1" applyFill="1" applyBorder="1"/>
    <xf numFmtId="4" fontId="2" fillId="0" borderId="0" xfId="1" applyNumberFormat="1" applyFont="1" applyFill="1" applyBorder="1"/>
  </cellXfs>
  <cellStyles count="2">
    <cellStyle name="Comma" xfId="1" builtinId="3"/>
    <cellStyle name="Normal" xfId="0" builtinId="0"/>
  </cellStyles>
  <dxfs count="3">
    <dxf>
      <font>
        <color rgb="FFFFFFFF"/>
      </font>
      <fill>
        <patternFill>
          <bgColor rgb="FF0000FF"/>
        </patternFill>
      </fill>
    </dxf>
    <dxf>
      <font>
        <color rgb="FFFFFFFF"/>
      </font>
      <fill>
        <patternFill>
          <bgColor rgb="FFDC143C"/>
        </patternFill>
      </fill>
    </dxf>
    <dxf>
      <font>
        <color rgb="FFFFFFFF"/>
      </font>
      <fill>
        <patternFill>
          <bgColor rgb="FF0000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workbookViewId="0">
      <selection activeCell="D15" sqref="D15"/>
    </sheetView>
  </sheetViews>
  <sheetFormatPr defaultRowHeight="15" x14ac:dyDescent="0.25"/>
  <cols>
    <col min="2" max="2" width="11" customWidth="1"/>
    <col min="3" max="3" width="12.28515625" customWidth="1"/>
  </cols>
  <sheetData>
    <row r="1" spans="1:5" ht="21" x14ac:dyDescent="0.35">
      <c r="A1" s="5" t="s">
        <v>20</v>
      </c>
    </row>
    <row r="2" spans="1:5" x14ac:dyDescent="0.25">
      <c r="A2" s="4" t="s">
        <v>21</v>
      </c>
    </row>
    <row r="3" spans="1:5" x14ac:dyDescent="0.25">
      <c r="A3" s="3" t="s">
        <v>22</v>
      </c>
    </row>
    <row r="4" spans="1:5" x14ac:dyDescent="0.25">
      <c r="A4" s="3"/>
    </row>
    <row r="5" spans="1:5" x14ac:dyDescent="0.25">
      <c r="A5" s="2" t="s">
        <v>0</v>
      </c>
      <c r="B5" s="2"/>
      <c r="C5" s="2">
        <v>250</v>
      </c>
      <c r="D5" s="2" t="s">
        <v>2</v>
      </c>
      <c r="E5" s="2"/>
    </row>
    <row r="6" spans="1:5" x14ac:dyDescent="0.25">
      <c r="A6" s="6" t="s">
        <v>1</v>
      </c>
      <c r="B6" s="6"/>
      <c r="C6" s="6">
        <v>75</v>
      </c>
      <c r="D6" s="6" t="s">
        <v>2</v>
      </c>
      <c r="E6" s="6"/>
    </row>
    <row r="7" spans="1:5" x14ac:dyDescent="0.25">
      <c r="A7" s="6" t="s">
        <v>12</v>
      </c>
      <c r="B7" s="6"/>
      <c r="C7" s="6">
        <v>10</v>
      </c>
      <c r="D7" s="6" t="s">
        <v>13</v>
      </c>
      <c r="E7" s="6"/>
    </row>
    <row r="8" spans="1:5" x14ac:dyDescent="0.25">
      <c r="A8" s="6" t="s">
        <v>14</v>
      </c>
      <c r="B8" s="6"/>
      <c r="C8" s="6">
        <v>50</v>
      </c>
      <c r="D8" s="6" t="s">
        <v>15</v>
      </c>
      <c r="E8" s="6"/>
    </row>
    <row r="9" spans="1:5" x14ac:dyDescent="0.25">
      <c r="A9" s="7" t="s">
        <v>16</v>
      </c>
      <c r="B9" s="7"/>
      <c r="C9" s="7">
        <v>0.25</v>
      </c>
      <c r="D9" s="7" t="s">
        <v>17</v>
      </c>
      <c r="E9" s="7"/>
    </row>
    <row r="14" spans="1:5" x14ac:dyDescent="0.25">
      <c r="B1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E5289-8936-4BFF-812A-E063B9673A2E}">
  <dimension ref="A1:L371"/>
  <sheetViews>
    <sheetView workbookViewId="0">
      <pane xSplit="1" ySplit="5" topLeftCell="B366" activePane="bottomRight" state="frozen"/>
      <selection pane="topRight" activeCell="B1" sqref="B1"/>
      <selection pane="bottomLeft" activeCell="A6" sqref="A6"/>
      <selection pane="bottomRight" activeCell="I371" sqref="I371:L371"/>
    </sheetView>
  </sheetViews>
  <sheetFormatPr defaultColWidth="8.85546875" defaultRowHeight="15" x14ac:dyDescent="0.25"/>
  <cols>
    <col min="1" max="1" width="8.85546875" style="12"/>
    <col min="2" max="2" width="9.7109375" style="9" customWidth="1"/>
    <col min="3" max="5" width="8.85546875" style="9"/>
    <col min="6" max="6" width="9.85546875" style="9" customWidth="1"/>
    <col min="7" max="10" width="8.85546875" style="9"/>
    <col min="11" max="11" width="9.7109375" style="9" customWidth="1"/>
    <col min="12" max="12" width="11" style="9" customWidth="1"/>
    <col min="13" max="16384" width="8.85546875" style="9"/>
  </cols>
  <sheetData>
    <row r="1" spans="1:12" ht="21" x14ac:dyDescent="0.35">
      <c r="A1" s="8" t="s">
        <v>20</v>
      </c>
    </row>
    <row r="2" spans="1:12" x14ac:dyDescent="0.25">
      <c r="A2" s="10" t="s">
        <v>21</v>
      </c>
    </row>
    <row r="3" spans="1:12" x14ac:dyDescent="0.25">
      <c r="A3" s="11" t="s">
        <v>26</v>
      </c>
    </row>
    <row r="5" spans="1:12" s="17" customFormat="1" ht="45" x14ac:dyDescent="0.25">
      <c r="A5" s="32" t="s">
        <v>3</v>
      </c>
      <c r="B5" s="15" t="s">
        <v>5</v>
      </c>
      <c r="C5" s="33" t="s">
        <v>4</v>
      </c>
      <c r="D5" s="33" t="s">
        <v>6</v>
      </c>
      <c r="E5" s="33" t="s">
        <v>10</v>
      </c>
      <c r="F5" s="15" t="s">
        <v>7</v>
      </c>
      <c r="G5" s="15" t="s">
        <v>8</v>
      </c>
      <c r="H5" s="15" t="s">
        <v>25</v>
      </c>
      <c r="I5" s="15" t="s">
        <v>19</v>
      </c>
      <c r="J5" s="15" t="s">
        <v>11</v>
      </c>
      <c r="K5" s="15" t="s">
        <v>18</v>
      </c>
      <c r="L5" s="15" t="s">
        <v>9</v>
      </c>
    </row>
    <row r="6" spans="1:12" s="34" customFormat="1" x14ac:dyDescent="0.25">
      <c r="A6" s="22">
        <v>1</v>
      </c>
      <c r="B6" s="23">
        <v>125</v>
      </c>
      <c r="C6" s="23">
        <v>20</v>
      </c>
      <c r="D6" s="23">
        <f>MIN(B6,C6)</f>
        <v>20</v>
      </c>
      <c r="E6" s="23">
        <v>0</v>
      </c>
      <c r="F6" s="23">
        <f>B6-D6+E6</f>
        <v>105</v>
      </c>
      <c r="G6" s="23">
        <f>IF(F6&lt;=75,IF(H5&lt;&gt;0,0,250),0)</f>
        <v>0</v>
      </c>
      <c r="H6" s="34">
        <v>0</v>
      </c>
      <c r="I6" s="24">
        <f>D6*'1 - Data'!C$7</f>
        <v>200</v>
      </c>
      <c r="J6" s="24">
        <f>IF(G6&lt;&gt;0,'1 - Data'!$C$8,0)</f>
        <v>0</v>
      </c>
      <c r="K6" s="24">
        <f>F6*'1 - Data'!$C$9</f>
        <v>26.25</v>
      </c>
      <c r="L6" s="24">
        <f>I6-J6-K6</f>
        <v>173.75</v>
      </c>
    </row>
    <row r="7" spans="1:12" s="34" customFormat="1" x14ac:dyDescent="0.25">
      <c r="A7" s="22">
        <f>A6+1</f>
        <v>2</v>
      </c>
      <c r="B7" s="23">
        <f>F6</f>
        <v>105</v>
      </c>
      <c r="C7" s="23">
        <v>20</v>
      </c>
      <c r="D7" s="23">
        <f t="shared" ref="D7:D70" si="0">MIN(B7,C7)</f>
        <v>20</v>
      </c>
      <c r="E7" s="23">
        <v>0</v>
      </c>
      <c r="F7" s="23">
        <f t="shared" ref="F7:F70" si="1">B7-D7+E7</f>
        <v>85</v>
      </c>
      <c r="G7" s="23">
        <f t="shared" ref="G7:G70" si="2">IF(F7&lt;=75,IF(H6&lt;&gt;0,0,250),0)</f>
        <v>0</v>
      </c>
      <c r="H7" s="23">
        <f t="shared" ref="H7:H22" si="3">ROUND(H6+G7-E7,0)</f>
        <v>0</v>
      </c>
      <c r="I7" s="24">
        <f>D7*'1 - Data'!C$7</f>
        <v>200</v>
      </c>
      <c r="J7" s="24">
        <f>IF(G7&lt;&gt;0,'1 - Data'!$C$8,0)</f>
        <v>0</v>
      </c>
      <c r="K7" s="24">
        <f>F7*'1 - Data'!$C$9</f>
        <v>21.25</v>
      </c>
      <c r="L7" s="24">
        <f t="shared" ref="L7:L70" si="4">I7-J7-K7</f>
        <v>178.75</v>
      </c>
    </row>
    <row r="8" spans="1:12" s="34" customFormat="1" x14ac:dyDescent="0.25">
      <c r="A8" s="22">
        <f t="shared" ref="A8:A71" si="5">A7+1</f>
        <v>3</v>
      </c>
      <c r="B8" s="23">
        <f>F7</f>
        <v>85</v>
      </c>
      <c r="C8" s="23">
        <v>20</v>
      </c>
      <c r="D8" s="23">
        <f t="shared" si="0"/>
        <v>20</v>
      </c>
      <c r="E8" s="23">
        <v>0</v>
      </c>
      <c r="F8" s="23">
        <f t="shared" si="1"/>
        <v>65</v>
      </c>
      <c r="G8" s="23">
        <f t="shared" si="2"/>
        <v>250</v>
      </c>
      <c r="H8" s="23">
        <f t="shared" si="3"/>
        <v>250</v>
      </c>
      <c r="I8" s="24">
        <f>D8*'1 - Data'!C$7</f>
        <v>200</v>
      </c>
      <c r="J8" s="24">
        <f>IF(G8&lt;&gt;0,'1 - Data'!$C$8,0)</f>
        <v>50</v>
      </c>
      <c r="K8" s="24">
        <f>F8*'1 - Data'!$C$9</f>
        <v>16.25</v>
      </c>
      <c r="L8" s="24">
        <f t="shared" si="4"/>
        <v>133.75</v>
      </c>
    </row>
    <row r="9" spans="1:12" s="34" customFormat="1" x14ac:dyDescent="0.25">
      <c r="A9" s="22">
        <f>A8+1</f>
        <v>4</v>
      </c>
      <c r="B9" s="23">
        <f t="shared" ref="B9:B72" si="6">F8</f>
        <v>65</v>
      </c>
      <c r="C9" s="23">
        <v>20</v>
      </c>
      <c r="D9" s="23">
        <f t="shared" si="0"/>
        <v>20</v>
      </c>
      <c r="E9" s="23">
        <v>0</v>
      </c>
      <c r="F9" s="23">
        <f t="shared" si="1"/>
        <v>45</v>
      </c>
      <c r="G9" s="23">
        <f t="shared" si="2"/>
        <v>0</v>
      </c>
      <c r="H9" s="23">
        <f t="shared" si="3"/>
        <v>250</v>
      </c>
      <c r="I9" s="24">
        <f>D9*'1 - Data'!C$7</f>
        <v>200</v>
      </c>
      <c r="J9" s="24">
        <f>IF(G9&lt;&gt;0,'1 - Data'!$C$8,0)</f>
        <v>0</v>
      </c>
      <c r="K9" s="24">
        <f>F9*'1 - Data'!$C$9</f>
        <v>11.25</v>
      </c>
      <c r="L9" s="24">
        <f t="shared" si="4"/>
        <v>188.75</v>
      </c>
    </row>
    <row r="10" spans="1:12" s="34" customFormat="1" x14ac:dyDescent="0.25">
      <c r="A10" s="22">
        <f t="shared" si="5"/>
        <v>5</v>
      </c>
      <c r="B10" s="23">
        <f t="shared" si="6"/>
        <v>45</v>
      </c>
      <c r="C10" s="23">
        <v>20</v>
      </c>
      <c r="D10" s="23">
        <f t="shared" si="0"/>
        <v>20</v>
      </c>
      <c r="E10" s="23">
        <v>0</v>
      </c>
      <c r="F10" s="23">
        <f t="shared" si="1"/>
        <v>25</v>
      </c>
      <c r="G10" s="23">
        <f t="shared" si="2"/>
        <v>0</v>
      </c>
      <c r="H10" s="23">
        <f t="shared" si="3"/>
        <v>250</v>
      </c>
      <c r="I10" s="24">
        <f>D10*'1 - Data'!C$7</f>
        <v>200</v>
      </c>
      <c r="J10" s="24">
        <f>IF(G10&lt;&gt;0,'1 - Data'!$C$8,0)</f>
        <v>0</v>
      </c>
      <c r="K10" s="24">
        <f>F10*'1 - Data'!$C$9</f>
        <v>6.25</v>
      </c>
      <c r="L10" s="24">
        <f t="shared" si="4"/>
        <v>193.75</v>
      </c>
    </row>
    <row r="11" spans="1:12" s="34" customFormat="1" x14ac:dyDescent="0.25">
      <c r="A11" s="22">
        <f t="shared" si="5"/>
        <v>6</v>
      </c>
      <c r="B11" s="23">
        <f t="shared" si="6"/>
        <v>25</v>
      </c>
      <c r="C11" s="23">
        <v>20</v>
      </c>
      <c r="D11" s="23">
        <f t="shared" si="0"/>
        <v>20</v>
      </c>
      <c r="E11" s="23">
        <v>0</v>
      </c>
      <c r="F11" s="23">
        <f t="shared" si="1"/>
        <v>5</v>
      </c>
      <c r="G11" s="23">
        <f t="shared" si="2"/>
        <v>0</v>
      </c>
      <c r="H11" s="23">
        <f t="shared" si="3"/>
        <v>250</v>
      </c>
      <c r="I11" s="24">
        <f>D11*'1 - Data'!C$7</f>
        <v>200</v>
      </c>
      <c r="J11" s="24">
        <f>IF(G11&lt;&gt;0,'1 - Data'!$C$8,0)</f>
        <v>0</v>
      </c>
      <c r="K11" s="24">
        <f>F11*'1 - Data'!$C$9</f>
        <v>1.25</v>
      </c>
      <c r="L11" s="24">
        <f t="shared" si="4"/>
        <v>198.75</v>
      </c>
    </row>
    <row r="12" spans="1:12" s="34" customFormat="1" x14ac:dyDescent="0.25">
      <c r="A12" s="22">
        <f t="shared" si="5"/>
        <v>7</v>
      </c>
      <c r="B12" s="23">
        <f t="shared" si="6"/>
        <v>5</v>
      </c>
      <c r="C12" s="23">
        <v>20</v>
      </c>
      <c r="D12" s="23">
        <f t="shared" si="0"/>
        <v>5</v>
      </c>
      <c r="E12" s="23">
        <f>G7</f>
        <v>0</v>
      </c>
      <c r="F12" s="23">
        <f t="shared" si="1"/>
        <v>0</v>
      </c>
      <c r="G12" s="23">
        <f t="shared" si="2"/>
        <v>0</v>
      </c>
      <c r="H12" s="23">
        <f t="shared" si="3"/>
        <v>250</v>
      </c>
      <c r="I12" s="24">
        <f>D12*'1 - Data'!C$7</f>
        <v>50</v>
      </c>
      <c r="J12" s="24">
        <f>IF(G12&lt;&gt;0,'1 - Data'!$C$8,0)</f>
        <v>0</v>
      </c>
      <c r="K12" s="24">
        <f>F12*'1 - Data'!$C$9</f>
        <v>0</v>
      </c>
      <c r="L12" s="24">
        <f t="shared" si="4"/>
        <v>50</v>
      </c>
    </row>
    <row r="13" spans="1:12" s="34" customFormat="1" x14ac:dyDescent="0.25">
      <c r="A13" s="22">
        <f>A12+1</f>
        <v>8</v>
      </c>
      <c r="B13" s="23">
        <f t="shared" si="6"/>
        <v>0</v>
      </c>
      <c r="C13" s="23">
        <v>20</v>
      </c>
      <c r="D13" s="23">
        <f t="shared" si="0"/>
        <v>0</v>
      </c>
      <c r="E13" s="23">
        <f t="shared" ref="E13:E76" si="7">G8</f>
        <v>250</v>
      </c>
      <c r="F13" s="23">
        <f t="shared" si="1"/>
        <v>250</v>
      </c>
      <c r="G13" s="23">
        <f t="shared" si="2"/>
        <v>0</v>
      </c>
      <c r="H13" s="23">
        <f t="shared" si="3"/>
        <v>0</v>
      </c>
      <c r="I13" s="24">
        <f>D13*'1 - Data'!C$7</f>
        <v>0</v>
      </c>
      <c r="J13" s="24">
        <f>IF(G13&lt;&gt;0,'1 - Data'!$C$8,0)</f>
        <v>0</v>
      </c>
      <c r="K13" s="24">
        <f>F13*'1 - Data'!$C$9</f>
        <v>62.5</v>
      </c>
      <c r="L13" s="24">
        <f t="shared" si="4"/>
        <v>-62.5</v>
      </c>
    </row>
    <row r="14" spans="1:12" s="34" customFormat="1" x14ac:dyDescent="0.25">
      <c r="A14" s="22">
        <f t="shared" si="5"/>
        <v>9</v>
      </c>
      <c r="B14" s="23">
        <f t="shared" si="6"/>
        <v>250</v>
      </c>
      <c r="C14" s="23">
        <v>20</v>
      </c>
      <c r="D14" s="23">
        <f t="shared" si="0"/>
        <v>20</v>
      </c>
      <c r="E14" s="23">
        <f t="shared" si="7"/>
        <v>0</v>
      </c>
      <c r="F14" s="23">
        <f t="shared" si="1"/>
        <v>230</v>
      </c>
      <c r="G14" s="23">
        <f t="shared" si="2"/>
        <v>0</v>
      </c>
      <c r="H14" s="23">
        <f t="shared" si="3"/>
        <v>0</v>
      </c>
      <c r="I14" s="24">
        <f>D14*'1 - Data'!C$7</f>
        <v>200</v>
      </c>
      <c r="J14" s="24">
        <f>IF(G14&lt;&gt;0,'1 - Data'!$C$8,0)</f>
        <v>0</v>
      </c>
      <c r="K14" s="24">
        <f>F14*'1 - Data'!$C$9</f>
        <v>57.5</v>
      </c>
      <c r="L14" s="24">
        <f t="shared" si="4"/>
        <v>142.5</v>
      </c>
    </row>
    <row r="15" spans="1:12" s="34" customFormat="1" x14ac:dyDescent="0.25">
      <c r="A15" s="22">
        <f t="shared" si="5"/>
        <v>10</v>
      </c>
      <c r="B15" s="23">
        <f t="shared" si="6"/>
        <v>230</v>
      </c>
      <c r="C15" s="23">
        <v>20</v>
      </c>
      <c r="D15" s="23">
        <f t="shared" si="0"/>
        <v>20</v>
      </c>
      <c r="E15" s="23">
        <f t="shared" si="7"/>
        <v>0</v>
      </c>
      <c r="F15" s="23">
        <f t="shared" si="1"/>
        <v>210</v>
      </c>
      <c r="G15" s="23">
        <f t="shared" si="2"/>
        <v>0</v>
      </c>
      <c r="H15" s="23">
        <f t="shared" si="3"/>
        <v>0</v>
      </c>
      <c r="I15" s="24">
        <f>D15*'1 - Data'!C$7</f>
        <v>200</v>
      </c>
      <c r="J15" s="24">
        <f>IF(G15&lt;&gt;0,'1 - Data'!$C$8,0)</f>
        <v>0</v>
      </c>
      <c r="K15" s="24">
        <f>F15*'1 - Data'!$C$9</f>
        <v>52.5</v>
      </c>
      <c r="L15" s="24">
        <f t="shared" si="4"/>
        <v>147.5</v>
      </c>
    </row>
    <row r="16" spans="1:12" s="34" customFormat="1" x14ac:dyDescent="0.25">
      <c r="A16" s="22">
        <f t="shared" si="5"/>
        <v>11</v>
      </c>
      <c r="B16" s="23">
        <f t="shared" si="6"/>
        <v>210</v>
      </c>
      <c r="C16" s="23">
        <v>20</v>
      </c>
      <c r="D16" s="23">
        <f t="shared" si="0"/>
        <v>20</v>
      </c>
      <c r="E16" s="23">
        <f t="shared" si="7"/>
        <v>0</v>
      </c>
      <c r="F16" s="23">
        <f t="shared" si="1"/>
        <v>190</v>
      </c>
      <c r="G16" s="23">
        <f t="shared" si="2"/>
        <v>0</v>
      </c>
      <c r="H16" s="23">
        <f t="shared" si="3"/>
        <v>0</v>
      </c>
      <c r="I16" s="24">
        <f>D16*'1 - Data'!C$7</f>
        <v>200</v>
      </c>
      <c r="J16" s="24">
        <f>IF(G16&lt;&gt;0,'1 - Data'!$C$8,0)</f>
        <v>0</v>
      </c>
      <c r="K16" s="24">
        <f>F16*'1 - Data'!$C$9</f>
        <v>47.5</v>
      </c>
      <c r="L16" s="24">
        <f t="shared" si="4"/>
        <v>152.5</v>
      </c>
    </row>
    <row r="17" spans="1:12" s="34" customFormat="1" x14ac:dyDescent="0.25">
      <c r="A17" s="22">
        <f t="shared" si="5"/>
        <v>12</v>
      </c>
      <c r="B17" s="23">
        <f t="shared" si="6"/>
        <v>190</v>
      </c>
      <c r="C17" s="23">
        <v>20</v>
      </c>
      <c r="D17" s="23">
        <f t="shared" si="0"/>
        <v>20</v>
      </c>
      <c r="E17" s="23">
        <f t="shared" si="7"/>
        <v>0</v>
      </c>
      <c r="F17" s="23">
        <f t="shared" si="1"/>
        <v>170</v>
      </c>
      <c r="G17" s="23">
        <f t="shared" si="2"/>
        <v>0</v>
      </c>
      <c r="H17" s="23">
        <f t="shared" si="3"/>
        <v>0</v>
      </c>
      <c r="I17" s="24">
        <f>D17*'1 - Data'!C$7</f>
        <v>200</v>
      </c>
      <c r="J17" s="24">
        <f>IF(G17&lt;&gt;0,'1 - Data'!$C$8,0)</f>
        <v>0</v>
      </c>
      <c r="K17" s="24">
        <f>F17*'1 - Data'!$C$9</f>
        <v>42.5</v>
      </c>
      <c r="L17" s="24">
        <f t="shared" si="4"/>
        <v>157.5</v>
      </c>
    </row>
    <row r="18" spans="1:12" s="34" customFormat="1" x14ac:dyDescent="0.25">
      <c r="A18" s="22">
        <f t="shared" si="5"/>
        <v>13</v>
      </c>
      <c r="B18" s="23">
        <f t="shared" si="6"/>
        <v>170</v>
      </c>
      <c r="C18" s="23">
        <v>20</v>
      </c>
      <c r="D18" s="23">
        <f t="shared" si="0"/>
        <v>20</v>
      </c>
      <c r="E18" s="23">
        <f t="shared" si="7"/>
        <v>0</v>
      </c>
      <c r="F18" s="23">
        <f t="shared" si="1"/>
        <v>150</v>
      </c>
      <c r="G18" s="23">
        <f t="shared" si="2"/>
        <v>0</v>
      </c>
      <c r="H18" s="23">
        <f t="shared" si="3"/>
        <v>0</v>
      </c>
      <c r="I18" s="24">
        <f>D18*'1 - Data'!C$7</f>
        <v>200</v>
      </c>
      <c r="J18" s="24">
        <f>IF(G18&lt;&gt;0,'1 - Data'!$C$8,0)</f>
        <v>0</v>
      </c>
      <c r="K18" s="24">
        <f>F18*'1 - Data'!$C$9</f>
        <v>37.5</v>
      </c>
      <c r="L18" s="24">
        <f t="shared" si="4"/>
        <v>162.5</v>
      </c>
    </row>
    <row r="19" spans="1:12" s="34" customFormat="1" x14ac:dyDescent="0.25">
      <c r="A19" s="22">
        <f t="shared" si="5"/>
        <v>14</v>
      </c>
      <c r="B19" s="23">
        <f t="shared" si="6"/>
        <v>150</v>
      </c>
      <c r="C19" s="23">
        <v>20</v>
      </c>
      <c r="D19" s="23">
        <f t="shared" si="0"/>
        <v>20</v>
      </c>
      <c r="E19" s="23">
        <f t="shared" si="7"/>
        <v>0</v>
      </c>
      <c r="F19" s="23">
        <f t="shared" si="1"/>
        <v>130</v>
      </c>
      <c r="G19" s="23">
        <f t="shared" si="2"/>
        <v>0</v>
      </c>
      <c r="H19" s="23">
        <f t="shared" si="3"/>
        <v>0</v>
      </c>
      <c r="I19" s="24">
        <f>D19*'1 - Data'!C$7</f>
        <v>200</v>
      </c>
      <c r="J19" s="24">
        <f>IF(G19&lt;&gt;0,'1 - Data'!$C$8,0)</f>
        <v>0</v>
      </c>
      <c r="K19" s="24">
        <f>F19*'1 - Data'!$C$9</f>
        <v>32.5</v>
      </c>
      <c r="L19" s="24">
        <f t="shared" si="4"/>
        <v>167.5</v>
      </c>
    </row>
    <row r="20" spans="1:12" s="34" customFormat="1" x14ac:dyDescent="0.25">
      <c r="A20" s="22">
        <f t="shared" si="5"/>
        <v>15</v>
      </c>
      <c r="B20" s="23">
        <f t="shared" si="6"/>
        <v>130</v>
      </c>
      <c r="C20" s="23">
        <v>20</v>
      </c>
      <c r="D20" s="23">
        <f t="shared" si="0"/>
        <v>20</v>
      </c>
      <c r="E20" s="23">
        <f t="shared" si="7"/>
        <v>0</v>
      </c>
      <c r="F20" s="23">
        <f t="shared" si="1"/>
        <v>110</v>
      </c>
      <c r="G20" s="23">
        <f t="shared" si="2"/>
        <v>0</v>
      </c>
      <c r="H20" s="23">
        <f t="shared" si="3"/>
        <v>0</v>
      </c>
      <c r="I20" s="24">
        <f>D20*'1 - Data'!C$7</f>
        <v>200</v>
      </c>
      <c r="J20" s="24">
        <f>IF(G20&lt;&gt;0,'1 - Data'!$C$8,0)</f>
        <v>0</v>
      </c>
      <c r="K20" s="24">
        <f>F20*'1 - Data'!$C$9</f>
        <v>27.5</v>
      </c>
      <c r="L20" s="24">
        <f t="shared" si="4"/>
        <v>172.5</v>
      </c>
    </row>
    <row r="21" spans="1:12" s="34" customFormat="1" x14ac:dyDescent="0.25">
      <c r="A21" s="22">
        <f t="shared" si="5"/>
        <v>16</v>
      </c>
      <c r="B21" s="23">
        <f t="shared" si="6"/>
        <v>110</v>
      </c>
      <c r="C21" s="23">
        <v>20</v>
      </c>
      <c r="D21" s="23">
        <f t="shared" si="0"/>
        <v>20</v>
      </c>
      <c r="E21" s="23">
        <f t="shared" si="7"/>
        <v>0</v>
      </c>
      <c r="F21" s="23">
        <f t="shared" si="1"/>
        <v>90</v>
      </c>
      <c r="G21" s="23">
        <f t="shared" si="2"/>
        <v>0</v>
      </c>
      <c r="H21" s="23">
        <f t="shared" si="3"/>
        <v>0</v>
      </c>
      <c r="I21" s="24">
        <f>D21*'1 - Data'!C$7</f>
        <v>200</v>
      </c>
      <c r="J21" s="24">
        <f>IF(G21&lt;&gt;0,'1 - Data'!$C$8,0)</f>
        <v>0</v>
      </c>
      <c r="K21" s="24">
        <f>F21*'1 - Data'!$C$9</f>
        <v>22.5</v>
      </c>
      <c r="L21" s="24">
        <f t="shared" si="4"/>
        <v>177.5</v>
      </c>
    </row>
    <row r="22" spans="1:12" s="34" customFormat="1" x14ac:dyDescent="0.25">
      <c r="A22" s="22">
        <f t="shared" si="5"/>
        <v>17</v>
      </c>
      <c r="B22" s="23">
        <f t="shared" si="6"/>
        <v>90</v>
      </c>
      <c r="C22" s="23">
        <v>20</v>
      </c>
      <c r="D22" s="23">
        <f t="shared" si="0"/>
        <v>20</v>
      </c>
      <c r="E22" s="23">
        <f t="shared" si="7"/>
        <v>0</v>
      </c>
      <c r="F22" s="23">
        <f t="shared" si="1"/>
        <v>70</v>
      </c>
      <c r="G22" s="23">
        <f t="shared" si="2"/>
        <v>250</v>
      </c>
      <c r="H22" s="23">
        <f t="shared" si="3"/>
        <v>250</v>
      </c>
      <c r="I22" s="24">
        <f>D22*'1 - Data'!C$7</f>
        <v>200</v>
      </c>
      <c r="J22" s="24">
        <f>IF(G22&lt;&gt;0,'1 - Data'!$C$8,0)</f>
        <v>50</v>
      </c>
      <c r="K22" s="24">
        <f>F22*'1 - Data'!$C$9</f>
        <v>17.5</v>
      </c>
      <c r="L22" s="24">
        <f t="shared" si="4"/>
        <v>132.5</v>
      </c>
    </row>
    <row r="23" spans="1:12" s="34" customFormat="1" x14ac:dyDescent="0.25">
      <c r="A23" s="22">
        <f t="shared" si="5"/>
        <v>18</v>
      </c>
      <c r="B23" s="23">
        <f t="shared" si="6"/>
        <v>70</v>
      </c>
      <c r="C23" s="23">
        <v>20</v>
      </c>
      <c r="D23" s="23">
        <f t="shared" si="0"/>
        <v>20</v>
      </c>
      <c r="E23" s="23">
        <f t="shared" si="7"/>
        <v>0</v>
      </c>
      <c r="F23" s="23">
        <f t="shared" si="1"/>
        <v>50</v>
      </c>
      <c r="G23" s="23">
        <f t="shared" si="2"/>
        <v>0</v>
      </c>
      <c r="H23" s="23">
        <f t="shared" ref="H23:H86" si="8">H22+G23-E23</f>
        <v>250</v>
      </c>
      <c r="I23" s="24">
        <f>D23*'1 - Data'!C$7</f>
        <v>200</v>
      </c>
      <c r="J23" s="24">
        <f>IF(G23&lt;&gt;0,'1 - Data'!$C$8,0)</f>
        <v>0</v>
      </c>
      <c r="K23" s="24">
        <f>F23*'1 - Data'!$C$9</f>
        <v>12.5</v>
      </c>
      <c r="L23" s="24">
        <f t="shared" si="4"/>
        <v>187.5</v>
      </c>
    </row>
    <row r="24" spans="1:12" s="34" customFormat="1" x14ac:dyDescent="0.25">
      <c r="A24" s="22">
        <f t="shared" si="5"/>
        <v>19</v>
      </c>
      <c r="B24" s="23">
        <f t="shared" si="6"/>
        <v>50</v>
      </c>
      <c r="C24" s="23">
        <v>20</v>
      </c>
      <c r="D24" s="23">
        <f t="shared" si="0"/>
        <v>20</v>
      </c>
      <c r="E24" s="23">
        <f t="shared" si="7"/>
        <v>0</v>
      </c>
      <c r="F24" s="23">
        <f t="shared" si="1"/>
        <v>30</v>
      </c>
      <c r="G24" s="23">
        <f t="shared" si="2"/>
        <v>0</v>
      </c>
      <c r="H24" s="23">
        <f t="shared" si="8"/>
        <v>250</v>
      </c>
      <c r="I24" s="24">
        <f>D24*'1 - Data'!C$7</f>
        <v>200</v>
      </c>
      <c r="J24" s="24">
        <f>IF(G24&lt;&gt;0,'1 - Data'!$C$8,0)</f>
        <v>0</v>
      </c>
      <c r="K24" s="24">
        <f>F24*'1 - Data'!$C$9</f>
        <v>7.5</v>
      </c>
      <c r="L24" s="24">
        <f t="shared" si="4"/>
        <v>192.5</v>
      </c>
    </row>
    <row r="25" spans="1:12" s="34" customFormat="1" x14ac:dyDescent="0.25">
      <c r="A25" s="22">
        <f t="shared" si="5"/>
        <v>20</v>
      </c>
      <c r="B25" s="23">
        <f t="shared" si="6"/>
        <v>30</v>
      </c>
      <c r="C25" s="23">
        <v>20</v>
      </c>
      <c r="D25" s="23">
        <f t="shared" si="0"/>
        <v>20</v>
      </c>
      <c r="E25" s="23">
        <f t="shared" si="7"/>
        <v>0</v>
      </c>
      <c r="F25" s="23">
        <f t="shared" si="1"/>
        <v>10</v>
      </c>
      <c r="G25" s="23">
        <f t="shared" si="2"/>
        <v>0</v>
      </c>
      <c r="H25" s="23">
        <f t="shared" si="8"/>
        <v>250</v>
      </c>
      <c r="I25" s="24">
        <f>D25*'1 - Data'!C$7</f>
        <v>200</v>
      </c>
      <c r="J25" s="24">
        <f>IF(G25&lt;&gt;0,'1 - Data'!$C$8,0)</f>
        <v>0</v>
      </c>
      <c r="K25" s="24">
        <f>F25*'1 - Data'!$C$9</f>
        <v>2.5</v>
      </c>
      <c r="L25" s="24">
        <f t="shared" si="4"/>
        <v>197.5</v>
      </c>
    </row>
    <row r="26" spans="1:12" s="34" customFormat="1" x14ac:dyDescent="0.25">
      <c r="A26" s="22">
        <f t="shared" si="5"/>
        <v>21</v>
      </c>
      <c r="B26" s="23">
        <f t="shared" si="6"/>
        <v>10</v>
      </c>
      <c r="C26" s="23">
        <v>20</v>
      </c>
      <c r="D26" s="23">
        <f t="shared" si="0"/>
        <v>10</v>
      </c>
      <c r="E26" s="23">
        <f t="shared" si="7"/>
        <v>0</v>
      </c>
      <c r="F26" s="23">
        <f t="shared" si="1"/>
        <v>0</v>
      </c>
      <c r="G26" s="23">
        <f t="shared" si="2"/>
        <v>0</v>
      </c>
      <c r="H26" s="23">
        <f t="shared" si="8"/>
        <v>250</v>
      </c>
      <c r="I26" s="24">
        <f>D26*'1 - Data'!C$7</f>
        <v>100</v>
      </c>
      <c r="J26" s="24">
        <f>IF(G26&lt;&gt;0,'1 - Data'!$C$8,0)</f>
        <v>0</v>
      </c>
      <c r="K26" s="24">
        <f>F26*'1 - Data'!$C$9</f>
        <v>0</v>
      </c>
      <c r="L26" s="24">
        <f t="shared" si="4"/>
        <v>100</v>
      </c>
    </row>
    <row r="27" spans="1:12" s="34" customFormat="1" x14ac:dyDescent="0.25">
      <c r="A27" s="22">
        <f t="shared" si="5"/>
        <v>22</v>
      </c>
      <c r="B27" s="23">
        <f t="shared" si="6"/>
        <v>0</v>
      </c>
      <c r="C27" s="23">
        <v>20</v>
      </c>
      <c r="D27" s="23">
        <f t="shared" si="0"/>
        <v>0</v>
      </c>
      <c r="E27" s="23">
        <f t="shared" si="7"/>
        <v>250</v>
      </c>
      <c r="F27" s="23">
        <f t="shared" si="1"/>
        <v>250</v>
      </c>
      <c r="G27" s="23">
        <f t="shared" si="2"/>
        <v>0</v>
      </c>
      <c r="H27" s="23">
        <f t="shared" si="8"/>
        <v>0</v>
      </c>
      <c r="I27" s="24">
        <f>D27*'1 - Data'!C$7</f>
        <v>0</v>
      </c>
      <c r="J27" s="24">
        <f>IF(G27&lt;&gt;0,'1 - Data'!$C$8,0)</f>
        <v>0</v>
      </c>
      <c r="K27" s="24">
        <f>F27*'1 - Data'!$C$9</f>
        <v>62.5</v>
      </c>
      <c r="L27" s="24">
        <f t="shared" si="4"/>
        <v>-62.5</v>
      </c>
    </row>
    <row r="28" spans="1:12" s="34" customFormat="1" x14ac:dyDescent="0.25">
      <c r="A28" s="22">
        <f t="shared" si="5"/>
        <v>23</v>
      </c>
      <c r="B28" s="23">
        <f t="shared" si="6"/>
        <v>250</v>
      </c>
      <c r="C28" s="23">
        <v>20</v>
      </c>
      <c r="D28" s="23">
        <f t="shared" si="0"/>
        <v>20</v>
      </c>
      <c r="E28" s="23">
        <f t="shared" si="7"/>
        <v>0</v>
      </c>
      <c r="F28" s="23">
        <f t="shared" si="1"/>
        <v>230</v>
      </c>
      <c r="G28" s="23">
        <f t="shared" si="2"/>
        <v>0</v>
      </c>
      <c r="H28" s="23">
        <f t="shared" si="8"/>
        <v>0</v>
      </c>
      <c r="I28" s="24">
        <f>D28*'1 - Data'!C$7</f>
        <v>200</v>
      </c>
      <c r="J28" s="24">
        <f>IF(G28&lt;&gt;0,'1 - Data'!$C$8,0)</f>
        <v>0</v>
      </c>
      <c r="K28" s="24">
        <f>F28*'1 - Data'!$C$9</f>
        <v>57.5</v>
      </c>
      <c r="L28" s="24">
        <f t="shared" si="4"/>
        <v>142.5</v>
      </c>
    </row>
    <row r="29" spans="1:12" s="34" customFormat="1" x14ac:dyDescent="0.25">
      <c r="A29" s="22">
        <f t="shared" si="5"/>
        <v>24</v>
      </c>
      <c r="B29" s="23">
        <f t="shared" si="6"/>
        <v>230</v>
      </c>
      <c r="C29" s="23">
        <v>20</v>
      </c>
      <c r="D29" s="23">
        <f t="shared" si="0"/>
        <v>20</v>
      </c>
      <c r="E29" s="23">
        <f t="shared" si="7"/>
        <v>0</v>
      </c>
      <c r="F29" s="23">
        <f t="shared" si="1"/>
        <v>210</v>
      </c>
      <c r="G29" s="23">
        <f t="shared" si="2"/>
        <v>0</v>
      </c>
      <c r="H29" s="23">
        <f t="shared" si="8"/>
        <v>0</v>
      </c>
      <c r="I29" s="24">
        <f>D29*'1 - Data'!C$7</f>
        <v>200</v>
      </c>
      <c r="J29" s="24">
        <f>IF(G29&lt;&gt;0,'1 - Data'!$C$8,0)</f>
        <v>0</v>
      </c>
      <c r="K29" s="24">
        <f>F29*'1 - Data'!$C$9</f>
        <v>52.5</v>
      </c>
      <c r="L29" s="24">
        <f t="shared" si="4"/>
        <v>147.5</v>
      </c>
    </row>
    <row r="30" spans="1:12" s="34" customFormat="1" x14ac:dyDescent="0.25">
      <c r="A30" s="22">
        <f t="shared" si="5"/>
        <v>25</v>
      </c>
      <c r="B30" s="23">
        <f t="shared" si="6"/>
        <v>210</v>
      </c>
      <c r="C30" s="23">
        <v>20</v>
      </c>
      <c r="D30" s="23">
        <f t="shared" si="0"/>
        <v>20</v>
      </c>
      <c r="E30" s="23">
        <f t="shared" si="7"/>
        <v>0</v>
      </c>
      <c r="F30" s="23">
        <f t="shared" si="1"/>
        <v>190</v>
      </c>
      <c r="G30" s="23">
        <f t="shared" si="2"/>
        <v>0</v>
      </c>
      <c r="H30" s="23">
        <f t="shared" si="8"/>
        <v>0</v>
      </c>
      <c r="I30" s="24">
        <f>D30*'1 - Data'!C$7</f>
        <v>200</v>
      </c>
      <c r="J30" s="24">
        <f>IF(G30&lt;&gt;0,'1 - Data'!$C$8,0)</f>
        <v>0</v>
      </c>
      <c r="K30" s="24">
        <f>F30*'1 - Data'!$C$9</f>
        <v>47.5</v>
      </c>
      <c r="L30" s="24">
        <f t="shared" si="4"/>
        <v>152.5</v>
      </c>
    </row>
    <row r="31" spans="1:12" s="34" customFormat="1" x14ac:dyDescent="0.25">
      <c r="A31" s="22">
        <f t="shared" si="5"/>
        <v>26</v>
      </c>
      <c r="B31" s="23">
        <f t="shared" si="6"/>
        <v>190</v>
      </c>
      <c r="C31" s="23">
        <v>20</v>
      </c>
      <c r="D31" s="23">
        <f t="shared" si="0"/>
        <v>20</v>
      </c>
      <c r="E31" s="23">
        <f t="shared" si="7"/>
        <v>0</v>
      </c>
      <c r="F31" s="23">
        <f t="shared" si="1"/>
        <v>170</v>
      </c>
      <c r="G31" s="23">
        <f t="shared" si="2"/>
        <v>0</v>
      </c>
      <c r="H31" s="23">
        <f t="shared" si="8"/>
        <v>0</v>
      </c>
      <c r="I31" s="24">
        <f>D31*'1 - Data'!C$7</f>
        <v>200</v>
      </c>
      <c r="J31" s="24">
        <f>IF(G31&lt;&gt;0,'1 - Data'!$C$8,0)</f>
        <v>0</v>
      </c>
      <c r="K31" s="24">
        <f>F31*'1 - Data'!$C$9</f>
        <v>42.5</v>
      </c>
      <c r="L31" s="24">
        <f t="shared" si="4"/>
        <v>157.5</v>
      </c>
    </row>
    <row r="32" spans="1:12" s="34" customFormat="1" x14ac:dyDescent="0.25">
      <c r="A32" s="22">
        <f t="shared" si="5"/>
        <v>27</v>
      </c>
      <c r="B32" s="23">
        <f t="shared" si="6"/>
        <v>170</v>
      </c>
      <c r="C32" s="23">
        <v>20</v>
      </c>
      <c r="D32" s="23">
        <f t="shared" si="0"/>
        <v>20</v>
      </c>
      <c r="E32" s="23">
        <f t="shared" si="7"/>
        <v>0</v>
      </c>
      <c r="F32" s="23">
        <f t="shared" si="1"/>
        <v>150</v>
      </c>
      <c r="G32" s="23">
        <f t="shared" si="2"/>
        <v>0</v>
      </c>
      <c r="H32" s="23">
        <f t="shared" si="8"/>
        <v>0</v>
      </c>
      <c r="I32" s="24">
        <f>D32*'1 - Data'!C$7</f>
        <v>200</v>
      </c>
      <c r="J32" s="24">
        <f>IF(G32&lt;&gt;0,'1 - Data'!$C$8,0)</f>
        <v>0</v>
      </c>
      <c r="K32" s="24">
        <f>F32*'1 - Data'!$C$9</f>
        <v>37.5</v>
      </c>
      <c r="L32" s="24">
        <f t="shared" si="4"/>
        <v>162.5</v>
      </c>
    </row>
    <row r="33" spans="1:12" s="34" customFormat="1" x14ac:dyDescent="0.25">
      <c r="A33" s="22">
        <f t="shared" si="5"/>
        <v>28</v>
      </c>
      <c r="B33" s="23">
        <f t="shared" si="6"/>
        <v>150</v>
      </c>
      <c r="C33" s="23">
        <v>20</v>
      </c>
      <c r="D33" s="23">
        <f t="shared" si="0"/>
        <v>20</v>
      </c>
      <c r="E33" s="23">
        <f t="shared" si="7"/>
        <v>0</v>
      </c>
      <c r="F33" s="23">
        <f t="shared" si="1"/>
        <v>130</v>
      </c>
      <c r="G33" s="23">
        <f t="shared" si="2"/>
        <v>0</v>
      </c>
      <c r="H33" s="23">
        <f t="shared" si="8"/>
        <v>0</v>
      </c>
      <c r="I33" s="24">
        <f>D33*'1 - Data'!C$7</f>
        <v>200</v>
      </c>
      <c r="J33" s="24">
        <f>IF(G33&lt;&gt;0,'1 - Data'!$C$8,0)</f>
        <v>0</v>
      </c>
      <c r="K33" s="24">
        <f>F33*'1 - Data'!$C$9</f>
        <v>32.5</v>
      </c>
      <c r="L33" s="24">
        <f t="shared" si="4"/>
        <v>167.5</v>
      </c>
    </row>
    <row r="34" spans="1:12" s="34" customFormat="1" x14ac:dyDescent="0.25">
      <c r="A34" s="22">
        <f t="shared" si="5"/>
        <v>29</v>
      </c>
      <c r="B34" s="23">
        <f t="shared" si="6"/>
        <v>130</v>
      </c>
      <c r="C34" s="23">
        <v>20</v>
      </c>
      <c r="D34" s="23">
        <f t="shared" si="0"/>
        <v>20</v>
      </c>
      <c r="E34" s="23">
        <f t="shared" si="7"/>
        <v>0</v>
      </c>
      <c r="F34" s="23">
        <f t="shared" si="1"/>
        <v>110</v>
      </c>
      <c r="G34" s="23">
        <f t="shared" si="2"/>
        <v>0</v>
      </c>
      <c r="H34" s="23">
        <f t="shared" si="8"/>
        <v>0</v>
      </c>
      <c r="I34" s="24">
        <f>D34*'1 - Data'!C$7</f>
        <v>200</v>
      </c>
      <c r="J34" s="24">
        <f>IF(G34&lt;&gt;0,'1 - Data'!$C$8,0)</f>
        <v>0</v>
      </c>
      <c r="K34" s="24">
        <f>F34*'1 - Data'!$C$9</f>
        <v>27.5</v>
      </c>
      <c r="L34" s="24">
        <f t="shared" si="4"/>
        <v>172.5</v>
      </c>
    </row>
    <row r="35" spans="1:12" s="34" customFormat="1" x14ac:dyDescent="0.25">
      <c r="A35" s="22">
        <f t="shared" si="5"/>
        <v>30</v>
      </c>
      <c r="B35" s="23">
        <f t="shared" si="6"/>
        <v>110</v>
      </c>
      <c r="C35" s="23">
        <v>20</v>
      </c>
      <c r="D35" s="23">
        <f t="shared" si="0"/>
        <v>20</v>
      </c>
      <c r="E35" s="23">
        <f t="shared" si="7"/>
        <v>0</v>
      </c>
      <c r="F35" s="23">
        <f t="shared" si="1"/>
        <v>90</v>
      </c>
      <c r="G35" s="23">
        <f t="shared" si="2"/>
        <v>0</v>
      </c>
      <c r="H35" s="23">
        <f t="shared" si="8"/>
        <v>0</v>
      </c>
      <c r="I35" s="24">
        <f>D35*'1 - Data'!C$7</f>
        <v>200</v>
      </c>
      <c r="J35" s="24">
        <f>IF(G35&lt;&gt;0,'1 - Data'!$C$8,0)</f>
        <v>0</v>
      </c>
      <c r="K35" s="24">
        <f>F35*'1 - Data'!$C$9</f>
        <v>22.5</v>
      </c>
      <c r="L35" s="24">
        <f t="shared" si="4"/>
        <v>177.5</v>
      </c>
    </row>
    <row r="36" spans="1:12" s="34" customFormat="1" x14ac:dyDescent="0.25">
      <c r="A36" s="22">
        <f t="shared" si="5"/>
        <v>31</v>
      </c>
      <c r="B36" s="23">
        <f t="shared" si="6"/>
        <v>90</v>
      </c>
      <c r="C36" s="23">
        <v>20</v>
      </c>
      <c r="D36" s="23">
        <f t="shared" si="0"/>
        <v>20</v>
      </c>
      <c r="E36" s="23">
        <f t="shared" si="7"/>
        <v>0</v>
      </c>
      <c r="F36" s="23">
        <f t="shared" si="1"/>
        <v>70</v>
      </c>
      <c r="G36" s="23">
        <f t="shared" si="2"/>
        <v>250</v>
      </c>
      <c r="H36" s="23">
        <f t="shared" si="8"/>
        <v>250</v>
      </c>
      <c r="I36" s="24">
        <f>D36*'1 - Data'!C$7</f>
        <v>200</v>
      </c>
      <c r="J36" s="24">
        <f>IF(G36&lt;&gt;0,'1 - Data'!$C$8,0)</f>
        <v>50</v>
      </c>
      <c r="K36" s="24">
        <f>F36*'1 - Data'!$C$9</f>
        <v>17.5</v>
      </c>
      <c r="L36" s="24">
        <f t="shared" si="4"/>
        <v>132.5</v>
      </c>
    </row>
    <row r="37" spans="1:12" s="34" customFormat="1" x14ac:dyDescent="0.25">
      <c r="A37" s="22">
        <f t="shared" si="5"/>
        <v>32</v>
      </c>
      <c r="B37" s="23">
        <f t="shared" si="6"/>
        <v>70</v>
      </c>
      <c r="C37" s="23">
        <v>20</v>
      </c>
      <c r="D37" s="23">
        <f t="shared" si="0"/>
        <v>20</v>
      </c>
      <c r="E37" s="23">
        <f t="shared" si="7"/>
        <v>0</v>
      </c>
      <c r="F37" s="23">
        <f t="shared" si="1"/>
        <v>50</v>
      </c>
      <c r="G37" s="23">
        <f t="shared" si="2"/>
        <v>0</v>
      </c>
      <c r="H37" s="23">
        <f t="shared" si="8"/>
        <v>250</v>
      </c>
      <c r="I37" s="24">
        <f>D37*'1 - Data'!C$7</f>
        <v>200</v>
      </c>
      <c r="J37" s="24">
        <f>IF(G37&lt;&gt;0,'1 - Data'!$C$8,0)</f>
        <v>0</v>
      </c>
      <c r="K37" s="24">
        <f>F37*'1 - Data'!$C$9</f>
        <v>12.5</v>
      </c>
      <c r="L37" s="24">
        <f t="shared" si="4"/>
        <v>187.5</v>
      </c>
    </row>
    <row r="38" spans="1:12" s="34" customFormat="1" x14ac:dyDescent="0.25">
      <c r="A38" s="22">
        <f t="shared" si="5"/>
        <v>33</v>
      </c>
      <c r="B38" s="23">
        <f t="shared" si="6"/>
        <v>50</v>
      </c>
      <c r="C38" s="23">
        <v>20</v>
      </c>
      <c r="D38" s="23">
        <f t="shared" si="0"/>
        <v>20</v>
      </c>
      <c r="E38" s="23">
        <f t="shared" si="7"/>
        <v>0</v>
      </c>
      <c r="F38" s="23">
        <f t="shared" si="1"/>
        <v>30</v>
      </c>
      <c r="G38" s="23">
        <f t="shared" si="2"/>
        <v>0</v>
      </c>
      <c r="H38" s="23">
        <f t="shared" si="8"/>
        <v>250</v>
      </c>
      <c r="I38" s="24">
        <f>D38*'1 - Data'!C$7</f>
        <v>200</v>
      </c>
      <c r="J38" s="24">
        <f>IF(G38&lt;&gt;0,'1 - Data'!$C$8,0)</f>
        <v>0</v>
      </c>
      <c r="K38" s="24">
        <f>F38*'1 - Data'!$C$9</f>
        <v>7.5</v>
      </c>
      <c r="L38" s="24">
        <f t="shared" si="4"/>
        <v>192.5</v>
      </c>
    </row>
    <row r="39" spans="1:12" s="34" customFormat="1" x14ac:dyDescent="0.25">
      <c r="A39" s="22">
        <f t="shared" si="5"/>
        <v>34</v>
      </c>
      <c r="B39" s="23">
        <f t="shared" si="6"/>
        <v>30</v>
      </c>
      <c r="C39" s="23">
        <v>20</v>
      </c>
      <c r="D39" s="23">
        <f t="shared" si="0"/>
        <v>20</v>
      </c>
      <c r="E39" s="23">
        <f t="shared" si="7"/>
        <v>0</v>
      </c>
      <c r="F39" s="23">
        <f t="shared" si="1"/>
        <v>10</v>
      </c>
      <c r="G39" s="23">
        <f t="shared" si="2"/>
        <v>0</v>
      </c>
      <c r="H39" s="23">
        <f t="shared" si="8"/>
        <v>250</v>
      </c>
      <c r="I39" s="24">
        <f>D39*'1 - Data'!C$7</f>
        <v>200</v>
      </c>
      <c r="J39" s="24">
        <f>IF(G39&lt;&gt;0,'1 - Data'!$C$8,0)</f>
        <v>0</v>
      </c>
      <c r="K39" s="24">
        <f>F39*'1 - Data'!$C$9</f>
        <v>2.5</v>
      </c>
      <c r="L39" s="24">
        <f t="shared" si="4"/>
        <v>197.5</v>
      </c>
    </row>
    <row r="40" spans="1:12" s="34" customFormat="1" x14ac:dyDescent="0.25">
      <c r="A40" s="22">
        <f t="shared" si="5"/>
        <v>35</v>
      </c>
      <c r="B40" s="23">
        <f t="shared" si="6"/>
        <v>10</v>
      </c>
      <c r="C40" s="23">
        <v>20</v>
      </c>
      <c r="D40" s="23">
        <f t="shared" si="0"/>
        <v>10</v>
      </c>
      <c r="E40" s="23">
        <f t="shared" si="7"/>
        <v>0</v>
      </c>
      <c r="F40" s="23">
        <f t="shared" si="1"/>
        <v>0</v>
      </c>
      <c r="G40" s="23">
        <f t="shared" si="2"/>
        <v>0</v>
      </c>
      <c r="H40" s="23">
        <f t="shared" si="8"/>
        <v>250</v>
      </c>
      <c r="I40" s="24">
        <f>D40*'1 - Data'!C$7</f>
        <v>100</v>
      </c>
      <c r="J40" s="24">
        <f>IF(G40&lt;&gt;0,'1 - Data'!$C$8,0)</f>
        <v>0</v>
      </c>
      <c r="K40" s="24">
        <f>F40*'1 - Data'!$C$9</f>
        <v>0</v>
      </c>
      <c r="L40" s="24">
        <f t="shared" si="4"/>
        <v>100</v>
      </c>
    </row>
    <row r="41" spans="1:12" s="34" customFormat="1" x14ac:dyDescent="0.25">
      <c r="A41" s="22">
        <f t="shared" si="5"/>
        <v>36</v>
      </c>
      <c r="B41" s="23">
        <f t="shared" si="6"/>
        <v>0</v>
      </c>
      <c r="C41" s="23">
        <v>20</v>
      </c>
      <c r="D41" s="23">
        <f t="shared" si="0"/>
        <v>0</v>
      </c>
      <c r="E41" s="23">
        <f t="shared" si="7"/>
        <v>250</v>
      </c>
      <c r="F41" s="23">
        <f t="shared" si="1"/>
        <v>250</v>
      </c>
      <c r="G41" s="23">
        <f t="shared" si="2"/>
        <v>0</v>
      </c>
      <c r="H41" s="23">
        <f t="shared" si="8"/>
        <v>0</v>
      </c>
      <c r="I41" s="24">
        <f>D41*'1 - Data'!C$7</f>
        <v>0</v>
      </c>
      <c r="J41" s="24">
        <f>IF(G41&lt;&gt;0,'1 - Data'!$C$8,0)</f>
        <v>0</v>
      </c>
      <c r="K41" s="24">
        <f>F41*'1 - Data'!$C$9</f>
        <v>62.5</v>
      </c>
      <c r="L41" s="24">
        <f t="shared" si="4"/>
        <v>-62.5</v>
      </c>
    </row>
    <row r="42" spans="1:12" s="34" customFormat="1" x14ac:dyDescent="0.25">
      <c r="A42" s="22">
        <f t="shared" si="5"/>
        <v>37</v>
      </c>
      <c r="B42" s="23">
        <f t="shared" si="6"/>
        <v>250</v>
      </c>
      <c r="C42" s="23">
        <v>20</v>
      </c>
      <c r="D42" s="23">
        <f t="shared" si="0"/>
        <v>20</v>
      </c>
      <c r="E42" s="23">
        <f t="shared" si="7"/>
        <v>0</v>
      </c>
      <c r="F42" s="23">
        <f t="shared" si="1"/>
        <v>230</v>
      </c>
      <c r="G42" s="23">
        <f t="shared" si="2"/>
        <v>0</v>
      </c>
      <c r="H42" s="23">
        <f t="shared" si="8"/>
        <v>0</v>
      </c>
      <c r="I42" s="24">
        <f>D42*'1 - Data'!C$7</f>
        <v>200</v>
      </c>
      <c r="J42" s="24">
        <f>IF(G42&lt;&gt;0,'1 - Data'!$C$8,0)</f>
        <v>0</v>
      </c>
      <c r="K42" s="24">
        <f>F42*'1 - Data'!$C$9</f>
        <v>57.5</v>
      </c>
      <c r="L42" s="24">
        <f t="shared" si="4"/>
        <v>142.5</v>
      </c>
    </row>
    <row r="43" spans="1:12" s="34" customFormat="1" x14ac:dyDescent="0.25">
      <c r="A43" s="22">
        <f t="shared" si="5"/>
        <v>38</v>
      </c>
      <c r="B43" s="23">
        <f t="shared" si="6"/>
        <v>230</v>
      </c>
      <c r="C43" s="23">
        <v>20</v>
      </c>
      <c r="D43" s="23">
        <f t="shared" si="0"/>
        <v>20</v>
      </c>
      <c r="E43" s="23">
        <f t="shared" si="7"/>
        <v>0</v>
      </c>
      <c r="F43" s="23">
        <f t="shared" si="1"/>
        <v>210</v>
      </c>
      <c r="G43" s="23">
        <f t="shared" si="2"/>
        <v>0</v>
      </c>
      <c r="H43" s="23">
        <f t="shared" si="8"/>
        <v>0</v>
      </c>
      <c r="I43" s="24">
        <f>D43*'1 - Data'!C$7</f>
        <v>200</v>
      </c>
      <c r="J43" s="24">
        <f>IF(G43&lt;&gt;0,'1 - Data'!$C$8,0)</f>
        <v>0</v>
      </c>
      <c r="K43" s="24">
        <f>F43*'1 - Data'!$C$9</f>
        <v>52.5</v>
      </c>
      <c r="L43" s="24">
        <f t="shared" si="4"/>
        <v>147.5</v>
      </c>
    </row>
    <row r="44" spans="1:12" s="34" customFormat="1" x14ac:dyDescent="0.25">
      <c r="A44" s="22">
        <f t="shared" si="5"/>
        <v>39</v>
      </c>
      <c r="B44" s="23">
        <f t="shared" si="6"/>
        <v>210</v>
      </c>
      <c r="C44" s="23">
        <v>20</v>
      </c>
      <c r="D44" s="23">
        <f t="shared" si="0"/>
        <v>20</v>
      </c>
      <c r="E44" s="23">
        <f t="shared" si="7"/>
        <v>0</v>
      </c>
      <c r="F44" s="23">
        <f t="shared" si="1"/>
        <v>190</v>
      </c>
      <c r="G44" s="23">
        <f t="shared" si="2"/>
        <v>0</v>
      </c>
      <c r="H44" s="23">
        <f t="shared" si="8"/>
        <v>0</v>
      </c>
      <c r="I44" s="24">
        <f>D44*'1 - Data'!C$7</f>
        <v>200</v>
      </c>
      <c r="J44" s="24">
        <f>IF(G44&lt;&gt;0,'1 - Data'!$C$8,0)</f>
        <v>0</v>
      </c>
      <c r="K44" s="24">
        <f>F44*'1 - Data'!$C$9</f>
        <v>47.5</v>
      </c>
      <c r="L44" s="24">
        <f t="shared" si="4"/>
        <v>152.5</v>
      </c>
    </row>
    <row r="45" spans="1:12" s="34" customFormat="1" x14ac:dyDescent="0.25">
      <c r="A45" s="22">
        <f t="shared" si="5"/>
        <v>40</v>
      </c>
      <c r="B45" s="23">
        <f t="shared" si="6"/>
        <v>190</v>
      </c>
      <c r="C45" s="23">
        <v>20</v>
      </c>
      <c r="D45" s="23">
        <f t="shared" si="0"/>
        <v>20</v>
      </c>
      <c r="E45" s="23">
        <f t="shared" si="7"/>
        <v>0</v>
      </c>
      <c r="F45" s="23">
        <f t="shared" si="1"/>
        <v>170</v>
      </c>
      <c r="G45" s="23">
        <f t="shared" si="2"/>
        <v>0</v>
      </c>
      <c r="H45" s="23">
        <f t="shared" si="8"/>
        <v>0</v>
      </c>
      <c r="I45" s="24">
        <f>D45*'1 - Data'!C$7</f>
        <v>200</v>
      </c>
      <c r="J45" s="24">
        <f>IF(G45&lt;&gt;0,'1 - Data'!$C$8,0)</f>
        <v>0</v>
      </c>
      <c r="K45" s="24">
        <f>F45*'1 - Data'!$C$9</f>
        <v>42.5</v>
      </c>
      <c r="L45" s="24">
        <f t="shared" si="4"/>
        <v>157.5</v>
      </c>
    </row>
    <row r="46" spans="1:12" s="34" customFormat="1" x14ac:dyDescent="0.25">
      <c r="A46" s="22">
        <f t="shared" si="5"/>
        <v>41</v>
      </c>
      <c r="B46" s="23">
        <f t="shared" si="6"/>
        <v>170</v>
      </c>
      <c r="C46" s="23">
        <v>20</v>
      </c>
      <c r="D46" s="23">
        <f t="shared" si="0"/>
        <v>20</v>
      </c>
      <c r="E46" s="23">
        <f t="shared" si="7"/>
        <v>0</v>
      </c>
      <c r="F46" s="23">
        <f t="shared" si="1"/>
        <v>150</v>
      </c>
      <c r="G46" s="23">
        <f t="shared" si="2"/>
        <v>0</v>
      </c>
      <c r="H46" s="23">
        <f t="shared" si="8"/>
        <v>0</v>
      </c>
      <c r="I46" s="24">
        <f>D46*'1 - Data'!C$7</f>
        <v>200</v>
      </c>
      <c r="J46" s="24">
        <f>IF(G46&lt;&gt;0,'1 - Data'!$C$8,0)</f>
        <v>0</v>
      </c>
      <c r="K46" s="24">
        <f>F46*'1 - Data'!$C$9</f>
        <v>37.5</v>
      </c>
      <c r="L46" s="24">
        <f t="shared" si="4"/>
        <v>162.5</v>
      </c>
    </row>
    <row r="47" spans="1:12" s="34" customFormat="1" x14ac:dyDescent="0.25">
      <c r="A47" s="22">
        <f t="shared" si="5"/>
        <v>42</v>
      </c>
      <c r="B47" s="23">
        <f t="shared" si="6"/>
        <v>150</v>
      </c>
      <c r="C47" s="23">
        <v>20</v>
      </c>
      <c r="D47" s="23">
        <f t="shared" si="0"/>
        <v>20</v>
      </c>
      <c r="E47" s="23">
        <f t="shared" si="7"/>
        <v>0</v>
      </c>
      <c r="F47" s="23">
        <f t="shared" si="1"/>
        <v>130</v>
      </c>
      <c r="G47" s="23">
        <f t="shared" si="2"/>
        <v>0</v>
      </c>
      <c r="H47" s="23">
        <f t="shared" si="8"/>
        <v>0</v>
      </c>
      <c r="I47" s="24">
        <f>D47*'1 - Data'!C$7</f>
        <v>200</v>
      </c>
      <c r="J47" s="24">
        <f>IF(G47&lt;&gt;0,'1 - Data'!$C$8,0)</f>
        <v>0</v>
      </c>
      <c r="K47" s="24">
        <f>F47*'1 - Data'!$C$9</f>
        <v>32.5</v>
      </c>
      <c r="L47" s="24">
        <f t="shared" si="4"/>
        <v>167.5</v>
      </c>
    </row>
    <row r="48" spans="1:12" s="34" customFormat="1" x14ac:dyDescent="0.25">
      <c r="A48" s="22">
        <f t="shared" si="5"/>
        <v>43</v>
      </c>
      <c r="B48" s="23">
        <f t="shared" si="6"/>
        <v>130</v>
      </c>
      <c r="C48" s="23">
        <v>20</v>
      </c>
      <c r="D48" s="23">
        <f t="shared" si="0"/>
        <v>20</v>
      </c>
      <c r="E48" s="23">
        <f t="shared" si="7"/>
        <v>0</v>
      </c>
      <c r="F48" s="23">
        <f t="shared" si="1"/>
        <v>110</v>
      </c>
      <c r="G48" s="23">
        <f t="shared" si="2"/>
        <v>0</v>
      </c>
      <c r="H48" s="23">
        <f t="shared" si="8"/>
        <v>0</v>
      </c>
      <c r="I48" s="24">
        <f>D48*'1 - Data'!C$7</f>
        <v>200</v>
      </c>
      <c r="J48" s="24">
        <f>IF(G48&lt;&gt;0,'1 - Data'!$C$8,0)</f>
        <v>0</v>
      </c>
      <c r="K48" s="24">
        <f>F48*'1 - Data'!$C$9</f>
        <v>27.5</v>
      </c>
      <c r="L48" s="24">
        <f t="shared" si="4"/>
        <v>172.5</v>
      </c>
    </row>
    <row r="49" spans="1:12" s="34" customFormat="1" x14ac:dyDescent="0.25">
      <c r="A49" s="22">
        <f t="shared" si="5"/>
        <v>44</v>
      </c>
      <c r="B49" s="23">
        <f t="shared" si="6"/>
        <v>110</v>
      </c>
      <c r="C49" s="23">
        <v>20</v>
      </c>
      <c r="D49" s="23">
        <f t="shared" si="0"/>
        <v>20</v>
      </c>
      <c r="E49" s="23">
        <f t="shared" si="7"/>
        <v>0</v>
      </c>
      <c r="F49" s="23">
        <f t="shared" si="1"/>
        <v>90</v>
      </c>
      <c r="G49" s="23">
        <f t="shared" si="2"/>
        <v>0</v>
      </c>
      <c r="H49" s="23">
        <f t="shared" si="8"/>
        <v>0</v>
      </c>
      <c r="I49" s="24">
        <f>D49*'1 - Data'!C$7</f>
        <v>200</v>
      </c>
      <c r="J49" s="24">
        <f>IF(G49&lt;&gt;0,'1 - Data'!$C$8,0)</f>
        <v>0</v>
      </c>
      <c r="K49" s="24">
        <f>F49*'1 - Data'!$C$9</f>
        <v>22.5</v>
      </c>
      <c r="L49" s="24">
        <f t="shared" si="4"/>
        <v>177.5</v>
      </c>
    </row>
    <row r="50" spans="1:12" s="34" customFormat="1" x14ac:dyDescent="0.25">
      <c r="A50" s="22">
        <f t="shared" si="5"/>
        <v>45</v>
      </c>
      <c r="B50" s="23">
        <f t="shared" si="6"/>
        <v>90</v>
      </c>
      <c r="C50" s="23">
        <v>20</v>
      </c>
      <c r="D50" s="23">
        <f t="shared" si="0"/>
        <v>20</v>
      </c>
      <c r="E50" s="23">
        <f t="shared" si="7"/>
        <v>0</v>
      </c>
      <c r="F50" s="23">
        <f t="shared" si="1"/>
        <v>70</v>
      </c>
      <c r="G50" s="23">
        <f t="shared" si="2"/>
        <v>250</v>
      </c>
      <c r="H50" s="23">
        <f t="shared" si="8"/>
        <v>250</v>
      </c>
      <c r="I50" s="24">
        <f>D50*'1 - Data'!C$7</f>
        <v>200</v>
      </c>
      <c r="J50" s="24">
        <f>IF(G50&lt;&gt;0,'1 - Data'!$C$8,0)</f>
        <v>50</v>
      </c>
      <c r="K50" s="24">
        <f>F50*'1 - Data'!$C$9</f>
        <v>17.5</v>
      </c>
      <c r="L50" s="24">
        <f t="shared" si="4"/>
        <v>132.5</v>
      </c>
    </row>
    <row r="51" spans="1:12" s="34" customFormat="1" x14ac:dyDescent="0.25">
      <c r="A51" s="22">
        <f t="shared" si="5"/>
        <v>46</v>
      </c>
      <c r="B51" s="23">
        <f t="shared" si="6"/>
        <v>70</v>
      </c>
      <c r="C51" s="23">
        <v>20</v>
      </c>
      <c r="D51" s="23">
        <f t="shared" si="0"/>
        <v>20</v>
      </c>
      <c r="E51" s="23">
        <f t="shared" si="7"/>
        <v>0</v>
      </c>
      <c r="F51" s="23">
        <f t="shared" si="1"/>
        <v>50</v>
      </c>
      <c r="G51" s="23">
        <f t="shared" si="2"/>
        <v>0</v>
      </c>
      <c r="H51" s="23">
        <f t="shared" si="8"/>
        <v>250</v>
      </c>
      <c r="I51" s="24">
        <f>D51*'1 - Data'!C$7</f>
        <v>200</v>
      </c>
      <c r="J51" s="24">
        <f>IF(G51&lt;&gt;0,'1 - Data'!$C$8,0)</f>
        <v>0</v>
      </c>
      <c r="K51" s="24">
        <f>F51*'1 - Data'!$C$9</f>
        <v>12.5</v>
      </c>
      <c r="L51" s="24">
        <f t="shared" si="4"/>
        <v>187.5</v>
      </c>
    </row>
    <row r="52" spans="1:12" s="34" customFormat="1" x14ac:dyDescent="0.25">
      <c r="A52" s="22">
        <f t="shared" si="5"/>
        <v>47</v>
      </c>
      <c r="B52" s="23">
        <f t="shared" si="6"/>
        <v>50</v>
      </c>
      <c r="C52" s="23">
        <v>20</v>
      </c>
      <c r="D52" s="23">
        <f t="shared" si="0"/>
        <v>20</v>
      </c>
      <c r="E52" s="23">
        <f t="shared" si="7"/>
        <v>0</v>
      </c>
      <c r="F52" s="23">
        <f t="shared" si="1"/>
        <v>30</v>
      </c>
      <c r="G52" s="23">
        <f t="shared" si="2"/>
        <v>0</v>
      </c>
      <c r="H52" s="23">
        <f t="shared" si="8"/>
        <v>250</v>
      </c>
      <c r="I52" s="24">
        <f>D52*'1 - Data'!C$7</f>
        <v>200</v>
      </c>
      <c r="J52" s="24">
        <f>IF(G52&lt;&gt;0,'1 - Data'!$C$8,0)</f>
        <v>0</v>
      </c>
      <c r="K52" s="24">
        <f>F52*'1 - Data'!$C$9</f>
        <v>7.5</v>
      </c>
      <c r="L52" s="24">
        <f t="shared" si="4"/>
        <v>192.5</v>
      </c>
    </row>
    <row r="53" spans="1:12" s="34" customFormat="1" x14ac:dyDescent="0.25">
      <c r="A53" s="22">
        <f t="shared" si="5"/>
        <v>48</v>
      </c>
      <c r="B53" s="23">
        <f t="shared" si="6"/>
        <v>30</v>
      </c>
      <c r="C53" s="23">
        <v>20</v>
      </c>
      <c r="D53" s="23">
        <f t="shared" si="0"/>
        <v>20</v>
      </c>
      <c r="E53" s="23">
        <f t="shared" si="7"/>
        <v>0</v>
      </c>
      <c r="F53" s="23">
        <f t="shared" si="1"/>
        <v>10</v>
      </c>
      <c r="G53" s="23">
        <f t="shared" si="2"/>
        <v>0</v>
      </c>
      <c r="H53" s="23">
        <f t="shared" si="8"/>
        <v>250</v>
      </c>
      <c r="I53" s="24">
        <f>D53*'1 - Data'!C$7</f>
        <v>200</v>
      </c>
      <c r="J53" s="24">
        <f>IF(G53&lt;&gt;0,'1 - Data'!$C$8,0)</f>
        <v>0</v>
      </c>
      <c r="K53" s="24">
        <f>F53*'1 - Data'!$C$9</f>
        <v>2.5</v>
      </c>
      <c r="L53" s="24">
        <f t="shared" si="4"/>
        <v>197.5</v>
      </c>
    </row>
    <row r="54" spans="1:12" s="34" customFormat="1" x14ac:dyDescent="0.25">
      <c r="A54" s="22">
        <f t="shared" si="5"/>
        <v>49</v>
      </c>
      <c r="B54" s="23">
        <f t="shared" si="6"/>
        <v>10</v>
      </c>
      <c r="C54" s="23">
        <v>20</v>
      </c>
      <c r="D54" s="23">
        <f t="shared" si="0"/>
        <v>10</v>
      </c>
      <c r="E54" s="23">
        <f t="shared" si="7"/>
        <v>0</v>
      </c>
      <c r="F54" s="23">
        <f t="shared" si="1"/>
        <v>0</v>
      </c>
      <c r="G54" s="23">
        <f t="shared" si="2"/>
        <v>0</v>
      </c>
      <c r="H54" s="23">
        <f t="shared" si="8"/>
        <v>250</v>
      </c>
      <c r="I54" s="24">
        <f>D54*'1 - Data'!C$7</f>
        <v>100</v>
      </c>
      <c r="J54" s="24">
        <f>IF(G54&lt;&gt;0,'1 - Data'!$C$8,0)</f>
        <v>0</v>
      </c>
      <c r="K54" s="24">
        <f>F54*'1 - Data'!$C$9</f>
        <v>0</v>
      </c>
      <c r="L54" s="24">
        <f t="shared" si="4"/>
        <v>100</v>
      </c>
    </row>
    <row r="55" spans="1:12" s="34" customFormat="1" x14ac:dyDescent="0.25">
      <c r="A55" s="22">
        <f t="shared" si="5"/>
        <v>50</v>
      </c>
      <c r="B55" s="23">
        <f t="shared" si="6"/>
        <v>0</v>
      </c>
      <c r="C55" s="23">
        <v>20</v>
      </c>
      <c r="D55" s="23">
        <f t="shared" si="0"/>
        <v>0</v>
      </c>
      <c r="E55" s="23">
        <f t="shared" si="7"/>
        <v>250</v>
      </c>
      <c r="F55" s="23">
        <f t="shared" si="1"/>
        <v>250</v>
      </c>
      <c r="G55" s="23">
        <f t="shared" si="2"/>
        <v>0</v>
      </c>
      <c r="H55" s="23">
        <f t="shared" si="8"/>
        <v>0</v>
      </c>
      <c r="I55" s="24">
        <f>D55*'1 - Data'!C$7</f>
        <v>0</v>
      </c>
      <c r="J55" s="24">
        <f>IF(G55&lt;&gt;0,'1 - Data'!$C$8,0)</f>
        <v>0</v>
      </c>
      <c r="K55" s="24">
        <f>F55*'1 - Data'!$C$9</f>
        <v>62.5</v>
      </c>
      <c r="L55" s="24">
        <f t="shared" si="4"/>
        <v>-62.5</v>
      </c>
    </row>
    <row r="56" spans="1:12" s="34" customFormat="1" x14ac:dyDescent="0.25">
      <c r="A56" s="22">
        <f t="shared" si="5"/>
        <v>51</v>
      </c>
      <c r="B56" s="23">
        <f t="shared" si="6"/>
        <v>250</v>
      </c>
      <c r="C56" s="23">
        <v>20</v>
      </c>
      <c r="D56" s="23">
        <f t="shared" si="0"/>
        <v>20</v>
      </c>
      <c r="E56" s="23">
        <f t="shared" si="7"/>
        <v>0</v>
      </c>
      <c r="F56" s="23">
        <f t="shared" si="1"/>
        <v>230</v>
      </c>
      <c r="G56" s="23">
        <f t="shared" si="2"/>
        <v>0</v>
      </c>
      <c r="H56" s="23">
        <f t="shared" si="8"/>
        <v>0</v>
      </c>
      <c r="I56" s="24">
        <f>D56*'1 - Data'!C$7</f>
        <v>200</v>
      </c>
      <c r="J56" s="24">
        <f>IF(G56&lt;&gt;0,'1 - Data'!$C$8,0)</f>
        <v>0</v>
      </c>
      <c r="K56" s="24">
        <f>F56*'1 - Data'!$C$9</f>
        <v>57.5</v>
      </c>
      <c r="L56" s="24">
        <f t="shared" si="4"/>
        <v>142.5</v>
      </c>
    </row>
    <row r="57" spans="1:12" s="34" customFormat="1" x14ac:dyDescent="0.25">
      <c r="A57" s="22">
        <f t="shared" si="5"/>
        <v>52</v>
      </c>
      <c r="B57" s="23">
        <f t="shared" si="6"/>
        <v>230</v>
      </c>
      <c r="C57" s="23">
        <v>20</v>
      </c>
      <c r="D57" s="23">
        <f t="shared" si="0"/>
        <v>20</v>
      </c>
      <c r="E57" s="23">
        <f t="shared" si="7"/>
        <v>0</v>
      </c>
      <c r="F57" s="23">
        <f t="shared" si="1"/>
        <v>210</v>
      </c>
      <c r="G57" s="23">
        <f t="shared" si="2"/>
        <v>0</v>
      </c>
      <c r="H57" s="23">
        <f t="shared" si="8"/>
        <v>0</v>
      </c>
      <c r="I57" s="24">
        <f>D57*'1 - Data'!C$7</f>
        <v>200</v>
      </c>
      <c r="J57" s="24">
        <f>IF(G57&lt;&gt;0,'1 - Data'!$C$8,0)</f>
        <v>0</v>
      </c>
      <c r="K57" s="24">
        <f>F57*'1 - Data'!$C$9</f>
        <v>52.5</v>
      </c>
      <c r="L57" s="24">
        <f t="shared" si="4"/>
        <v>147.5</v>
      </c>
    </row>
    <row r="58" spans="1:12" s="34" customFormat="1" x14ac:dyDescent="0.25">
      <c r="A58" s="22">
        <f t="shared" si="5"/>
        <v>53</v>
      </c>
      <c r="B58" s="23">
        <f t="shared" si="6"/>
        <v>210</v>
      </c>
      <c r="C58" s="23">
        <v>20</v>
      </c>
      <c r="D58" s="23">
        <f t="shared" si="0"/>
        <v>20</v>
      </c>
      <c r="E58" s="23">
        <f t="shared" si="7"/>
        <v>0</v>
      </c>
      <c r="F58" s="23">
        <f t="shared" si="1"/>
        <v>190</v>
      </c>
      <c r="G58" s="23">
        <f t="shared" si="2"/>
        <v>0</v>
      </c>
      <c r="H58" s="23">
        <f t="shared" si="8"/>
        <v>0</v>
      </c>
      <c r="I58" s="24">
        <f>D58*'1 - Data'!C$7</f>
        <v>200</v>
      </c>
      <c r="J58" s="24">
        <f>IF(G58&lt;&gt;0,'1 - Data'!$C$8,0)</f>
        <v>0</v>
      </c>
      <c r="K58" s="24">
        <f>F58*'1 - Data'!$C$9</f>
        <v>47.5</v>
      </c>
      <c r="L58" s="24">
        <f t="shared" si="4"/>
        <v>152.5</v>
      </c>
    </row>
    <row r="59" spans="1:12" s="34" customFormat="1" x14ac:dyDescent="0.25">
      <c r="A59" s="22">
        <f t="shared" si="5"/>
        <v>54</v>
      </c>
      <c r="B59" s="23">
        <f t="shared" si="6"/>
        <v>190</v>
      </c>
      <c r="C59" s="23">
        <v>20</v>
      </c>
      <c r="D59" s="23">
        <f t="shared" si="0"/>
        <v>20</v>
      </c>
      <c r="E59" s="23">
        <f t="shared" si="7"/>
        <v>0</v>
      </c>
      <c r="F59" s="23">
        <f t="shared" si="1"/>
        <v>170</v>
      </c>
      <c r="G59" s="23">
        <f t="shared" si="2"/>
        <v>0</v>
      </c>
      <c r="H59" s="23">
        <f t="shared" si="8"/>
        <v>0</v>
      </c>
      <c r="I59" s="24">
        <f>D59*'1 - Data'!C$7</f>
        <v>200</v>
      </c>
      <c r="J59" s="24">
        <f>IF(G59&lt;&gt;0,'1 - Data'!$C$8,0)</f>
        <v>0</v>
      </c>
      <c r="K59" s="24">
        <f>F59*'1 - Data'!$C$9</f>
        <v>42.5</v>
      </c>
      <c r="L59" s="24">
        <f t="shared" si="4"/>
        <v>157.5</v>
      </c>
    </row>
    <row r="60" spans="1:12" s="34" customFormat="1" x14ac:dyDescent="0.25">
      <c r="A60" s="22">
        <f t="shared" si="5"/>
        <v>55</v>
      </c>
      <c r="B60" s="23">
        <f t="shared" si="6"/>
        <v>170</v>
      </c>
      <c r="C60" s="23">
        <v>20</v>
      </c>
      <c r="D60" s="23">
        <f t="shared" si="0"/>
        <v>20</v>
      </c>
      <c r="E60" s="23">
        <f t="shared" si="7"/>
        <v>0</v>
      </c>
      <c r="F60" s="23">
        <f t="shared" si="1"/>
        <v>150</v>
      </c>
      <c r="G60" s="23">
        <f t="shared" si="2"/>
        <v>0</v>
      </c>
      <c r="H60" s="23">
        <f t="shared" si="8"/>
        <v>0</v>
      </c>
      <c r="I60" s="24">
        <f>D60*'1 - Data'!C$7</f>
        <v>200</v>
      </c>
      <c r="J60" s="24">
        <f>IF(G60&lt;&gt;0,'1 - Data'!$C$8,0)</f>
        <v>0</v>
      </c>
      <c r="K60" s="24">
        <f>F60*'1 - Data'!$C$9</f>
        <v>37.5</v>
      </c>
      <c r="L60" s="24">
        <f t="shared" si="4"/>
        <v>162.5</v>
      </c>
    </row>
    <row r="61" spans="1:12" s="34" customFormat="1" x14ac:dyDescent="0.25">
      <c r="A61" s="22">
        <f t="shared" si="5"/>
        <v>56</v>
      </c>
      <c r="B61" s="23">
        <f t="shared" si="6"/>
        <v>150</v>
      </c>
      <c r="C61" s="23">
        <v>20</v>
      </c>
      <c r="D61" s="23">
        <f t="shared" si="0"/>
        <v>20</v>
      </c>
      <c r="E61" s="23">
        <f t="shared" si="7"/>
        <v>0</v>
      </c>
      <c r="F61" s="23">
        <f t="shared" si="1"/>
        <v>130</v>
      </c>
      <c r="G61" s="23">
        <f t="shared" si="2"/>
        <v>0</v>
      </c>
      <c r="H61" s="23">
        <f t="shared" si="8"/>
        <v>0</v>
      </c>
      <c r="I61" s="24">
        <f>D61*'1 - Data'!C$7</f>
        <v>200</v>
      </c>
      <c r="J61" s="24">
        <f>IF(G61&lt;&gt;0,'1 - Data'!$C$8,0)</f>
        <v>0</v>
      </c>
      <c r="K61" s="24">
        <f>F61*'1 - Data'!$C$9</f>
        <v>32.5</v>
      </c>
      <c r="L61" s="24">
        <f t="shared" si="4"/>
        <v>167.5</v>
      </c>
    </row>
    <row r="62" spans="1:12" s="34" customFormat="1" x14ac:dyDescent="0.25">
      <c r="A62" s="22">
        <f t="shared" si="5"/>
        <v>57</v>
      </c>
      <c r="B62" s="23">
        <f t="shared" si="6"/>
        <v>130</v>
      </c>
      <c r="C62" s="23">
        <v>20</v>
      </c>
      <c r="D62" s="23">
        <f t="shared" si="0"/>
        <v>20</v>
      </c>
      <c r="E62" s="23">
        <f t="shared" si="7"/>
        <v>0</v>
      </c>
      <c r="F62" s="23">
        <f t="shared" si="1"/>
        <v>110</v>
      </c>
      <c r="G62" s="23">
        <f t="shared" si="2"/>
        <v>0</v>
      </c>
      <c r="H62" s="23">
        <f t="shared" si="8"/>
        <v>0</v>
      </c>
      <c r="I62" s="24">
        <f>D62*'1 - Data'!C$7</f>
        <v>200</v>
      </c>
      <c r="J62" s="24">
        <f>IF(G62&lt;&gt;0,'1 - Data'!$C$8,0)</f>
        <v>0</v>
      </c>
      <c r="K62" s="24">
        <f>F62*'1 - Data'!$C$9</f>
        <v>27.5</v>
      </c>
      <c r="L62" s="24">
        <f t="shared" si="4"/>
        <v>172.5</v>
      </c>
    </row>
    <row r="63" spans="1:12" s="34" customFormat="1" x14ac:dyDescent="0.25">
      <c r="A63" s="22">
        <f t="shared" si="5"/>
        <v>58</v>
      </c>
      <c r="B63" s="23">
        <f t="shared" si="6"/>
        <v>110</v>
      </c>
      <c r="C63" s="23">
        <v>20</v>
      </c>
      <c r="D63" s="23">
        <f t="shared" si="0"/>
        <v>20</v>
      </c>
      <c r="E63" s="23">
        <f t="shared" si="7"/>
        <v>0</v>
      </c>
      <c r="F63" s="23">
        <f t="shared" si="1"/>
        <v>90</v>
      </c>
      <c r="G63" s="23">
        <f t="shared" si="2"/>
        <v>0</v>
      </c>
      <c r="H63" s="23">
        <f t="shared" si="8"/>
        <v>0</v>
      </c>
      <c r="I63" s="24">
        <f>D63*'1 - Data'!C$7</f>
        <v>200</v>
      </c>
      <c r="J63" s="24">
        <f>IF(G63&lt;&gt;0,'1 - Data'!$C$8,0)</f>
        <v>0</v>
      </c>
      <c r="K63" s="24">
        <f>F63*'1 - Data'!$C$9</f>
        <v>22.5</v>
      </c>
      <c r="L63" s="24">
        <f t="shared" si="4"/>
        <v>177.5</v>
      </c>
    </row>
    <row r="64" spans="1:12" s="34" customFormat="1" x14ac:dyDescent="0.25">
      <c r="A64" s="22">
        <f t="shared" si="5"/>
        <v>59</v>
      </c>
      <c r="B64" s="23">
        <f t="shared" si="6"/>
        <v>90</v>
      </c>
      <c r="C64" s="23">
        <v>20</v>
      </c>
      <c r="D64" s="23">
        <f t="shared" si="0"/>
        <v>20</v>
      </c>
      <c r="E64" s="23">
        <f t="shared" si="7"/>
        <v>0</v>
      </c>
      <c r="F64" s="23">
        <f t="shared" si="1"/>
        <v>70</v>
      </c>
      <c r="G64" s="23">
        <f t="shared" si="2"/>
        <v>250</v>
      </c>
      <c r="H64" s="23">
        <f t="shared" si="8"/>
        <v>250</v>
      </c>
      <c r="I64" s="24">
        <f>D64*'1 - Data'!C$7</f>
        <v>200</v>
      </c>
      <c r="J64" s="24">
        <f>IF(G64&lt;&gt;0,'1 - Data'!$C$8,0)</f>
        <v>50</v>
      </c>
      <c r="K64" s="24">
        <f>F64*'1 - Data'!$C$9</f>
        <v>17.5</v>
      </c>
      <c r="L64" s="24">
        <f t="shared" si="4"/>
        <v>132.5</v>
      </c>
    </row>
    <row r="65" spans="1:12" s="34" customFormat="1" x14ac:dyDescent="0.25">
      <c r="A65" s="22">
        <f t="shared" si="5"/>
        <v>60</v>
      </c>
      <c r="B65" s="23">
        <f t="shared" si="6"/>
        <v>70</v>
      </c>
      <c r="C65" s="23">
        <v>20</v>
      </c>
      <c r="D65" s="23">
        <f t="shared" si="0"/>
        <v>20</v>
      </c>
      <c r="E65" s="23">
        <f t="shared" si="7"/>
        <v>0</v>
      </c>
      <c r="F65" s="23">
        <f t="shared" si="1"/>
        <v>50</v>
      </c>
      <c r="G65" s="23">
        <f t="shared" si="2"/>
        <v>0</v>
      </c>
      <c r="H65" s="23">
        <f t="shared" si="8"/>
        <v>250</v>
      </c>
      <c r="I65" s="24">
        <f>D65*'1 - Data'!C$7</f>
        <v>200</v>
      </c>
      <c r="J65" s="24">
        <f>IF(G65&lt;&gt;0,'1 - Data'!$C$8,0)</f>
        <v>0</v>
      </c>
      <c r="K65" s="24">
        <f>F65*'1 - Data'!$C$9</f>
        <v>12.5</v>
      </c>
      <c r="L65" s="24">
        <f t="shared" si="4"/>
        <v>187.5</v>
      </c>
    </row>
    <row r="66" spans="1:12" s="34" customFormat="1" x14ac:dyDescent="0.25">
      <c r="A66" s="22">
        <f t="shared" si="5"/>
        <v>61</v>
      </c>
      <c r="B66" s="23">
        <f t="shared" si="6"/>
        <v>50</v>
      </c>
      <c r="C66" s="23">
        <v>20</v>
      </c>
      <c r="D66" s="23">
        <f t="shared" si="0"/>
        <v>20</v>
      </c>
      <c r="E66" s="23">
        <f t="shared" si="7"/>
        <v>0</v>
      </c>
      <c r="F66" s="23">
        <f t="shared" si="1"/>
        <v>30</v>
      </c>
      <c r="G66" s="23">
        <f t="shared" si="2"/>
        <v>0</v>
      </c>
      <c r="H66" s="23">
        <f t="shared" si="8"/>
        <v>250</v>
      </c>
      <c r="I66" s="24">
        <f>D66*'1 - Data'!C$7</f>
        <v>200</v>
      </c>
      <c r="J66" s="24">
        <f>IF(G66&lt;&gt;0,'1 - Data'!$C$8,0)</f>
        <v>0</v>
      </c>
      <c r="K66" s="24">
        <f>F66*'1 - Data'!$C$9</f>
        <v>7.5</v>
      </c>
      <c r="L66" s="24">
        <f t="shared" si="4"/>
        <v>192.5</v>
      </c>
    </row>
    <row r="67" spans="1:12" s="34" customFormat="1" x14ac:dyDescent="0.25">
      <c r="A67" s="22">
        <f t="shared" si="5"/>
        <v>62</v>
      </c>
      <c r="B67" s="23">
        <f t="shared" si="6"/>
        <v>30</v>
      </c>
      <c r="C67" s="23">
        <v>20</v>
      </c>
      <c r="D67" s="23">
        <f t="shared" si="0"/>
        <v>20</v>
      </c>
      <c r="E67" s="23">
        <f t="shared" si="7"/>
        <v>0</v>
      </c>
      <c r="F67" s="23">
        <f t="shared" si="1"/>
        <v>10</v>
      </c>
      <c r="G67" s="23">
        <f t="shared" si="2"/>
        <v>0</v>
      </c>
      <c r="H67" s="23">
        <f t="shared" si="8"/>
        <v>250</v>
      </c>
      <c r="I67" s="24">
        <f>D67*'1 - Data'!C$7</f>
        <v>200</v>
      </c>
      <c r="J67" s="24">
        <f>IF(G67&lt;&gt;0,'1 - Data'!$C$8,0)</f>
        <v>0</v>
      </c>
      <c r="K67" s="24">
        <f>F67*'1 - Data'!$C$9</f>
        <v>2.5</v>
      </c>
      <c r="L67" s="24">
        <f t="shared" si="4"/>
        <v>197.5</v>
      </c>
    </row>
    <row r="68" spans="1:12" s="34" customFormat="1" x14ac:dyDescent="0.25">
      <c r="A68" s="22">
        <f t="shared" si="5"/>
        <v>63</v>
      </c>
      <c r="B68" s="23">
        <f t="shared" si="6"/>
        <v>10</v>
      </c>
      <c r="C68" s="23">
        <v>20</v>
      </c>
      <c r="D68" s="23">
        <f t="shared" si="0"/>
        <v>10</v>
      </c>
      <c r="E68" s="23">
        <f t="shared" si="7"/>
        <v>0</v>
      </c>
      <c r="F68" s="23">
        <f t="shared" si="1"/>
        <v>0</v>
      </c>
      <c r="G68" s="23">
        <f t="shared" si="2"/>
        <v>0</v>
      </c>
      <c r="H68" s="23">
        <f t="shared" si="8"/>
        <v>250</v>
      </c>
      <c r="I68" s="24">
        <f>D68*'1 - Data'!C$7</f>
        <v>100</v>
      </c>
      <c r="J68" s="24">
        <f>IF(G68&lt;&gt;0,'1 - Data'!$C$8,0)</f>
        <v>0</v>
      </c>
      <c r="K68" s="24">
        <f>F68*'1 - Data'!$C$9</f>
        <v>0</v>
      </c>
      <c r="L68" s="24">
        <f t="shared" si="4"/>
        <v>100</v>
      </c>
    </row>
    <row r="69" spans="1:12" s="34" customFormat="1" x14ac:dyDescent="0.25">
      <c r="A69" s="22">
        <f t="shared" si="5"/>
        <v>64</v>
      </c>
      <c r="B69" s="23">
        <f t="shared" si="6"/>
        <v>0</v>
      </c>
      <c r="C69" s="23">
        <v>20</v>
      </c>
      <c r="D69" s="23">
        <f t="shared" si="0"/>
        <v>0</v>
      </c>
      <c r="E69" s="23">
        <f t="shared" si="7"/>
        <v>250</v>
      </c>
      <c r="F69" s="23">
        <f t="shared" si="1"/>
        <v>250</v>
      </c>
      <c r="G69" s="23">
        <f t="shared" si="2"/>
        <v>0</v>
      </c>
      <c r="H69" s="23">
        <f t="shared" si="8"/>
        <v>0</v>
      </c>
      <c r="I69" s="24">
        <f>D69*'1 - Data'!C$7</f>
        <v>0</v>
      </c>
      <c r="J69" s="24">
        <f>IF(G69&lt;&gt;0,'1 - Data'!$C$8,0)</f>
        <v>0</v>
      </c>
      <c r="K69" s="24">
        <f>F69*'1 - Data'!$C$9</f>
        <v>62.5</v>
      </c>
      <c r="L69" s="24">
        <f t="shared" si="4"/>
        <v>-62.5</v>
      </c>
    </row>
    <row r="70" spans="1:12" s="34" customFormat="1" x14ac:dyDescent="0.25">
      <c r="A70" s="22">
        <f t="shared" si="5"/>
        <v>65</v>
      </c>
      <c r="B70" s="23">
        <f t="shared" si="6"/>
        <v>250</v>
      </c>
      <c r="C70" s="23">
        <v>20</v>
      </c>
      <c r="D70" s="23">
        <f t="shared" si="0"/>
        <v>20</v>
      </c>
      <c r="E70" s="23">
        <f t="shared" si="7"/>
        <v>0</v>
      </c>
      <c r="F70" s="23">
        <f t="shared" si="1"/>
        <v>230</v>
      </c>
      <c r="G70" s="23">
        <f t="shared" si="2"/>
        <v>0</v>
      </c>
      <c r="H70" s="23">
        <f t="shared" si="8"/>
        <v>0</v>
      </c>
      <c r="I70" s="24">
        <f>D70*'1 - Data'!C$7</f>
        <v>200</v>
      </c>
      <c r="J70" s="24">
        <f>IF(G70&lt;&gt;0,'1 - Data'!$C$8,0)</f>
        <v>0</v>
      </c>
      <c r="K70" s="24">
        <f>F70*'1 - Data'!$C$9</f>
        <v>57.5</v>
      </c>
      <c r="L70" s="24">
        <f t="shared" si="4"/>
        <v>142.5</v>
      </c>
    </row>
    <row r="71" spans="1:12" s="34" customFormat="1" x14ac:dyDescent="0.25">
      <c r="A71" s="22">
        <f t="shared" si="5"/>
        <v>66</v>
      </c>
      <c r="B71" s="23">
        <f t="shared" si="6"/>
        <v>230</v>
      </c>
      <c r="C71" s="23">
        <v>20</v>
      </c>
      <c r="D71" s="23">
        <f t="shared" ref="D71:D134" si="9">MIN(B71,C71)</f>
        <v>20</v>
      </c>
      <c r="E71" s="23">
        <f t="shared" si="7"/>
        <v>0</v>
      </c>
      <c r="F71" s="23">
        <f t="shared" ref="F71:F134" si="10">B71-D71+E71</f>
        <v>210</v>
      </c>
      <c r="G71" s="23">
        <f t="shared" ref="G71:G134" si="11">IF(F71&lt;=75,IF(H70&lt;&gt;0,0,250),0)</f>
        <v>0</v>
      </c>
      <c r="H71" s="23">
        <f t="shared" si="8"/>
        <v>0</v>
      </c>
      <c r="I71" s="24">
        <f>D71*'1 - Data'!C$7</f>
        <v>200</v>
      </c>
      <c r="J71" s="24">
        <f>IF(G71&lt;&gt;0,'1 - Data'!$C$8,0)</f>
        <v>0</v>
      </c>
      <c r="K71" s="24">
        <f>F71*'1 - Data'!$C$9</f>
        <v>52.5</v>
      </c>
      <c r="L71" s="24">
        <f t="shared" ref="L71:L134" si="12">I71-J71-K71</f>
        <v>147.5</v>
      </c>
    </row>
    <row r="72" spans="1:12" s="34" customFormat="1" x14ac:dyDescent="0.25">
      <c r="A72" s="22">
        <f t="shared" ref="A72:A135" si="13">A71+1</f>
        <v>67</v>
      </c>
      <c r="B72" s="23">
        <f t="shared" si="6"/>
        <v>210</v>
      </c>
      <c r="C72" s="23">
        <v>20</v>
      </c>
      <c r="D72" s="23">
        <f t="shared" si="9"/>
        <v>20</v>
      </c>
      <c r="E72" s="23">
        <f t="shared" si="7"/>
        <v>0</v>
      </c>
      <c r="F72" s="23">
        <f t="shared" si="10"/>
        <v>190</v>
      </c>
      <c r="G72" s="23">
        <f t="shared" si="11"/>
        <v>0</v>
      </c>
      <c r="H72" s="23">
        <f t="shared" si="8"/>
        <v>0</v>
      </c>
      <c r="I72" s="24">
        <f>D72*'1 - Data'!C$7</f>
        <v>200</v>
      </c>
      <c r="J72" s="24">
        <f>IF(G72&lt;&gt;0,'1 - Data'!$C$8,0)</f>
        <v>0</v>
      </c>
      <c r="K72" s="24">
        <f>F72*'1 - Data'!$C$9</f>
        <v>47.5</v>
      </c>
      <c r="L72" s="24">
        <f t="shared" si="12"/>
        <v>152.5</v>
      </c>
    </row>
    <row r="73" spans="1:12" s="34" customFormat="1" x14ac:dyDescent="0.25">
      <c r="A73" s="22">
        <f t="shared" si="13"/>
        <v>68</v>
      </c>
      <c r="B73" s="23">
        <f t="shared" ref="B73:B136" si="14">F72</f>
        <v>190</v>
      </c>
      <c r="C73" s="23">
        <v>20</v>
      </c>
      <c r="D73" s="23">
        <f t="shared" si="9"/>
        <v>20</v>
      </c>
      <c r="E73" s="23">
        <f t="shared" si="7"/>
        <v>0</v>
      </c>
      <c r="F73" s="23">
        <f t="shared" si="10"/>
        <v>170</v>
      </c>
      <c r="G73" s="23">
        <f t="shared" si="11"/>
        <v>0</v>
      </c>
      <c r="H73" s="23">
        <f t="shared" si="8"/>
        <v>0</v>
      </c>
      <c r="I73" s="24">
        <f>D73*'1 - Data'!C$7</f>
        <v>200</v>
      </c>
      <c r="J73" s="24">
        <f>IF(G73&lt;&gt;0,'1 - Data'!$C$8,0)</f>
        <v>0</v>
      </c>
      <c r="K73" s="24">
        <f>F73*'1 - Data'!$C$9</f>
        <v>42.5</v>
      </c>
      <c r="L73" s="24">
        <f t="shared" si="12"/>
        <v>157.5</v>
      </c>
    </row>
    <row r="74" spans="1:12" s="34" customFormat="1" x14ac:dyDescent="0.25">
      <c r="A74" s="22">
        <f t="shared" si="13"/>
        <v>69</v>
      </c>
      <c r="B74" s="23">
        <f t="shared" si="14"/>
        <v>170</v>
      </c>
      <c r="C74" s="23">
        <v>20</v>
      </c>
      <c r="D74" s="23">
        <f t="shared" si="9"/>
        <v>20</v>
      </c>
      <c r="E74" s="23">
        <f t="shared" si="7"/>
        <v>0</v>
      </c>
      <c r="F74" s="23">
        <f t="shared" si="10"/>
        <v>150</v>
      </c>
      <c r="G74" s="23">
        <f t="shared" si="11"/>
        <v>0</v>
      </c>
      <c r="H74" s="23">
        <f t="shared" si="8"/>
        <v>0</v>
      </c>
      <c r="I74" s="24">
        <f>D74*'1 - Data'!C$7</f>
        <v>200</v>
      </c>
      <c r="J74" s="24">
        <f>IF(G74&lt;&gt;0,'1 - Data'!$C$8,0)</f>
        <v>0</v>
      </c>
      <c r="K74" s="24">
        <f>F74*'1 - Data'!$C$9</f>
        <v>37.5</v>
      </c>
      <c r="L74" s="24">
        <f t="shared" si="12"/>
        <v>162.5</v>
      </c>
    </row>
    <row r="75" spans="1:12" s="34" customFormat="1" x14ac:dyDescent="0.25">
      <c r="A75" s="22">
        <f t="shared" si="13"/>
        <v>70</v>
      </c>
      <c r="B75" s="23">
        <f t="shared" si="14"/>
        <v>150</v>
      </c>
      <c r="C75" s="23">
        <v>20</v>
      </c>
      <c r="D75" s="23">
        <f t="shared" si="9"/>
        <v>20</v>
      </c>
      <c r="E75" s="23">
        <f t="shared" si="7"/>
        <v>0</v>
      </c>
      <c r="F75" s="23">
        <f t="shared" si="10"/>
        <v>130</v>
      </c>
      <c r="G75" s="23">
        <f t="shared" si="11"/>
        <v>0</v>
      </c>
      <c r="H75" s="23">
        <f t="shared" si="8"/>
        <v>0</v>
      </c>
      <c r="I75" s="24">
        <f>D75*'1 - Data'!C$7</f>
        <v>200</v>
      </c>
      <c r="J75" s="24">
        <f>IF(G75&lt;&gt;0,'1 - Data'!$C$8,0)</f>
        <v>0</v>
      </c>
      <c r="K75" s="24">
        <f>F75*'1 - Data'!$C$9</f>
        <v>32.5</v>
      </c>
      <c r="L75" s="24">
        <f t="shared" si="12"/>
        <v>167.5</v>
      </c>
    </row>
    <row r="76" spans="1:12" s="34" customFormat="1" x14ac:dyDescent="0.25">
      <c r="A76" s="22">
        <f t="shared" si="13"/>
        <v>71</v>
      </c>
      <c r="B76" s="23">
        <f t="shared" si="14"/>
        <v>130</v>
      </c>
      <c r="C76" s="23">
        <v>20</v>
      </c>
      <c r="D76" s="23">
        <f t="shared" si="9"/>
        <v>20</v>
      </c>
      <c r="E76" s="23">
        <f t="shared" si="7"/>
        <v>0</v>
      </c>
      <c r="F76" s="23">
        <f t="shared" si="10"/>
        <v>110</v>
      </c>
      <c r="G76" s="23">
        <f t="shared" si="11"/>
        <v>0</v>
      </c>
      <c r="H76" s="23">
        <f t="shared" si="8"/>
        <v>0</v>
      </c>
      <c r="I76" s="24">
        <f>D76*'1 - Data'!C$7</f>
        <v>200</v>
      </c>
      <c r="J76" s="24">
        <f>IF(G76&lt;&gt;0,'1 - Data'!$C$8,0)</f>
        <v>0</v>
      </c>
      <c r="K76" s="24">
        <f>F76*'1 - Data'!$C$9</f>
        <v>27.5</v>
      </c>
      <c r="L76" s="24">
        <f t="shared" si="12"/>
        <v>172.5</v>
      </c>
    </row>
    <row r="77" spans="1:12" s="34" customFormat="1" x14ac:dyDescent="0.25">
      <c r="A77" s="22">
        <f t="shared" si="13"/>
        <v>72</v>
      </c>
      <c r="B77" s="23">
        <f t="shared" si="14"/>
        <v>110</v>
      </c>
      <c r="C77" s="23">
        <v>20</v>
      </c>
      <c r="D77" s="23">
        <f t="shared" si="9"/>
        <v>20</v>
      </c>
      <c r="E77" s="23">
        <f t="shared" ref="E77:E140" si="15">G72</f>
        <v>0</v>
      </c>
      <c r="F77" s="23">
        <f t="shared" si="10"/>
        <v>90</v>
      </c>
      <c r="G77" s="23">
        <f t="shared" si="11"/>
        <v>0</v>
      </c>
      <c r="H77" s="23">
        <f t="shared" si="8"/>
        <v>0</v>
      </c>
      <c r="I77" s="24">
        <f>D77*'1 - Data'!C$7</f>
        <v>200</v>
      </c>
      <c r="J77" s="24">
        <f>IF(G77&lt;&gt;0,'1 - Data'!$C$8,0)</f>
        <v>0</v>
      </c>
      <c r="K77" s="24">
        <f>F77*'1 - Data'!$C$9</f>
        <v>22.5</v>
      </c>
      <c r="L77" s="24">
        <f t="shared" si="12"/>
        <v>177.5</v>
      </c>
    </row>
    <row r="78" spans="1:12" s="34" customFormat="1" x14ac:dyDescent="0.25">
      <c r="A78" s="22">
        <f t="shared" si="13"/>
        <v>73</v>
      </c>
      <c r="B78" s="23">
        <f t="shared" si="14"/>
        <v>90</v>
      </c>
      <c r="C78" s="23">
        <v>20</v>
      </c>
      <c r="D78" s="23">
        <f t="shared" si="9"/>
        <v>20</v>
      </c>
      <c r="E78" s="23">
        <f t="shared" si="15"/>
        <v>0</v>
      </c>
      <c r="F78" s="23">
        <f t="shared" si="10"/>
        <v>70</v>
      </c>
      <c r="G78" s="23">
        <f t="shared" si="11"/>
        <v>250</v>
      </c>
      <c r="H78" s="23">
        <f t="shared" si="8"/>
        <v>250</v>
      </c>
      <c r="I78" s="24">
        <f>D78*'1 - Data'!C$7</f>
        <v>200</v>
      </c>
      <c r="J78" s="24">
        <f>IF(G78&lt;&gt;0,'1 - Data'!$C$8,0)</f>
        <v>50</v>
      </c>
      <c r="K78" s="24">
        <f>F78*'1 - Data'!$C$9</f>
        <v>17.5</v>
      </c>
      <c r="L78" s="24">
        <f t="shared" si="12"/>
        <v>132.5</v>
      </c>
    </row>
    <row r="79" spans="1:12" s="34" customFormat="1" x14ac:dyDescent="0.25">
      <c r="A79" s="22">
        <f t="shared" si="13"/>
        <v>74</v>
      </c>
      <c r="B79" s="23">
        <f t="shared" si="14"/>
        <v>70</v>
      </c>
      <c r="C79" s="23">
        <v>20</v>
      </c>
      <c r="D79" s="23">
        <f t="shared" si="9"/>
        <v>20</v>
      </c>
      <c r="E79" s="23">
        <f t="shared" si="15"/>
        <v>0</v>
      </c>
      <c r="F79" s="23">
        <f t="shared" si="10"/>
        <v>50</v>
      </c>
      <c r="G79" s="23">
        <f t="shared" si="11"/>
        <v>0</v>
      </c>
      <c r="H79" s="23">
        <f t="shared" si="8"/>
        <v>250</v>
      </c>
      <c r="I79" s="24">
        <f>D79*'1 - Data'!C$7</f>
        <v>200</v>
      </c>
      <c r="J79" s="24">
        <f>IF(G79&lt;&gt;0,'1 - Data'!$C$8,0)</f>
        <v>0</v>
      </c>
      <c r="K79" s="24">
        <f>F79*'1 - Data'!$C$9</f>
        <v>12.5</v>
      </c>
      <c r="L79" s="24">
        <f t="shared" si="12"/>
        <v>187.5</v>
      </c>
    </row>
    <row r="80" spans="1:12" s="34" customFormat="1" x14ac:dyDescent="0.25">
      <c r="A80" s="22">
        <f t="shared" si="13"/>
        <v>75</v>
      </c>
      <c r="B80" s="23">
        <f t="shared" si="14"/>
        <v>50</v>
      </c>
      <c r="C80" s="23">
        <v>20</v>
      </c>
      <c r="D80" s="23">
        <f t="shared" si="9"/>
        <v>20</v>
      </c>
      <c r="E80" s="23">
        <f t="shared" si="15"/>
        <v>0</v>
      </c>
      <c r="F80" s="23">
        <f t="shared" si="10"/>
        <v>30</v>
      </c>
      <c r="G80" s="23">
        <f t="shared" si="11"/>
        <v>0</v>
      </c>
      <c r="H80" s="23">
        <f t="shared" si="8"/>
        <v>250</v>
      </c>
      <c r="I80" s="24">
        <f>D80*'1 - Data'!C$7</f>
        <v>200</v>
      </c>
      <c r="J80" s="24">
        <f>IF(G80&lt;&gt;0,'1 - Data'!$C$8,0)</f>
        <v>0</v>
      </c>
      <c r="K80" s="24">
        <f>F80*'1 - Data'!$C$9</f>
        <v>7.5</v>
      </c>
      <c r="L80" s="24">
        <f t="shared" si="12"/>
        <v>192.5</v>
      </c>
    </row>
    <row r="81" spans="1:12" s="34" customFormat="1" x14ac:dyDescent="0.25">
      <c r="A81" s="22">
        <f t="shared" si="13"/>
        <v>76</v>
      </c>
      <c r="B81" s="23">
        <f t="shared" si="14"/>
        <v>30</v>
      </c>
      <c r="C81" s="23">
        <v>20</v>
      </c>
      <c r="D81" s="23">
        <f t="shared" si="9"/>
        <v>20</v>
      </c>
      <c r="E81" s="23">
        <f t="shared" si="15"/>
        <v>0</v>
      </c>
      <c r="F81" s="23">
        <f t="shared" si="10"/>
        <v>10</v>
      </c>
      <c r="G81" s="23">
        <f t="shared" si="11"/>
        <v>0</v>
      </c>
      <c r="H81" s="23">
        <f t="shared" si="8"/>
        <v>250</v>
      </c>
      <c r="I81" s="24">
        <f>D81*'1 - Data'!C$7</f>
        <v>200</v>
      </c>
      <c r="J81" s="24">
        <f>IF(G81&lt;&gt;0,'1 - Data'!$C$8,0)</f>
        <v>0</v>
      </c>
      <c r="K81" s="24">
        <f>F81*'1 - Data'!$C$9</f>
        <v>2.5</v>
      </c>
      <c r="L81" s="24">
        <f t="shared" si="12"/>
        <v>197.5</v>
      </c>
    </row>
    <row r="82" spans="1:12" s="34" customFormat="1" x14ac:dyDescent="0.25">
      <c r="A82" s="22">
        <f t="shared" si="13"/>
        <v>77</v>
      </c>
      <c r="B82" s="23">
        <f t="shared" si="14"/>
        <v>10</v>
      </c>
      <c r="C82" s="23">
        <v>20</v>
      </c>
      <c r="D82" s="23">
        <f t="shared" si="9"/>
        <v>10</v>
      </c>
      <c r="E82" s="23">
        <f t="shared" si="15"/>
        <v>0</v>
      </c>
      <c r="F82" s="23">
        <f t="shared" si="10"/>
        <v>0</v>
      </c>
      <c r="G82" s="23">
        <f t="shared" si="11"/>
        <v>0</v>
      </c>
      <c r="H82" s="23">
        <f t="shared" si="8"/>
        <v>250</v>
      </c>
      <c r="I82" s="24">
        <f>D82*'1 - Data'!C$7</f>
        <v>100</v>
      </c>
      <c r="J82" s="24">
        <f>IF(G82&lt;&gt;0,'1 - Data'!$C$8,0)</f>
        <v>0</v>
      </c>
      <c r="K82" s="24">
        <f>F82*'1 - Data'!$C$9</f>
        <v>0</v>
      </c>
      <c r="L82" s="24">
        <f t="shared" si="12"/>
        <v>100</v>
      </c>
    </row>
    <row r="83" spans="1:12" s="34" customFormat="1" x14ac:dyDescent="0.25">
      <c r="A83" s="22">
        <f t="shared" si="13"/>
        <v>78</v>
      </c>
      <c r="B83" s="23">
        <f t="shared" si="14"/>
        <v>0</v>
      </c>
      <c r="C83" s="23">
        <v>20</v>
      </c>
      <c r="D83" s="23">
        <f t="shared" si="9"/>
        <v>0</v>
      </c>
      <c r="E83" s="23">
        <f t="shared" si="15"/>
        <v>250</v>
      </c>
      <c r="F83" s="23">
        <f t="shared" si="10"/>
        <v>250</v>
      </c>
      <c r="G83" s="23">
        <f t="shared" si="11"/>
        <v>0</v>
      </c>
      <c r="H83" s="23">
        <f t="shared" si="8"/>
        <v>0</v>
      </c>
      <c r="I83" s="24">
        <f>D83*'1 - Data'!C$7</f>
        <v>0</v>
      </c>
      <c r="J83" s="24">
        <f>IF(G83&lt;&gt;0,'1 - Data'!$C$8,0)</f>
        <v>0</v>
      </c>
      <c r="K83" s="24">
        <f>F83*'1 - Data'!$C$9</f>
        <v>62.5</v>
      </c>
      <c r="L83" s="24">
        <f t="shared" si="12"/>
        <v>-62.5</v>
      </c>
    </row>
    <row r="84" spans="1:12" s="34" customFormat="1" x14ac:dyDescent="0.25">
      <c r="A84" s="22">
        <f t="shared" si="13"/>
        <v>79</v>
      </c>
      <c r="B84" s="23">
        <f t="shared" si="14"/>
        <v>250</v>
      </c>
      <c r="C84" s="23">
        <v>20</v>
      </c>
      <c r="D84" s="23">
        <f t="shared" si="9"/>
        <v>20</v>
      </c>
      <c r="E84" s="23">
        <f t="shared" si="15"/>
        <v>0</v>
      </c>
      <c r="F84" s="23">
        <f t="shared" si="10"/>
        <v>230</v>
      </c>
      <c r="G84" s="23">
        <f t="shared" si="11"/>
        <v>0</v>
      </c>
      <c r="H84" s="23">
        <f t="shared" si="8"/>
        <v>0</v>
      </c>
      <c r="I84" s="24">
        <f>D84*'1 - Data'!C$7</f>
        <v>200</v>
      </c>
      <c r="J84" s="24">
        <f>IF(G84&lt;&gt;0,'1 - Data'!$C$8,0)</f>
        <v>0</v>
      </c>
      <c r="K84" s="24">
        <f>F84*'1 - Data'!$C$9</f>
        <v>57.5</v>
      </c>
      <c r="L84" s="24">
        <f t="shared" si="12"/>
        <v>142.5</v>
      </c>
    </row>
    <row r="85" spans="1:12" s="34" customFormat="1" x14ac:dyDescent="0.25">
      <c r="A85" s="22">
        <f t="shared" si="13"/>
        <v>80</v>
      </c>
      <c r="B85" s="23">
        <f t="shared" si="14"/>
        <v>230</v>
      </c>
      <c r="C85" s="23">
        <v>20</v>
      </c>
      <c r="D85" s="23">
        <f t="shared" si="9"/>
        <v>20</v>
      </c>
      <c r="E85" s="23">
        <f t="shared" si="15"/>
        <v>0</v>
      </c>
      <c r="F85" s="23">
        <f t="shared" si="10"/>
        <v>210</v>
      </c>
      <c r="G85" s="23">
        <f t="shared" si="11"/>
        <v>0</v>
      </c>
      <c r="H85" s="23">
        <f t="shared" si="8"/>
        <v>0</v>
      </c>
      <c r="I85" s="24">
        <f>D85*'1 - Data'!C$7</f>
        <v>200</v>
      </c>
      <c r="J85" s="24">
        <f>IF(G85&lt;&gt;0,'1 - Data'!$C$8,0)</f>
        <v>0</v>
      </c>
      <c r="K85" s="24">
        <f>F85*'1 - Data'!$C$9</f>
        <v>52.5</v>
      </c>
      <c r="L85" s="24">
        <f t="shared" si="12"/>
        <v>147.5</v>
      </c>
    </row>
    <row r="86" spans="1:12" s="34" customFormat="1" x14ac:dyDescent="0.25">
      <c r="A86" s="22">
        <f t="shared" si="13"/>
        <v>81</v>
      </c>
      <c r="B86" s="23">
        <f t="shared" si="14"/>
        <v>210</v>
      </c>
      <c r="C86" s="23">
        <v>20</v>
      </c>
      <c r="D86" s="23">
        <f t="shared" si="9"/>
        <v>20</v>
      </c>
      <c r="E86" s="23">
        <f t="shared" si="15"/>
        <v>0</v>
      </c>
      <c r="F86" s="23">
        <f t="shared" si="10"/>
        <v>190</v>
      </c>
      <c r="G86" s="23">
        <f t="shared" si="11"/>
        <v>0</v>
      </c>
      <c r="H86" s="23">
        <f t="shared" si="8"/>
        <v>0</v>
      </c>
      <c r="I86" s="24">
        <f>D86*'1 - Data'!C$7</f>
        <v>200</v>
      </c>
      <c r="J86" s="24">
        <f>IF(G86&lt;&gt;0,'1 - Data'!$C$8,0)</f>
        <v>0</v>
      </c>
      <c r="K86" s="24">
        <f>F86*'1 - Data'!$C$9</f>
        <v>47.5</v>
      </c>
      <c r="L86" s="24">
        <f t="shared" si="12"/>
        <v>152.5</v>
      </c>
    </row>
    <row r="87" spans="1:12" s="34" customFormat="1" x14ac:dyDescent="0.25">
      <c r="A87" s="22">
        <f t="shared" si="13"/>
        <v>82</v>
      </c>
      <c r="B87" s="23">
        <f t="shared" si="14"/>
        <v>190</v>
      </c>
      <c r="C87" s="23">
        <v>20</v>
      </c>
      <c r="D87" s="23">
        <f t="shared" si="9"/>
        <v>20</v>
      </c>
      <c r="E87" s="23">
        <f t="shared" si="15"/>
        <v>0</v>
      </c>
      <c r="F87" s="23">
        <f t="shared" si="10"/>
        <v>170</v>
      </c>
      <c r="G87" s="23">
        <f t="shared" si="11"/>
        <v>0</v>
      </c>
      <c r="H87" s="23">
        <f t="shared" ref="H87:H150" si="16">H86+G87-E87</f>
        <v>0</v>
      </c>
      <c r="I87" s="24">
        <f>D87*'1 - Data'!C$7</f>
        <v>200</v>
      </c>
      <c r="J87" s="24">
        <f>IF(G87&lt;&gt;0,'1 - Data'!$C$8,0)</f>
        <v>0</v>
      </c>
      <c r="K87" s="24">
        <f>F87*'1 - Data'!$C$9</f>
        <v>42.5</v>
      </c>
      <c r="L87" s="24">
        <f t="shared" si="12"/>
        <v>157.5</v>
      </c>
    </row>
    <row r="88" spans="1:12" s="34" customFormat="1" x14ac:dyDescent="0.25">
      <c r="A88" s="22">
        <f t="shared" si="13"/>
        <v>83</v>
      </c>
      <c r="B88" s="23">
        <f t="shared" si="14"/>
        <v>170</v>
      </c>
      <c r="C88" s="23">
        <v>20</v>
      </c>
      <c r="D88" s="23">
        <f t="shared" si="9"/>
        <v>20</v>
      </c>
      <c r="E88" s="23">
        <f t="shared" si="15"/>
        <v>0</v>
      </c>
      <c r="F88" s="23">
        <f t="shared" si="10"/>
        <v>150</v>
      </c>
      <c r="G88" s="23">
        <f t="shared" si="11"/>
        <v>0</v>
      </c>
      <c r="H88" s="23">
        <f t="shared" si="16"/>
        <v>0</v>
      </c>
      <c r="I88" s="24">
        <f>D88*'1 - Data'!C$7</f>
        <v>200</v>
      </c>
      <c r="J88" s="24">
        <f>IF(G88&lt;&gt;0,'1 - Data'!$C$8,0)</f>
        <v>0</v>
      </c>
      <c r="K88" s="24">
        <f>F88*'1 - Data'!$C$9</f>
        <v>37.5</v>
      </c>
      <c r="L88" s="24">
        <f t="shared" si="12"/>
        <v>162.5</v>
      </c>
    </row>
    <row r="89" spans="1:12" s="34" customFormat="1" x14ac:dyDescent="0.25">
      <c r="A89" s="22">
        <f t="shared" si="13"/>
        <v>84</v>
      </c>
      <c r="B89" s="23">
        <f t="shared" si="14"/>
        <v>150</v>
      </c>
      <c r="C89" s="23">
        <v>20</v>
      </c>
      <c r="D89" s="23">
        <f t="shared" si="9"/>
        <v>20</v>
      </c>
      <c r="E89" s="23">
        <f t="shared" si="15"/>
        <v>0</v>
      </c>
      <c r="F89" s="23">
        <f t="shared" si="10"/>
        <v>130</v>
      </c>
      <c r="G89" s="23">
        <f t="shared" si="11"/>
        <v>0</v>
      </c>
      <c r="H89" s="23">
        <f t="shared" si="16"/>
        <v>0</v>
      </c>
      <c r="I89" s="24">
        <f>D89*'1 - Data'!C$7</f>
        <v>200</v>
      </c>
      <c r="J89" s="24">
        <f>IF(G89&lt;&gt;0,'1 - Data'!$C$8,0)</f>
        <v>0</v>
      </c>
      <c r="K89" s="24">
        <f>F89*'1 - Data'!$C$9</f>
        <v>32.5</v>
      </c>
      <c r="L89" s="24">
        <f t="shared" si="12"/>
        <v>167.5</v>
      </c>
    </row>
    <row r="90" spans="1:12" s="34" customFormat="1" x14ac:dyDescent="0.25">
      <c r="A90" s="22">
        <f t="shared" si="13"/>
        <v>85</v>
      </c>
      <c r="B90" s="23">
        <f t="shared" si="14"/>
        <v>130</v>
      </c>
      <c r="C90" s="23">
        <v>20</v>
      </c>
      <c r="D90" s="23">
        <f t="shared" si="9"/>
        <v>20</v>
      </c>
      <c r="E90" s="23">
        <f t="shared" si="15"/>
        <v>0</v>
      </c>
      <c r="F90" s="23">
        <f t="shared" si="10"/>
        <v>110</v>
      </c>
      <c r="G90" s="23">
        <f t="shared" si="11"/>
        <v>0</v>
      </c>
      <c r="H90" s="23">
        <f t="shared" si="16"/>
        <v>0</v>
      </c>
      <c r="I90" s="24">
        <f>D90*'1 - Data'!C$7</f>
        <v>200</v>
      </c>
      <c r="J90" s="24">
        <f>IF(G90&lt;&gt;0,'1 - Data'!$C$8,0)</f>
        <v>0</v>
      </c>
      <c r="K90" s="24">
        <f>F90*'1 - Data'!$C$9</f>
        <v>27.5</v>
      </c>
      <c r="L90" s="24">
        <f t="shared" si="12"/>
        <v>172.5</v>
      </c>
    </row>
    <row r="91" spans="1:12" s="34" customFormat="1" x14ac:dyDescent="0.25">
      <c r="A91" s="22">
        <f t="shared" si="13"/>
        <v>86</v>
      </c>
      <c r="B91" s="23">
        <f t="shared" si="14"/>
        <v>110</v>
      </c>
      <c r="C91" s="23">
        <v>20</v>
      </c>
      <c r="D91" s="23">
        <f t="shared" si="9"/>
        <v>20</v>
      </c>
      <c r="E91" s="23">
        <f t="shared" si="15"/>
        <v>0</v>
      </c>
      <c r="F91" s="23">
        <f t="shared" si="10"/>
        <v>90</v>
      </c>
      <c r="G91" s="23">
        <f t="shared" si="11"/>
        <v>0</v>
      </c>
      <c r="H91" s="23">
        <f t="shared" si="16"/>
        <v>0</v>
      </c>
      <c r="I91" s="24">
        <f>D91*'1 - Data'!C$7</f>
        <v>200</v>
      </c>
      <c r="J91" s="24">
        <f>IF(G91&lt;&gt;0,'1 - Data'!$C$8,0)</f>
        <v>0</v>
      </c>
      <c r="K91" s="24">
        <f>F91*'1 - Data'!$C$9</f>
        <v>22.5</v>
      </c>
      <c r="L91" s="24">
        <f t="shared" si="12"/>
        <v>177.5</v>
      </c>
    </row>
    <row r="92" spans="1:12" s="34" customFormat="1" x14ac:dyDescent="0.25">
      <c r="A92" s="22">
        <f t="shared" si="13"/>
        <v>87</v>
      </c>
      <c r="B92" s="23">
        <f t="shared" si="14"/>
        <v>90</v>
      </c>
      <c r="C92" s="23">
        <v>20</v>
      </c>
      <c r="D92" s="23">
        <f t="shared" si="9"/>
        <v>20</v>
      </c>
      <c r="E92" s="23">
        <f t="shared" si="15"/>
        <v>0</v>
      </c>
      <c r="F92" s="23">
        <f t="shared" si="10"/>
        <v>70</v>
      </c>
      <c r="G92" s="23">
        <f t="shared" si="11"/>
        <v>250</v>
      </c>
      <c r="H92" s="23">
        <f t="shared" si="16"/>
        <v>250</v>
      </c>
      <c r="I92" s="24">
        <f>D92*'1 - Data'!C$7</f>
        <v>200</v>
      </c>
      <c r="J92" s="24">
        <f>IF(G92&lt;&gt;0,'1 - Data'!$C$8,0)</f>
        <v>50</v>
      </c>
      <c r="K92" s="24">
        <f>F92*'1 - Data'!$C$9</f>
        <v>17.5</v>
      </c>
      <c r="L92" s="24">
        <f t="shared" si="12"/>
        <v>132.5</v>
      </c>
    </row>
    <row r="93" spans="1:12" s="34" customFormat="1" x14ac:dyDescent="0.25">
      <c r="A93" s="22">
        <f t="shared" si="13"/>
        <v>88</v>
      </c>
      <c r="B93" s="23">
        <f t="shared" si="14"/>
        <v>70</v>
      </c>
      <c r="C93" s="23">
        <v>20</v>
      </c>
      <c r="D93" s="23">
        <f t="shared" si="9"/>
        <v>20</v>
      </c>
      <c r="E93" s="23">
        <f t="shared" si="15"/>
        <v>0</v>
      </c>
      <c r="F93" s="23">
        <f t="shared" si="10"/>
        <v>50</v>
      </c>
      <c r="G93" s="23">
        <f t="shared" si="11"/>
        <v>0</v>
      </c>
      <c r="H93" s="23">
        <f t="shared" si="16"/>
        <v>250</v>
      </c>
      <c r="I93" s="24">
        <f>D93*'1 - Data'!C$7</f>
        <v>200</v>
      </c>
      <c r="J93" s="24">
        <f>IF(G93&lt;&gt;0,'1 - Data'!$C$8,0)</f>
        <v>0</v>
      </c>
      <c r="K93" s="24">
        <f>F93*'1 - Data'!$C$9</f>
        <v>12.5</v>
      </c>
      <c r="L93" s="24">
        <f t="shared" si="12"/>
        <v>187.5</v>
      </c>
    </row>
    <row r="94" spans="1:12" s="34" customFormat="1" x14ac:dyDescent="0.25">
      <c r="A94" s="22">
        <f t="shared" si="13"/>
        <v>89</v>
      </c>
      <c r="B94" s="23">
        <f t="shared" si="14"/>
        <v>50</v>
      </c>
      <c r="C94" s="23">
        <v>20</v>
      </c>
      <c r="D94" s="23">
        <f t="shared" si="9"/>
        <v>20</v>
      </c>
      <c r="E94" s="23">
        <f t="shared" si="15"/>
        <v>0</v>
      </c>
      <c r="F94" s="23">
        <f t="shared" si="10"/>
        <v>30</v>
      </c>
      <c r="G94" s="23">
        <f t="shared" si="11"/>
        <v>0</v>
      </c>
      <c r="H94" s="23">
        <f t="shared" si="16"/>
        <v>250</v>
      </c>
      <c r="I94" s="24">
        <f>D94*'1 - Data'!C$7</f>
        <v>200</v>
      </c>
      <c r="J94" s="24">
        <f>IF(G94&lt;&gt;0,'1 - Data'!$C$8,0)</f>
        <v>0</v>
      </c>
      <c r="K94" s="24">
        <f>F94*'1 - Data'!$C$9</f>
        <v>7.5</v>
      </c>
      <c r="L94" s="24">
        <f t="shared" si="12"/>
        <v>192.5</v>
      </c>
    </row>
    <row r="95" spans="1:12" s="34" customFormat="1" x14ac:dyDescent="0.25">
      <c r="A95" s="22">
        <f t="shared" si="13"/>
        <v>90</v>
      </c>
      <c r="B95" s="23">
        <f t="shared" si="14"/>
        <v>30</v>
      </c>
      <c r="C95" s="23">
        <v>20</v>
      </c>
      <c r="D95" s="23">
        <f t="shared" si="9"/>
        <v>20</v>
      </c>
      <c r="E95" s="23">
        <f t="shared" si="15"/>
        <v>0</v>
      </c>
      <c r="F95" s="23">
        <f t="shared" si="10"/>
        <v>10</v>
      </c>
      <c r="G95" s="23">
        <f t="shared" si="11"/>
        <v>0</v>
      </c>
      <c r="H95" s="23">
        <f t="shared" si="16"/>
        <v>250</v>
      </c>
      <c r="I95" s="24">
        <f>D95*'1 - Data'!C$7</f>
        <v>200</v>
      </c>
      <c r="J95" s="24">
        <f>IF(G95&lt;&gt;0,'1 - Data'!$C$8,0)</f>
        <v>0</v>
      </c>
      <c r="K95" s="24">
        <f>F95*'1 - Data'!$C$9</f>
        <v>2.5</v>
      </c>
      <c r="L95" s="24">
        <f t="shared" si="12"/>
        <v>197.5</v>
      </c>
    </row>
    <row r="96" spans="1:12" s="34" customFormat="1" x14ac:dyDescent="0.25">
      <c r="A96" s="22">
        <f t="shared" si="13"/>
        <v>91</v>
      </c>
      <c r="B96" s="23">
        <f t="shared" si="14"/>
        <v>10</v>
      </c>
      <c r="C96" s="23">
        <v>20</v>
      </c>
      <c r="D96" s="23">
        <f t="shared" si="9"/>
        <v>10</v>
      </c>
      <c r="E96" s="23">
        <f t="shared" si="15"/>
        <v>0</v>
      </c>
      <c r="F96" s="23">
        <f t="shared" si="10"/>
        <v>0</v>
      </c>
      <c r="G96" s="23">
        <f t="shared" si="11"/>
        <v>0</v>
      </c>
      <c r="H96" s="23">
        <f t="shared" si="16"/>
        <v>250</v>
      </c>
      <c r="I96" s="24">
        <f>D96*'1 - Data'!C$7</f>
        <v>100</v>
      </c>
      <c r="J96" s="24">
        <f>IF(G96&lt;&gt;0,'1 - Data'!$C$8,0)</f>
        <v>0</v>
      </c>
      <c r="K96" s="24">
        <f>F96*'1 - Data'!$C$9</f>
        <v>0</v>
      </c>
      <c r="L96" s="24">
        <f t="shared" si="12"/>
        <v>100</v>
      </c>
    </row>
    <row r="97" spans="1:12" s="34" customFormat="1" x14ac:dyDescent="0.25">
      <c r="A97" s="22">
        <f t="shared" si="13"/>
        <v>92</v>
      </c>
      <c r="B97" s="23">
        <f t="shared" si="14"/>
        <v>0</v>
      </c>
      <c r="C97" s="23">
        <v>20</v>
      </c>
      <c r="D97" s="23">
        <f t="shared" si="9"/>
        <v>0</v>
      </c>
      <c r="E97" s="23">
        <f t="shared" si="15"/>
        <v>250</v>
      </c>
      <c r="F97" s="23">
        <f t="shared" si="10"/>
        <v>250</v>
      </c>
      <c r="G97" s="23">
        <f t="shared" si="11"/>
        <v>0</v>
      </c>
      <c r="H97" s="23">
        <f t="shared" si="16"/>
        <v>0</v>
      </c>
      <c r="I97" s="24">
        <f>D97*'1 - Data'!C$7</f>
        <v>0</v>
      </c>
      <c r="J97" s="24">
        <f>IF(G97&lt;&gt;0,'1 - Data'!$C$8,0)</f>
        <v>0</v>
      </c>
      <c r="K97" s="24">
        <f>F97*'1 - Data'!$C$9</f>
        <v>62.5</v>
      </c>
      <c r="L97" s="24">
        <f t="shared" si="12"/>
        <v>-62.5</v>
      </c>
    </row>
    <row r="98" spans="1:12" s="34" customFormat="1" x14ac:dyDescent="0.25">
      <c r="A98" s="22">
        <f t="shared" si="13"/>
        <v>93</v>
      </c>
      <c r="B98" s="23">
        <f t="shared" si="14"/>
        <v>250</v>
      </c>
      <c r="C98" s="23">
        <v>20</v>
      </c>
      <c r="D98" s="23">
        <f t="shared" si="9"/>
        <v>20</v>
      </c>
      <c r="E98" s="23">
        <f t="shared" si="15"/>
        <v>0</v>
      </c>
      <c r="F98" s="23">
        <f t="shared" si="10"/>
        <v>230</v>
      </c>
      <c r="G98" s="23">
        <f t="shared" si="11"/>
        <v>0</v>
      </c>
      <c r="H98" s="23">
        <f t="shared" si="16"/>
        <v>0</v>
      </c>
      <c r="I98" s="24">
        <f>D98*'1 - Data'!C$7</f>
        <v>200</v>
      </c>
      <c r="J98" s="24">
        <f>IF(G98&lt;&gt;0,'1 - Data'!$C$8,0)</f>
        <v>0</v>
      </c>
      <c r="K98" s="24">
        <f>F98*'1 - Data'!$C$9</f>
        <v>57.5</v>
      </c>
      <c r="L98" s="24">
        <f t="shared" si="12"/>
        <v>142.5</v>
      </c>
    </row>
    <row r="99" spans="1:12" s="34" customFormat="1" x14ac:dyDescent="0.25">
      <c r="A99" s="22">
        <f t="shared" si="13"/>
        <v>94</v>
      </c>
      <c r="B99" s="23">
        <f t="shared" si="14"/>
        <v>230</v>
      </c>
      <c r="C99" s="23">
        <v>20</v>
      </c>
      <c r="D99" s="23">
        <f t="shared" si="9"/>
        <v>20</v>
      </c>
      <c r="E99" s="23">
        <f t="shared" si="15"/>
        <v>0</v>
      </c>
      <c r="F99" s="23">
        <f t="shared" si="10"/>
        <v>210</v>
      </c>
      <c r="G99" s="23">
        <f t="shared" si="11"/>
        <v>0</v>
      </c>
      <c r="H99" s="23">
        <f t="shared" si="16"/>
        <v>0</v>
      </c>
      <c r="I99" s="24">
        <f>D99*'1 - Data'!C$7</f>
        <v>200</v>
      </c>
      <c r="J99" s="24">
        <f>IF(G99&lt;&gt;0,'1 - Data'!$C$8,0)</f>
        <v>0</v>
      </c>
      <c r="K99" s="24">
        <f>F99*'1 - Data'!$C$9</f>
        <v>52.5</v>
      </c>
      <c r="L99" s="24">
        <f t="shared" si="12"/>
        <v>147.5</v>
      </c>
    </row>
    <row r="100" spans="1:12" s="34" customFormat="1" x14ac:dyDescent="0.25">
      <c r="A100" s="22">
        <f t="shared" si="13"/>
        <v>95</v>
      </c>
      <c r="B100" s="23">
        <f t="shared" si="14"/>
        <v>210</v>
      </c>
      <c r="C100" s="23">
        <v>20</v>
      </c>
      <c r="D100" s="23">
        <f t="shared" si="9"/>
        <v>20</v>
      </c>
      <c r="E100" s="23">
        <f t="shared" si="15"/>
        <v>0</v>
      </c>
      <c r="F100" s="23">
        <f t="shared" si="10"/>
        <v>190</v>
      </c>
      <c r="G100" s="23">
        <f t="shared" si="11"/>
        <v>0</v>
      </c>
      <c r="H100" s="23">
        <f t="shared" si="16"/>
        <v>0</v>
      </c>
      <c r="I100" s="24">
        <f>D100*'1 - Data'!C$7</f>
        <v>200</v>
      </c>
      <c r="J100" s="24">
        <f>IF(G100&lt;&gt;0,'1 - Data'!$C$8,0)</f>
        <v>0</v>
      </c>
      <c r="K100" s="24">
        <f>F100*'1 - Data'!$C$9</f>
        <v>47.5</v>
      </c>
      <c r="L100" s="24">
        <f t="shared" si="12"/>
        <v>152.5</v>
      </c>
    </row>
    <row r="101" spans="1:12" s="34" customFormat="1" x14ac:dyDescent="0.25">
      <c r="A101" s="22">
        <f t="shared" si="13"/>
        <v>96</v>
      </c>
      <c r="B101" s="23">
        <f t="shared" si="14"/>
        <v>190</v>
      </c>
      <c r="C101" s="23">
        <v>20</v>
      </c>
      <c r="D101" s="23">
        <f t="shared" si="9"/>
        <v>20</v>
      </c>
      <c r="E101" s="23">
        <f t="shared" si="15"/>
        <v>0</v>
      </c>
      <c r="F101" s="23">
        <f t="shared" si="10"/>
        <v>170</v>
      </c>
      <c r="G101" s="23">
        <f t="shared" si="11"/>
        <v>0</v>
      </c>
      <c r="H101" s="23">
        <f t="shared" si="16"/>
        <v>0</v>
      </c>
      <c r="I101" s="24">
        <f>D101*'1 - Data'!C$7</f>
        <v>200</v>
      </c>
      <c r="J101" s="24">
        <f>IF(G101&lt;&gt;0,'1 - Data'!$C$8,0)</f>
        <v>0</v>
      </c>
      <c r="K101" s="24">
        <f>F101*'1 - Data'!$C$9</f>
        <v>42.5</v>
      </c>
      <c r="L101" s="24">
        <f t="shared" si="12"/>
        <v>157.5</v>
      </c>
    </row>
    <row r="102" spans="1:12" s="34" customFormat="1" x14ac:dyDescent="0.25">
      <c r="A102" s="22">
        <f t="shared" si="13"/>
        <v>97</v>
      </c>
      <c r="B102" s="23">
        <f t="shared" si="14"/>
        <v>170</v>
      </c>
      <c r="C102" s="23">
        <v>20</v>
      </c>
      <c r="D102" s="23">
        <f t="shared" si="9"/>
        <v>20</v>
      </c>
      <c r="E102" s="23">
        <f t="shared" si="15"/>
        <v>0</v>
      </c>
      <c r="F102" s="23">
        <f t="shared" si="10"/>
        <v>150</v>
      </c>
      <c r="G102" s="23">
        <f t="shared" si="11"/>
        <v>0</v>
      </c>
      <c r="H102" s="23">
        <f t="shared" si="16"/>
        <v>0</v>
      </c>
      <c r="I102" s="24">
        <f>D102*'1 - Data'!C$7</f>
        <v>200</v>
      </c>
      <c r="J102" s="24">
        <f>IF(G102&lt;&gt;0,'1 - Data'!$C$8,0)</f>
        <v>0</v>
      </c>
      <c r="K102" s="24">
        <f>F102*'1 - Data'!$C$9</f>
        <v>37.5</v>
      </c>
      <c r="L102" s="24">
        <f t="shared" si="12"/>
        <v>162.5</v>
      </c>
    </row>
    <row r="103" spans="1:12" s="34" customFormat="1" x14ac:dyDescent="0.25">
      <c r="A103" s="22">
        <f t="shared" si="13"/>
        <v>98</v>
      </c>
      <c r="B103" s="23">
        <f t="shared" si="14"/>
        <v>150</v>
      </c>
      <c r="C103" s="23">
        <v>20</v>
      </c>
      <c r="D103" s="23">
        <f t="shared" si="9"/>
        <v>20</v>
      </c>
      <c r="E103" s="23">
        <f t="shared" si="15"/>
        <v>0</v>
      </c>
      <c r="F103" s="23">
        <f t="shared" si="10"/>
        <v>130</v>
      </c>
      <c r="G103" s="23">
        <f t="shared" si="11"/>
        <v>0</v>
      </c>
      <c r="H103" s="23">
        <f t="shared" si="16"/>
        <v>0</v>
      </c>
      <c r="I103" s="24">
        <f>D103*'1 - Data'!C$7</f>
        <v>200</v>
      </c>
      <c r="J103" s="24">
        <f>IF(G103&lt;&gt;0,'1 - Data'!$C$8,0)</f>
        <v>0</v>
      </c>
      <c r="K103" s="24">
        <f>F103*'1 - Data'!$C$9</f>
        <v>32.5</v>
      </c>
      <c r="L103" s="24">
        <f t="shared" si="12"/>
        <v>167.5</v>
      </c>
    </row>
    <row r="104" spans="1:12" s="34" customFormat="1" x14ac:dyDescent="0.25">
      <c r="A104" s="22">
        <f t="shared" si="13"/>
        <v>99</v>
      </c>
      <c r="B104" s="23">
        <f t="shared" si="14"/>
        <v>130</v>
      </c>
      <c r="C104" s="23">
        <v>20</v>
      </c>
      <c r="D104" s="23">
        <f t="shared" si="9"/>
        <v>20</v>
      </c>
      <c r="E104" s="23">
        <f t="shared" si="15"/>
        <v>0</v>
      </c>
      <c r="F104" s="23">
        <f t="shared" si="10"/>
        <v>110</v>
      </c>
      <c r="G104" s="23">
        <f t="shared" si="11"/>
        <v>0</v>
      </c>
      <c r="H104" s="23">
        <f t="shared" si="16"/>
        <v>0</v>
      </c>
      <c r="I104" s="24">
        <f>D104*'1 - Data'!C$7</f>
        <v>200</v>
      </c>
      <c r="J104" s="24">
        <f>IF(G104&lt;&gt;0,'1 - Data'!$C$8,0)</f>
        <v>0</v>
      </c>
      <c r="K104" s="24">
        <f>F104*'1 - Data'!$C$9</f>
        <v>27.5</v>
      </c>
      <c r="L104" s="24">
        <f t="shared" si="12"/>
        <v>172.5</v>
      </c>
    </row>
    <row r="105" spans="1:12" s="34" customFormat="1" x14ac:dyDescent="0.25">
      <c r="A105" s="22">
        <f t="shared" si="13"/>
        <v>100</v>
      </c>
      <c r="B105" s="23">
        <f t="shared" si="14"/>
        <v>110</v>
      </c>
      <c r="C105" s="23">
        <v>20</v>
      </c>
      <c r="D105" s="23">
        <f t="shared" si="9"/>
        <v>20</v>
      </c>
      <c r="E105" s="23">
        <f t="shared" si="15"/>
        <v>0</v>
      </c>
      <c r="F105" s="23">
        <f t="shared" si="10"/>
        <v>90</v>
      </c>
      <c r="G105" s="23">
        <f t="shared" si="11"/>
        <v>0</v>
      </c>
      <c r="H105" s="23">
        <f t="shared" si="16"/>
        <v>0</v>
      </c>
      <c r="I105" s="24">
        <f>D105*'1 - Data'!C$7</f>
        <v>200</v>
      </c>
      <c r="J105" s="24">
        <f>IF(G105&lt;&gt;0,'1 - Data'!$C$8,0)</f>
        <v>0</v>
      </c>
      <c r="K105" s="24">
        <f>F105*'1 - Data'!$C$9</f>
        <v>22.5</v>
      </c>
      <c r="L105" s="24">
        <f t="shared" si="12"/>
        <v>177.5</v>
      </c>
    </row>
    <row r="106" spans="1:12" s="34" customFormat="1" x14ac:dyDescent="0.25">
      <c r="A106" s="22">
        <f t="shared" si="13"/>
        <v>101</v>
      </c>
      <c r="B106" s="23">
        <f t="shared" si="14"/>
        <v>90</v>
      </c>
      <c r="C106" s="23">
        <v>20</v>
      </c>
      <c r="D106" s="23">
        <f t="shared" si="9"/>
        <v>20</v>
      </c>
      <c r="E106" s="23">
        <f t="shared" si="15"/>
        <v>0</v>
      </c>
      <c r="F106" s="23">
        <f t="shared" si="10"/>
        <v>70</v>
      </c>
      <c r="G106" s="23">
        <f t="shared" si="11"/>
        <v>250</v>
      </c>
      <c r="H106" s="23">
        <f t="shared" si="16"/>
        <v>250</v>
      </c>
      <c r="I106" s="24">
        <f>D106*'1 - Data'!C$7</f>
        <v>200</v>
      </c>
      <c r="J106" s="24">
        <f>IF(G106&lt;&gt;0,'1 - Data'!$C$8,0)</f>
        <v>50</v>
      </c>
      <c r="K106" s="24">
        <f>F106*'1 - Data'!$C$9</f>
        <v>17.5</v>
      </c>
      <c r="L106" s="24">
        <f t="shared" si="12"/>
        <v>132.5</v>
      </c>
    </row>
    <row r="107" spans="1:12" s="34" customFormat="1" x14ac:dyDescent="0.25">
      <c r="A107" s="22">
        <f t="shared" si="13"/>
        <v>102</v>
      </c>
      <c r="B107" s="23">
        <f t="shared" si="14"/>
        <v>70</v>
      </c>
      <c r="C107" s="23">
        <v>20</v>
      </c>
      <c r="D107" s="23">
        <f t="shared" si="9"/>
        <v>20</v>
      </c>
      <c r="E107" s="23">
        <f t="shared" si="15"/>
        <v>0</v>
      </c>
      <c r="F107" s="23">
        <f t="shared" si="10"/>
        <v>50</v>
      </c>
      <c r="G107" s="23">
        <f t="shared" si="11"/>
        <v>0</v>
      </c>
      <c r="H107" s="23">
        <f t="shared" si="16"/>
        <v>250</v>
      </c>
      <c r="I107" s="24">
        <f>D107*'1 - Data'!C$7</f>
        <v>200</v>
      </c>
      <c r="J107" s="24">
        <f>IF(G107&lt;&gt;0,'1 - Data'!$C$8,0)</f>
        <v>0</v>
      </c>
      <c r="K107" s="24">
        <f>F107*'1 - Data'!$C$9</f>
        <v>12.5</v>
      </c>
      <c r="L107" s="24">
        <f t="shared" si="12"/>
        <v>187.5</v>
      </c>
    </row>
    <row r="108" spans="1:12" s="34" customFormat="1" x14ac:dyDescent="0.25">
      <c r="A108" s="22">
        <f t="shared" si="13"/>
        <v>103</v>
      </c>
      <c r="B108" s="23">
        <f t="shared" si="14"/>
        <v>50</v>
      </c>
      <c r="C108" s="23">
        <v>20</v>
      </c>
      <c r="D108" s="23">
        <f t="shared" si="9"/>
        <v>20</v>
      </c>
      <c r="E108" s="23">
        <f t="shared" si="15"/>
        <v>0</v>
      </c>
      <c r="F108" s="23">
        <f t="shared" si="10"/>
        <v>30</v>
      </c>
      <c r="G108" s="23">
        <f t="shared" si="11"/>
        <v>0</v>
      </c>
      <c r="H108" s="23">
        <f t="shared" si="16"/>
        <v>250</v>
      </c>
      <c r="I108" s="24">
        <f>D108*'1 - Data'!C$7</f>
        <v>200</v>
      </c>
      <c r="J108" s="24">
        <f>IF(G108&lt;&gt;0,'1 - Data'!$C$8,0)</f>
        <v>0</v>
      </c>
      <c r="K108" s="24">
        <f>F108*'1 - Data'!$C$9</f>
        <v>7.5</v>
      </c>
      <c r="L108" s="24">
        <f t="shared" si="12"/>
        <v>192.5</v>
      </c>
    </row>
    <row r="109" spans="1:12" s="34" customFormat="1" x14ac:dyDescent="0.25">
      <c r="A109" s="22">
        <f t="shared" si="13"/>
        <v>104</v>
      </c>
      <c r="B109" s="23">
        <f t="shared" si="14"/>
        <v>30</v>
      </c>
      <c r="C109" s="23">
        <v>20</v>
      </c>
      <c r="D109" s="23">
        <f t="shared" si="9"/>
        <v>20</v>
      </c>
      <c r="E109" s="23">
        <f t="shared" si="15"/>
        <v>0</v>
      </c>
      <c r="F109" s="23">
        <f t="shared" si="10"/>
        <v>10</v>
      </c>
      <c r="G109" s="23">
        <f t="shared" si="11"/>
        <v>0</v>
      </c>
      <c r="H109" s="23">
        <f t="shared" si="16"/>
        <v>250</v>
      </c>
      <c r="I109" s="24">
        <f>D109*'1 - Data'!C$7</f>
        <v>200</v>
      </c>
      <c r="J109" s="24">
        <f>IF(G109&lt;&gt;0,'1 - Data'!$C$8,0)</f>
        <v>0</v>
      </c>
      <c r="K109" s="24">
        <f>F109*'1 - Data'!$C$9</f>
        <v>2.5</v>
      </c>
      <c r="L109" s="24">
        <f t="shared" si="12"/>
        <v>197.5</v>
      </c>
    </row>
    <row r="110" spans="1:12" s="34" customFormat="1" x14ac:dyDescent="0.25">
      <c r="A110" s="22">
        <f t="shared" si="13"/>
        <v>105</v>
      </c>
      <c r="B110" s="23">
        <f t="shared" si="14"/>
        <v>10</v>
      </c>
      <c r="C110" s="23">
        <v>20</v>
      </c>
      <c r="D110" s="23">
        <f t="shared" si="9"/>
        <v>10</v>
      </c>
      <c r="E110" s="23">
        <f t="shared" si="15"/>
        <v>0</v>
      </c>
      <c r="F110" s="23">
        <f t="shared" si="10"/>
        <v>0</v>
      </c>
      <c r="G110" s="23">
        <f t="shared" si="11"/>
        <v>0</v>
      </c>
      <c r="H110" s="23">
        <f t="shared" si="16"/>
        <v>250</v>
      </c>
      <c r="I110" s="24">
        <f>D110*'1 - Data'!C$7</f>
        <v>100</v>
      </c>
      <c r="J110" s="24">
        <f>IF(G110&lt;&gt;0,'1 - Data'!$C$8,0)</f>
        <v>0</v>
      </c>
      <c r="K110" s="24">
        <f>F110*'1 - Data'!$C$9</f>
        <v>0</v>
      </c>
      <c r="L110" s="24">
        <f t="shared" si="12"/>
        <v>100</v>
      </c>
    </row>
    <row r="111" spans="1:12" s="34" customFormat="1" x14ac:dyDescent="0.25">
      <c r="A111" s="22">
        <f t="shared" si="13"/>
        <v>106</v>
      </c>
      <c r="B111" s="23">
        <f t="shared" si="14"/>
        <v>0</v>
      </c>
      <c r="C111" s="23">
        <v>20</v>
      </c>
      <c r="D111" s="23">
        <f t="shared" si="9"/>
        <v>0</v>
      </c>
      <c r="E111" s="23">
        <f t="shared" si="15"/>
        <v>250</v>
      </c>
      <c r="F111" s="23">
        <f t="shared" si="10"/>
        <v>250</v>
      </c>
      <c r="G111" s="23">
        <f t="shared" si="11"/>
        <v>0</v>
      </c>
      <c r="H111" s="23">
        <f t="shared" si="16"/>
        <v>0</v>
      </c>
      <c r="I111" s="24">
        <f>D111*'1 - Data'!C$7</f>
        <v>0</v>
      </c>
      <c r="J111" s="24">
        <f>IF(G111&lt;&gt;0,'1 - Data'!$C$8,0)</f>
        <v>0</v>
      </c>
      <c r="K111" s="24">
        <f>F111*'1 - Data'!$C$9</f>
        <v>62.5</v>
      </c>
      <c r="L111" s="24">
        <f t="shared" si="12"/>
        <v>-62.5</v>
      </c>
    </row>
    <row r="112" spans="1:12" s="34" customFormat="1" x14ac:dyDescent="0.25">
      <c r="A112" s="22">
        <f t="shared" si="13"/>
        <v>107</v>
      </c>
      <c r="B112" s="23">
        <f t="shared" si="14"/>
        <v>250</v>
      </c>
      <c r="C112" s="23">
        <v>20</v>
      </c>
      <c r="D112" s="23">
        <f t="shared" si="9"/>
        <v>20</v>
      </c>
      <c r="E112" s="23">
        <f t="shared" si="15"/>
        <v>0</v>
      </c>
      <c r="F112" s="23">
        <f t="shared" si="10"/>
        <v>230</v>
      </c>
      <c r="G112" s="23">
        <f t="shared" si="11"/>
        <v>0</v>
      </c>
      <c r="H112" s="23">
        <f t="shared" si="16"/>
        <v>0</v>
      </c>
      <c r="I112" s="24">
        <f>D112*'1 - Data'!C$7</f>
        <v>200</v>
      </c>
      <c r="J112" s="24">
        <f>IF(G112&lt;&gt;0,'1 - Data'!$C$8,0)</f>
        <v>0</v>
      </c>
      <c r="K112" s="24">
        <f>F112*'1 - Data'!$C$9</f>
        <v>57.5</v>
      </c>
      <c r="L112" s="24">
        <f t="shared" si="12"/>
        <v>142.5</v>
      </c>
    </row>
    <row r="113" spans="1:12" s="34" customFormat="1" x14ac:dyDescent="0.25">
      <c r="A113" s="22">
        <f t="shared" si="13"/>
        <v>108</v>
      </c>
      <c r="B113" s="23">
        <f t="shared" si="14"/>
        <v>230</v>
      </c>
      <c r="C113" s="23">
        <v>20</v>
      </c>
      <c r="D113" s="23">
        <f t="shared" si="9"/>
        <v>20</v>
      </c>
      <c r="E113" s="23">
        <f t="shared" si="15"/>
        <v>0</v>
      </c>
      <c r="F113" s="23">
        <f t="shared" si="10"/>
        <v>210</v>
      </c>
      <c r="G113" s="23">
        <f t="shared" si="11"/>
        <v>0</v>
      </c>
      <c r="H113" s="23">
        <f t="shared" si="16"/>
        <v>0</v>
      </c>
      <c r="I113" s="24">
        <f>D113*'1 - Data'!C$7</f>
        <v>200</v>
      </c>
      <c r="J113" s="24">
        <f>IF(G113&lt;&gt;0,'1 - Data'!$C$8,0)</f>
        <v>0</v>
      </c>
      <c r="K113" s="24">
        <f>F113*'1 - Data'!$C$9</f>
        <v>52.5</v>
      </c>
      <c r="L113" s="24">
        <f t="shared" si="12"/>
        <v>147.5</v>
      </c>
    </row>
    <row r="114" spans="1:12" s="34" customFormat="1" x14ac:dyDescent="0.25">
      <c r="A114" s="22">
        <f t="shared" si="13"/>
        <v>109</v>
      </c>
      <c r="B114" s="23">
        <f t="shared" si="14"/>
        <v>210</v>
      </c>
      <c r="C114" s="23">
        <v>20</v>
      </c>
      <c r="D114" s="23">
        <f t="shared" si="9"/>
        <v>20</v>
      </c>
      <c r="E114" s="23">
        <f t="shared" si="15"/>
        <v>0</v>
      </c>
      <c r="F114" s="23">
        <f t="shared" si="10"/>
        <v>190</v>
      </c>
      <c r="G114" s="23">
        <f t="shared" si="11"/>
        <v>0</v>
      </c>
      <c r="H114" s="23">
        <f t="shared" si="16"/>
        <v>0</v>
      </c>
      <c r="I114" s="24">
        <f>D114*'1 - Data'!C$7</f>
        <v>200</v>
      </c>
      <c r="J114" s="24">
        <f>IF(G114&lt;&gt;0,'1 - Data'!$C$8,0)</f>
        <v>0</v>
      </c>
      <c r="K114" s="24">
        <f>F114*'1 - Data'!$C$9</f>
        <v>47.5</v>
      </c>
      <c r="L114" s="24">
        <f t="shared" si="12"/>
        <v>152.5</v>
      </c>
    </row>
    <row r="115" spans="1:12" s="34" customFormat="1" x14ac:dyDescent="0.25">
      <c r="A115" s="22">
        <f t="shared" si="13"/>
        <v>110</v>
      </c>
      <c r="B115" s="23">
        <f t="shared" si="14"/>
        <v>190</v>
      </c>
      <c r="C115" s="23">
        <v>20</v>
      </c>
      <c r="D115" s="23">
        <f t="shared" si="9"/>
        <v>20</v>
      </c>
      <c r="E115" s="23">
        <f t="shared" si="15"/>
        <v>0</v>
      </c>
      <c r="F115" s="23">
        <f t="shared" si="10"/>
        <v>170</v>
      </c>
      <c r="G115" s="23">
        <f t="shared" si="11"/>
        <v>0</v>
      </c>
      <c r="H115" s="23">
        <f t="shared" si="16"/>
        <v>0</v>
      </c>
      <c r="I115" s="24">
        <f>D115*'1 - Data'!C$7</f>
        <v>200</v>
      </c>
      <c r="J115" s="24">
        <f>IF(G115&lt;&gt;0,'1 - Data'!$C$8,0)</f>
        <v>0</v>
      </c>
      <c r="K115" s="24">
        <f>F115*'1 - Data'!$C$9</f>
        <v>42.5</v>
      </c>
      <c r="L115" s="24">
        <f t="shared" si="12"/>
        <v>157.5</v>
      </c>
    </row>
    <row r="116" spans="1:12" s="34" customFormat="1" x14ac:dyDescent="0.25">
      <c r="A116" s="22">
        <f t="shared" si="13"/>
        <v>111</v>
      </c>
      <c r="B116" s="23">
        <f t="shared" si="14"/>
        <v>170</v>
      </c>
      <c r="C116" s="23">
        <v>20</v>
      </c>
      <c r="D116" s="23">
        <f t="shared" si="9"/>
        <v>20</v>
      </c>
      <c r="E116" s="23">
        <f t="shared" si="15"/>
        <v>0</v>
      </c>
      <c r="F116" s="23">
        <f t="shared" si="10"/>
        <v>150</v>
      </c>
      <c r="G116" s="23">
        <f t="shared" si="11"/>
        <v>0</v>
      </c>
      <c r="H116" s="23">
        <f t="shared" si="16"/>
        <v>0</v>
      </c>
      <c r="I116" s="24">
        <f>D116*'1 - Data'!C$7</f>
        <v>200</v>
      </c>
      <c r="J116" s="24">
        <f>IF(G116&lt;&gt;0,'1 - Data'!$C$8,0)</f>
        <v>0</v>
      </c>
      <c r="K116" s="24">
        <f>F116*'1 - Data'!$C$9</f>
        <v>37.5</v>
      </c>
      <c r="L116" s="24">
        <f t="shared" si="12"/>
        <v>162.5</v>
      </c>
    </row>
    <row r="117" spans="1:12" s="34" customFormat="1" x14ac:dyDescent="0.25">
      <c r="A117" s="22">
        <f t="shared" si="13"/>
        <v>112</v>
      </c>
      <c r="B117" s="23">
        <f t="shared" si="14"/>
        <v>150</v>
      </c>
      <c r="C117" s="23">
        <v>20</v>
      </c>
      <c r="D117" s="23">
        <f t="shared" si="9"/>
        <v>20</v>
      </c>
      <c r="E117" s="23">
        <f t="shared" si="15"/>
        <v>0</v>
      </c>
      <c r="F117" s="23">
        <f t="shared" si="10"/>
        <v>130</v>
      </c>
      <c r="G117" s="23">
        <f t="shared" si="11"/>
        <v>0</v>
      </c>
      <c r="H117" s="23">
        <f t="shared" si="16"/>
        <v>0</v>
      </c>
      <c r="I117" s="24">
        <f>D117*'1 - Data'!C$7</f>
        <v>200</v>
      </c>
      <c r="J117" s="24">
        <f>IF(G117&lt;&gt;0,'1 - Data'!$C$8,0)</f>
        <v>0</v>
      </c>
      <c r="K117" s="24">
        <f>F117*'1 - Data'!$C$9</f>
        <v>32.5</v>
      </c>
      <c r="L117" s="24">
        <f t="shared" si="12"/>
        <v>167.5</v>
      </c>
    </row>
    <row r="118" spans="1:12" s="34" customFormat="1" x14ac:dyDescent="0.25">
      <c r="A118" s="22">
        <f t="shared" si="13"/>
        <v>113</v>
      </c>
      <c r="B118" s="23">
        <f t="shared" si="14"/>
        <v>130</v>
      </c>
      <c r="C118" s="23">
        <v>20</v>
      </c>
      <c r="D118" s="23">
        <f t="shared" si="9"/>
        <v>20</v>
      </c>
      <c r="E118" s="23">
        <f t="shared" si="15"/>
        <v>0</v>
      </c>
      <c r="F118" s="23">
        <f t="shared" si="10"/>
        <v>110</v>
      </c>
      <c r="G118" s="23">
        <f t="shared" si="11"/>
        <v>0</v>
      </c>
      <c r="H118" s="23">
        <f t="shared" si="16"/>
        <v>0</v>
      </c>
      <c r="I118" s="24">
        <f>D118*'1 - Data'!C$7</f>
        <v>200</v>
      </c>
      <c r="J118" s="24">
        <f>IF(G118&lt;&gt;0,'1 - Data'!$C$8,0)</f>
        <v>0</v>
      </c>
      <c r="K118" s="24">
        <f>F118*'1 - Data'!$C$9</f>
        <v>27.5</v>
      </c>
      <c r="L118" s="24">
        <f t="shared" si="12"/>
        <v>172.5</v>
      </c>
    </row>
    <row r="119" spans="1:12" s="34" customFormat="1" x14ac:dyDescent="0.25">
      <c r="A119" s="22">
        <f t="shared" si="13"/>
        <v>114</v>
      </c>
      <c r="B119" s="23">
        <f t="shared" si="14"/>
        <v>110</v>
      </c>
      <c r="C119" s="23">
        <v>20</v>
      </c>
      <c r="D119" s="23">
        <f t="shared" si="9"/>
        <v>20</v>
      </c>
      <c r="E119" s="23">
        <f t="shared" si="15"/>
        <v>0</v>
      </c>
      <c r="F119" s="23">
        <f t="shared" si="10"/>
        <v>90</v>
      </c>
      <c r="G119" s="23">
        <f t="shared" si="11"/>
        <v>0</v>
      </c>
      <c r="H119" s="23">
        <f t="shared" si="16"/>
        <v>0</v>
      </c>
      <c r="I119" s="24">
        <f>D119*'1 - Data'!C$7</f>
        <v>200</v>
      </c>
      <c r="J119" s="24">
        <f>IF(G119&lt;&gt;0,'1 - Data'!$C$8,0)</f>
        <v>0</v>
      </c>
      <c r="K119" s="24">
        <f>F119*'1 - Data'!$C$9</f>
        <v>22.5</v>
      </c>
      <c r="L119" s="24">
        <f t="shared" si="12"/>
        <v>177.5</v>
      </c>
    </row>
    <row r="120" spans="1:12" s="34" customFormat="1" x14ac:dyDescent="0.25">
      <c r="A120" s="22">
        <f t="shared" si="13"/>
        <v>115</v>
      </c>
      <c r="B120" s="23">
        <f t="shared" si="14"/>
        <v>90</v>
      </c>
      <c r="C120" s="23">
        <v>20</v>
      </c>
      <c r="D120" s="23">
        <f t="shared" si="9"/>
        <v>20</v>
      </c>
      <c r="E120" s="23">
        <f t="shared" si="15"/>
        <v>0</v>
      </c>
      <c r="F120" s="23">
        <f t="shared" si="10"/>
        <v>70</v>
      </c>
      <c r="G120" s="23">
        <f t="shared" si="11"/>
        <v>250</v>
      </c>
      <c r="H120" s="23">
        <f t="shared" si="16"/>
        <v>250</v>
      </c>
      <c r="I120" s="24">
        <f>D120*'1 - Data'!C$7</f>
        <v>200</v>
      </c>
      <c r="J120" s="24">
        <f>IF(G120&lt;&gt;0,'1 - Data'!$C$8,0)</f>
        <v>50</v>
      </c>
      <c r="K120" s="24">
        <f>F120*'1 - Data'!$C$9</f>
        <v>17.5</v>
      </c>
      <c r="L120" s="24">
        <f t="shared" si="12"/>
        <v>132.5</v>
      </c>
    </row>
    <row r="121" spans="1:12" s="34" customFormat="1" x14ac:dyDescent="0.25">
      <c r="A121" s="22">
        <f t="shared" si="13"/>
        <v>116</v>
      </c>
      <c r="B121" s="23">
        <f t="shared" si="14"/>
        <v>70</v>
      </c>
      <c r="C121" s="23">
        <v>20</v>
      </c>
      <c r="D121" s="23">
        <f t="shared" si="9"/>
        <v>20</v>
      </c>
      <c r="E121" s="23">
        <f t="shared" si="15"/>
        <v>0</v>
      </c>
      <c r="F121" s="23">
        <f t="shared" si="10"/>
        <v>50</v>
      </c>
      <c r="G121" s="23">
        <f t="shared" si="11"/>
        <v>0</v>
      </c>
      <c r="H121" s="23">
        <f t="shared" si="16"/>
        <v>250</v>
      </c>
      <c r="I121" s="24">
        <f>D121*'1 - Data'!C$7</f>
        <v>200</v>
      </c>
      <c r="J121" s="24">
        <f>IF(G121&lt;&gt;0,'1 - Data'!$C$8,0)</f>
        <v>0</v>
      </c>
      <c r="K121" s="24">
        <f>F121*'1 - Data'!$C$9</f>
        <v>12.5</v>
      </c>
      <c r="L121" s="24">
        <f t="shared" si="12"/>
        <v>187.5</v>
      </c>
    </row>
    <row r="122" spans="1:12" s="34" customFormat="1" x14ac:dyDescent="0.25">
      <c r="A122" s="22">
        <f t="shared" si="13"/>
        <v>117</v>
      </c>
      <c r="B122" s="23">
        <f t="shared" si="14"/>
        <v>50</v>
      </c>
      <c r="C122" s="23">
        <v>20</v>
      </c>
      <c r="D122" s="23">
        <f t="shared" si="9"/>
        <v>20</v>
      </c>
      <c r="E122" s="23">
        <f t="shared" si="15"/>
        <v>0</v>
      </c>
      <c r="F122" s="23">
        <f t="shared" si="10"/>
        <v>30</v>
      </c>
      <c r="G122" s="23">
        <f t="shared" si="11"/>
        <v>0</v>
      </c>
      <c r="H122" s="23">
        <f t="shared" si="16"/>
        <v>250</v>
      </c>
      <c r="I122" s="24">
        <f>D122*'1 - Data'!C$7</f>
        <v>200</v>
      </c>
      <c r="J122" s="24">
        <f>IF(G122&lt;&gt;0,'1 - Data'!$C$8,0)</f>
        <v>0</v>
      </c>
      <c r="K122" s="24">
        <f>F122*'1 - Data'!$C$9</f>
        <v>7.5</v>
      </c>
      <c r="L122" s="24">
        <f t="shared" si="12"/>
        <v>192.5</v>
      </c>
    </row>
    <row r="123" spans="1:12" s="34" customFormat="1" x14ac:dyDescent="0.25">
      <c r="A123" s="22">
        <f t="shared" si="13"/>
        <v>118</v>
      </c>
      <c r="B123" s="23">
        <f t="shared" si="14"/>
        <v>30</v>
      </c>
      <c r="C123" s="23">
        <v>20</v>
      </c>
      <c r="D123" s="23">
        <f t="shared" si="9"/>
        <v>20</v>
      </c>
      <c r="E123" s="23">
        <f t="shared" si="15"/>
        <v>0</v>
      </c>
      <c r="F123" s="23">
        <f t="shared" si="10"/>
        <v>10</v>
      </c>
      <c r="G123" s="23">
        <f t="shared" si="11"/>
        <v>0</v>
      </c>
      <c r="H123" s="23">
        <f t="shared" si="16"/>
        <v>250</v>
      </c>
      <c r="I123" s="24">
        <f>D123*'1 - Data'!C$7</f>
        <v>200</v>
      </c>
      <c r="J123" s="24">
        <f>IF(G123&lt;&gt;0,'1 - Data'!$C$8,0)</f>
        <v>0</v>
      </c>
      <c r="K123" s="24">
        <f>F123*'1 - Data'!$C$9</f>
        <v>2.5</v>
      </c>
      <c r="L123" s="24">
        <f t="shared" si="12"/>
        <v>197.5</v>
      </c>
    </row>
    <row r="124" spans="1:12" s="34" customFormat="1" x14ac:dyDescent="0.25">
      <c r="A124" s="22">
        <f t="shared" si="13"/>
        <v>119</v>
      </c>
      <c r="B124" s="23">
        <f t="shared" si="14"/>
        <v>10</v>
      </c>
      <c r="C124" s="23">
        <v>20</v>
      </c>
      <c r="D124" s="23">
        <f t="shared" si="9"/>
        <v>10</v>
      </c>
      <c r="E124" s="23">
        <f t="shared" si="15"/>
        <v>0</v>
      </c>
      <c r="F124" s="23">
        <f t="shared" si="10"/>
        <v>0</v>
      </c>
      <c r="G124" s="23">
        <f t="shared" si="11"/>
        <v>0</v>
      </c>
      <c r="H124" s="23">
        <f t="shared" si="16"/>
        <v>250</v>
      </c>
      <c r="I124" s="24">
        <f>D124*'1 - Data'!C$7</f>
        <v>100</v>
      </c>
      <c r="J124" s="24">
        <f>IF(G124&lt;&gt;0,'1 - Data'!$C$8,0)</f>
        <v>0</v>
      </c>
      <c r="K124" s="24">
        <f>F124*'1 - Data'!$C$9</f>
        <v>0</v>
      </c>
      <c r="L124" s="24">
        <f t="shared" si="12"/>
        <v>100</v>
      </c>
    </row>
    <row r="125" spans="1:12" s="34" customFormat="1" x14ac:dyDescent="0.25">
      <c r="A125" s="22">
        <f t="shared" si="13"/>
        <v>120</v>
      </c>
      <c r="B125" s="23">
        <f t="shared" si="14"/>
        <v>0</v>
      </c>
      <c r="C125" s="23">
        <v>20</v>
      </c>
      <c r="D125" s="23">
        <f t="shared" si="9"/>
        <v>0</v>
      </c>
      <c r="E125" s="23">
        <f t="shared" si="15"/>
        <v>250</v>
      </c>
      <c r="F125" s="23">
        <f t="shared" si="10"/>
        <v>250</v>
      </c>
      <c r="G125" s="23">
        <f t="shared" si="11"/>
        <v>0</v>
      </c>
      <c r="H125" s="23">
        <f t="shared" si="16"/>
        <v>0</v>
      </c>
      <c r="I125" s="24">
        <f>D125*'1 - Data'!C$7</f>
        <v>0</v>
      </c>
      <c r="J125" s="24">
        <f>IF(G125&lt;&gt;0,'1 - Data'!$C$8,0)</f>
        <v>0</v>
      </c>
      <c r="K125" s="24">
        <f>F125*'1 - Data'!$C$9</f>
        <v>62.5</v>
      </c>
      <c r="L125" s="24">
        <f t="shared" si="12"/>
        <v>-62.5</v>
      </c>
    </row>
    <row r="126" spans="1:12" s="34" customFormat="1" x14ac:dyDescent="0.25">
      <c r="A126" s="22">
        <f t="shared" si="13"/>
        <v>121</v>
      </c>
      <c r="B126" s="23">
        <f t="shared" si="14"/>
        <v>250</v>
      </c>
      <c r="C126" s="23">
        <v>20</v>
      </c>
      <c r="D126" s="23">
        <f t="shared" si="9"/>
        <v>20</v>
      </c>
      <c r="E126" s="23">
        <f t="shared" si="15"/>
        <v>0</v>
      </c>
      <c r="F126" s="23">
        <f t="shared" si="10"/>
        <v>230</v>
      </c>
      <c r="G126" s="23">
        <f t="shared" si="11"/>
        <v>0</v>
      </c>
      <c r="H126" s="23">
        <f t="shared" si="16"/>
        <v>0</v>
      </c>
      <c r="I126" s="24">
        <f>D126*'1 - Data'!C$7</f>
        <v>200</v>
      </c>
      <c r="J126" s="24">
        <f>IF(G126&lt;&gt;0,'1 - Data'!$C$8,0)</f>
        <v>0</v>
      </c>
      <c r="K126" s="24">
        <f>F126*'1 - Data'!$C$9</f>
        <v>57.5</v>
      </c>
      <c r="L126" s="24">
        <f t="shared" si="12"/>
        <v>142.5</v>
      </c>
    </row>
    <row r="127" spans="1:12" s="34" customFormat="1" x14ac:dyDescent="0.25">
      <c r="A127" s="22">
        <f t="shared" si="13"/>
        <v>122</v>
      </c>
      <c r="B127" s="23">
        <f t="shared" si="14"/>
        <v>230</v>
      </c>
      <c r="C127" s="23">
        <v>20</v>
      </c>
      <c r="D127" s="23">
        <f t="shared" si="9"/>
        <v>20</v>
      </c>
      <c r="E127" s="23">
        <f t="shared" si="15"/>
        <v>0</v>
      </c>
      <c r="F127" s="23">
        <f t="shared" si="10"/>
        <v>210</v>
      </c>
      <c r="G127" s="23">
        <f t="shared" si="11"/>
        <v>0</v>
      </c>
      <c r="H127" s="23">
        <f t="shared" si="16"/>
        <v>0</v>
      </c>
      <c r="I127" s="24">
        <f>D127*'1 - Data'!C$7</f>
        <v>200</v>
      </c>
      <c r="J127" s="24">
        <f>IF(G127&lt;&gt;0,'1 - Data'!$C$8,0)</f>
        <v>0</v>
      </c>
      <c r="K127" s="24">
        <f>F127*'1 - Data'!$C$9</f>
        <v>52.5</v>
      </c>
      <c r="L127" s="24">
        <f t="shared" si="12"/>
        <v>147.5</v>
      </c>
    </row>
    <row r="128" spans="1:12" s="34" customFormat="1" x14ac:dyDescent="0.25">
      <c r="A128" s="22">
        <f t="shared" si="13"/>
        <v>123</v>
      </c>
      <c r="B128" s="23">
        <f t="shared" si="14"/>
        <v>210</v>
      </c>
      <c r="C128" s="23">
        <v>20</v>
      </c>
      <c r="D128" s="23">
        <f t="shared" si="9"/>
        <v>20</v>
      </c>
      <c r="E128" s="23">
        <f t="shared" si="15"/>
        <v>0</v>
      </c>
      <c r="F128" s="23">
        <f t="shared" si="10"/>
        <v>190</v>
      </c>
      <c r="G128" s="23">
        <f t="shared" si="11"/>
        <v>0</v>
      </c>
      <c r="H128" s="23">
        <f t="shared" si="16"/>
        <v>0</v>
      </c>
      <c r="I128" s="24">
        <f>D128*'1 - Data'!C$7</f>
        <v>200</v>
      </c>
      <c r="J128" s="24">
        <f>IF(G128&lt;&gt;0,'1 - Data'!$C$8,0)</f>
        <v>0</v>
      </c>
      <c r="K128" s="24">
        <f>F128*'1 - Data'!$C$9</f>
        <v>47.5</v>
      </c>
      <c r="L128" s="24">
        <f t="shared" si="12"/>
        <v>152.5</v>
      </c>
    </row>
    <row r="129" spans="1:12" s="34" customFormat="1" x14ac:dyDescent="0.25">
      <c r="A129" s="22">
        <f t="shared" si="13"/>
        <v>124</v>
      </c>
      <c r="B129" s="23">
        <f t="shared" si="14"/>
        <v>190</v>
      </c>
      <c r="C129" s="23">
        <v>20</v>
      </c>
      <c r="D129" s="23">
        <f t="shared" si="9"/>
        <v>20</v>
      </c>
      <c r="E129" s="23">
        <f t="shared" si="15"/>
        <v>0</v>
      </c>
      <c r="F129" s="23">
        <f t="shared" si="10"/>
        <v>170</v>
      </c>
      <c r="G129" s="23">
        <f t="shared" si="11"/>
        <v>0</v>
      </c>
      <c r="H129" s="23">
        <f t="shared" si="16"/>
        <v>0</v>
      </c>
      <c r="I129" s="24">
        <f>D129*'1 - Data'!C$7</f>
        <v>200</v>
      </c>
      <c r="J129" s="24">
        <f>IF(G129&lt;&gt;0,'1 - Data'!$C$8,0)</f>
        <v>0</v>
      </c>
      <c r="K129" s="24">
        <f>F129*'1 - Data'!$C$9</f>
        <v>42.5</v>
      </c>
      <c r="L129" s="24">
        <f t="shared" si="12"/>
        <v>157.5</v>
      </c>
    </row>
    <row r="130" spans="1:12" s="34" customFormat="1" x14ac:dyDescent="0.25">
      <c r="A130" s="22">
        <f t="shared" si="13"/>
        <v>125</v>
      </c>
      <c r="B130" s="23">
        <f t="shared" si="14"/>
        <v>170</v>
      </c>
      <c r="C130" s="23">
        <v>20</v>
      </c>
      <c r="D130" s="23">
        <f t="shared" si="9"/>
        <v>20</v>
      </c>
      <c r="E130" s="23">
        <f t="shared" si="15"/>
        <v>0</v>
      </c>
      <c r="F130" s="23">
        <f t="shared" si="10"/>
        <v>150</v>
      </c>
      <c r="G130" s="23">
        <f t="shared" si="11"/>
        <v>0</v>
      </c>
      <c r="H130" s="23">
        <f t="shared" si="16"/>
        <v>0</v>
      </c>
      <c r="I130" s="24">
        <f>D130*'1 - Data'!C$7</f>
        <v>200</v>
      </c>
      <c r="J130" s="24">
        <f>IF(G130&lt;&gt;0,'1 - Data'!$C$8,0)</f>
        <v>0</v>
      </c>
      <c r="K130" s="24">
        <f>F130*'1 - Data'!$C$9</f>
        <v>37.5</v>
      </c>
      <c r="L130" s="24">
        <f t="shared" si="12"/>
        <v>162.5</v>
      </c>
    </row>
    <row r="131" spans="1:12" s="34" customFormat="1" x14ac:dyDescent="0.25">
      <c r="A131" s="22">
        <f t="shared" si="13"/>
        <v>126</v>
      </c>
      <c r="B131" s="23">
        <f t="shared" si="14"/>
        <v>150</v>
      </c>
      <c r="C131" s="23">
        <v>20</v>
      </c>
      <c r="D131" s="23">
        <f t="shared" si="9"/>
        <v>20</v>
      </c>
      <c r="E131" s="23">
        <f t="shared" si="15"/>
        <v>0</v>
      </c>
      <c r="F131" s="23">
        <f t="shared" si="10"/>
        <v>130</v>
      </c>
      <c r="G131" s="23">
        <f t="shared" si="11"/>
        <v>0</v>
      </c>
      <c r="H131" s="23">
        <f t="shared" si="16"/>
        <v>0</v>
      </c>
      <c r="I131" s="24">
        <f>D131*'1 - Data'!C$7</f>
        <v>200</v>
      </c>
      <c r="J131" s="24">
        <f>IF(G131&lt;&gt;0,'1 - Data'!$C$8,0)</f>
        <v>0</v>
      </c>
      <c r="K131" s="24">
        <f>F131*'1 - Data'!$C$9</f>
        <v>32.5</v>
      </c>
      <c r="L131" s="24">
        <f t="shared" si="12"/>
        <v>167.5</v>
      </c>
    </row>
    <row r="132" spans="1:12" s="34" customFormat="1" x14ac:dyDescent="0.25">
      <c r="A132" s="22">
        <f t="shared" si="13"/>
        <v>127</v>
      </c>
      <c r="B132" s="23">
        <f t="shared" si="14"/>
        <v>130</v>
      </c>
      <c r="C132" s="23">
        <v>20</v>
      </c>
      <c r="D132" s="23">
        <f t="shared" si="9"/>
        <v>20</v>
      </c>
      <c r="E132" s="23">
        <f t="shared" si="15"/>
        <v>0</v>
      </c>
      <c r="F132" s="23">
        <f t="shared" si="10"/>
        <v>110</v>
      </c>
      <c r="G132" s="23">
        <f t="shared" si="11"/>
        <v>0</v>
      </c>
      <c r="H132" s="23">
        <f t="shared" si="16"/>
        <v>0</v>
      </c>
      <c r="I132" s="24">
        <f>D132*'1 - Data'!C$7</f>
        <v>200</v>
      </c>
      <c r="J132" s="24">
        <f>IF(G132&lt;&gt;0,'1 - Data'!$C$8,0)</f>
        <v>0</v>
      </c>
      <c r="K132" s="24">
        <f>F132*'1 - Data'!$C$9</f>
        <v>27.5</v>
      </c>
      <c r="L132" s="24">
        <f t="shared" si="12"/>
        <v>172.5</v>
      </c>
    </row>
    <row r="133" spans="1:12" s="34" customFormat="1" x14ac:dyDescent="0.25">
      <c r="A133" s="22">
        <f t="shared" si="13"/>
        <v>128</v>
      </c>
      <c r="B133" s="23">
        <f t="shared" si="14"/>
        <v>110</v>
      </c>
      <c r="C133" s="23">
        <v>20</v>
      </c>
      <c r="D133" s="23">
        <f t="shared" si="9"/>
        <v>20</v>
      </c>
      <c r="E133" s="23">
        <f t="shared" si="15"/>
        <v>0</v>
      </c>
      <c r="F133" s="23">
        <f t="shared" si="10"/>
        <v>90</v>
      </c>
      <c r="G133" s="23">
        <f t="shared" si="11"/>
        <v>0</v>
      </c>
      <c r="H133" s="23">
        <f t="shared" si="16"/>
        <v>0</v>
      </c>
      <c r="I133" s="24">
        <f>D133*'1 - Data'!C$7</f>
        <v>200</v>
      </c>
      <c r="J133" s="24">
        <f>IF(G133&lt;&gt;0,'1 - Data'!$C$8,0)</f>
        <v>0</v>
      </c>
      <c r="K133" s="24">
        <f>F133*'1 - Data'!$C$9</f>
        <v>22.5</v>
      </c>
      <c r="L133" s="24">
        <f t="shared" si="12"/>
        <v>177.5</v>
      </c>
    </row>
    <row r="134" spans="1:12" s="34" customFormat="1" x14ac:dyDescent="0.25">
      <c r="A134" s="22">
        <f t="shared" si="13"/>
        <v>129</v>
      </c>
      <c r="B134" s="23">
        <f t="shared" si="14"/>
        <v>90</v>
      </c>
      <c r="C134" s="23">
        <v>20</v>
      </c>
      <c r="D134" s="23">
        <f t="shared" si="9"/>
        <v>20</v>
      </c>
      <c r="E134" s="23">
        <f t="shared" si="15"/>
        <v>0</v>
      </c>
      <c r="F134" s="23">
        <f t="shared" si="10"/>
        <v>70</v>
      </c>
      <c r="G134" s="23">
        <f t="shared" si="11"/>
        <v>250</v>
      </c>
      <c r="H134" s="23">
        <f t="shared" si="16"/>
        <v>250</v>
      </c>
      <c r="I134" s="24">
        <f>D134*'1 - Data'!C$7</f>
        <v>200</v>
      </c>
      <c r="J134" s="24">
        <f>IF(G134&lt;&gt;0,'1 - Data'!$C$8,0)</f>
        <v>50</v>
      </c>
      <c r="K134" s="24">
        <f>F134*'1 - Data'!$C$9</f>
        <v>17.5</v>
      </c>
      <c r="L134" s="24">
        <f t="shared" si="12"/>
        <v>132.5</v>
      </c>
    </row>
    <row r="135" spans="1:12" s="34" customFormat="1" x14ac:dyDescent="0.25">
      <c r="A135" s="22">
        <f t="shared" si="13"/>
        <v>130</v>
      </c>
      <c r="B135" s="23">
        <f t="shared" si="14"/>
        <v>70</v>
      </c>
      <c r="C135" s="23">
        <v>20</v>
      </c>
      <c r="D135" s="23">
        <f t="shared" ref="D135:D198" si="17">MIN(B135,C135)</f>
        <v>20</v>
      </c>
      <c r="E135" s="23">
        <f t="shared" si="15"/>
        <v>0</v>
      </c>
      <c r="F135" s="23">
        <f t="shared" ref="F135:F198" si="18">B135-D135+E135</f>
        <v>50</v>
      </c>
      <c r="G135" s="23">
        <f t="shared" ref="G135:G198" si="19">IF(F135&lt;=75,IF(H134&lt;&gt;0,0,250),0)</f>
        <v>0</v>
      </c>
      <c r="H135" s="23">
        <f t="shared" si="16"/>
        <v>250</v>
      </c>
      <c r="I135" s="24">
        <f>D135*'1 - Data'!C$7</f>
        <v>200</v>
      </c>
      <c r="J135" s="24">
        <f>IF(G135&lt;&gt;0,'1 - Data'!$C$8,0)</f>
        <v>0</v>
      </c>
      <c r="K135" s="24">
        <f>F135*'1 - Data'!$C$9</f>
        <v>12.5</v>
      </c>
      <c r="L135" s="24">
        <f t="shared" ref="L135:L198" si="20">I135-J135-K135</f>
        <v>187.5</v>
      </c>
    </row>
    <row r="136" spans="1:12" s="34" customFormat="1" x14ac:dyDescent="0.25">
      <c r="A136" s="22">
        <f t="shared" ref="A136:A199" si="21">A135+1</f>
        <v>131</v>
      </c>
      <c r="B136" s="23">
        <f t="shared" si="14"/>
        <v>50</v>
      </c>
      <c r="C136" s="23">
        <v>20</v>
      </c>
      <c r="D136" s="23">
        <f t="shared" si="17"/>
        <v>20</v>
      </c>
      <c r="E136" s="23">
        <f t="shared" si="15"/>
        <v>0</v>
      </c>
      <c r="F136" s="23">
        <f t="shared" si="18"/>
        <v>30</v>
      </c>
      <c r="G136" s="23">
        <f t="shared" si="19"/>
        <v>0</v>
      </c>
      <c r="H136" s="23">
        <f t="shared" si="16"/>
        <v>250</v>
      </c>
      <c r="I136" s="24">
        <f>D136*'1 - Data'!C$7</f>
        <v>200</v>
      </c>
      <c r="J136" s="24">
        <f>IF(G136&lt;&gt;0,'1 - Data'!$C$8,0)</f>
        <v>0</v>
      </c>
      <c r="K136" s="24">
        <f>F136*'1 - Data'!$C$9</f>
        <v>7.5</v>
      </c>
      <c r="L136" s="24">
        <f t="shared" si="20"/>
        <v>192.5</v>
      </c>
    </row>
    <row r="137" spans="1:12" s="34" customFormat="1" x14ac:dyDescent="0.25">
      <c r="A137" s="22">
        <f t="shared" si="21"/>
        <v>132</v>
      </c>
      <c r="B137" s="23">
        <f t="shared" ref="B137:B200" si="22">F136</f>
        <v>30</v>
      </c>
      <c r="C137" s="23">
        <v>20</v>
      </c>
      <c r="D137" s="23">
        <f t="shared" si="17"/>
        <v>20</v>
      </c>
      <c r="E137" s="23">
        <f t="shared" si="15"/>
        <v>0</v>
      </c>
      <c r="F137" s="23">
        <f t="shared" si="18"/>
        <v>10</v>
      </c>
      <c r="G137" s="23">
        <f t="shared" si="19"/>
        <v>0</v>
      </c>
      <c r="H137" s="23">
        <f t="shared" si="16"/>
        <v>250</v>
      </c>
      <c r="I137" s="24">
        <f>D137*'1 - Data'!C$7</f>
        <v>200</v>
      </c>
      <c r="J137" s="24">
        <f>IF(G137&lt;&gt;0,'1 - Data'!$C$8,0)</f>
        <v>0</v>
      </c>
      <c r="K137" s="24">
        <f>F137*'1 - Data'!$C$9</f>
        <v>2.5</v>
      </c>
      <c r="L137" s="24">
        <f t="shared" si="20"/>
        <v>197.5</v>
      </c>
    </row>
    <row r="138" spans="1:12" s="34" customFormat="1" x14ac:dyDescent="0.25">
      <c r="A138" s="22">
        <f t="shared" si="21"/>
        <v>133</v>
      </c>
      <c r="B138" s="23">
        <f t="shared" si="22"/>
        <v>10</v>
      </c>
      <c r="C138" s="23">
        <v>20</v>
      </c>
      <c r="D138" s="23">
        <f t="shared" si="17"/>
        <v>10</v>
      </c>
      <c r="E138" s="23">
        <f t="shared" si="15"/>
        <v>0</v>
      </c>
      <c r="F138" s="23">
        <f t="shared" si="18"/>
        <v>0</v>
      </c>
      <c r="G138" s="23">
        <f t="shared" si="19"/>
        <v>0</v>
      </c>
      <c r="H138" s="23">
        <f t="shared" si="16"/>
        <v>250</v>
      </c>
      <c r="I138" s="24">
        <f>D138*'1 - Data'!C$7</f>
        <v>100</v>
      </c>
      <c r="J138" s="24">
        <f>IF(G138&lt;&gt;0,'1 - Data'!$C$8,0)</f>
        <v>0</v>
      </c>
      <c r="K138" s="24">
        <f>F138*'1 - Data'!$C$9</f>
        <v>0</v>
      </c>
      <c r="L138" s="24">
        <f t="shared" si="20"/>
        <v>100</v>
      </c>
    </row>
    <row r="139" spans="1:12" s="34" customFormat="1" x14ac:dyDescent="0.25">
      <c r="A139" s="22">
        <f t="shared" si="21"/>
        <v>134</v>
      </c>
      <c r="B139" s="23">
        <f t="shared" si="22"/>
        <v>0</v>
      </c>
      <c r="C139" s="23">
        <v>20</v>
      </c>
      <c r="D139" s="23">
        <f t="shared" si="17"/>
        <v>0</v>
      </c>
      <c r="E139" s="23">
        <f t="shared" si="15"/>
        <v>250</v>
      </c>
      <c r="F139" s="23">
        <f t="shared" si="18"/>
        <v>250</v>
      </c>
      <c r="G139" s="23">
        <f t="shared" si="19"/>
        <v>0</v>
      </c>
      <c r="H139" s="23">
        <f t="shared" si="16"/>
        <v>0</v>
      </c>
      <c r="I139" s="24">
        <f>D139*'1 - Data'!C$7</f>
        <v>0</v>
      </c>
      <c r="J139" s="24">
        <f>IF(G139&lt;&gt;0,'1 - Data'!$C$8,0)</f>
        <v>0</v>
      </c>
      <c r="K139" s="24">
        <f>F139*'1 - Data'!$C$9</f>
        <v>62.5</v>
      </c>
      <c r="L139" s="24">
        <f t="shared" si="20"/>
        <v>-62.5</v>
      </c>
    </row>
    <row r="140" spans="1:12" s="34" customFormat="1" x14ac:dyDescent="0.25">
      <c r="A140" s="22">
        <f t="shared" si="21"/>
        <v>135</v>
      </c>
      <c r="B140" s="23">
        <f t="shared" si="22"/>
        <v>250</v>
      </c>
      <c r="C140" s="23">
        <v>20</v>
      </c>
      <c r="D140" s="23">
        <f t="shared" si="17"/>
        <v>20</v>
      </c>
      <c r="E140" s="23">
        <f t="shared" si="15"/>
        <v>0</v>
      </c>
      <c r="F140" s="23">
        <f t="shared" si="18"/>
        <v>230</v>
      </c>
      <c r="G140" s="23">
        <f t="shared" si="19"/>
        <v>0</v>
      </c>
      <c r="H140" s="23">
        <f t="shared" si="16"/>
        <v>0</v>
      </c>
      <c r="I140" s="24">
        <f>D140*'1 - Data'!C$7</f>
        <v>200</v>
      </c>
      <c r="J140" s="24">
        <f>IF(G140&lt;&gt;0,'1 - Data'!$C$8,0)</f>
        <v>0</v>
      </c>
      <c r="K140" s="24">
        <f>F140*'1 - Data'!$C$9</f>
        <v>57.5</v>
      </c>
      <c r="L140" s="24">
        <f t="shared" si="20"/>
        <v>142.5</v>
      </c>
    </row>
    <row r="141" spans="1:12" s="34" customFormat="1" x14ac:dyDescent="0.25">
      <c r="A141" s="22">
        <f t="shared" si="21"/>
        <v>136</v>
      </c>
      <c r="B141" s="23">
        <f t="shared" si="22"/>
        <v>230</v>
      </c>
      <c r="C141" s="23">
        <v>20</v>
      </c>
      <c r="D141" s="23">
        <f t="shared" si="17"/>
        <v>20</v>
      </c>
      <c r="E141" s="23">
        <f t="shared" ref="E141:E204" si="23">G136</f>
        <v>0</v>
      </c>
      <c r="F141" s="23">
        <f t="shared" si="18"/>
        <v>210</v>
      </c>
      <c r="G141" s="23">
        <f t="shared" si="19"/>
        <v>0</v>
      </c>
      <c r="H141" s="23">
        <f t="shared" si="16"/>
        <v>0</v>
      </c>
      <c r="I141" s="24">
        <f>D141*'1 - Data'!C$7</f>
        <v>200</v>
      </c>
      <c r="J141" s="24">
        <f>IF(G141&lt;&gt;0,'1 - Data'!$C$8,0)</f>
        <v>0</v>
      </c>
      <c r="K141" s="24">
        <f>F141*'1 - Data'!$C$9</f>
        <v>52.5</v>
      </c>
      <c r="L141" s="24">
        <f t="shared" si="20"/>
        <v>147.5</v>
      </c>
    </row>
    <row r="142" spans="1:12" s="34" customFormat="1" x14ac:dyDescent="0.25">
      <c r="A142" s="22">
        <f t="shared" si="21"/>
        <v>137</v>
      </c>
      <c r="B142" s="23">
        <f t="shared" si="22"/>
        <v>210</v>
      </c>
      <c r="C142" s="23">
        <v>20</v>
      </c>
      <c r="D142" s="23">
        <f t="shared" si="17"/>
        <v>20</v>
      </c>
      <c r="E142" s="23">
        <f t="shared" si="23"/>
        <v>0</v>
      </c>
      <c r="F142" s="23">
        <f t="shared" si="18"/>
        <v>190</v>
      </c>
      <c r="G142" s="23">
        <f t="shared" si="19"/>
        <v>0</v>
      </c>
      <c r="H142" s="23">
        <f t="shared" si="16"/>
        <v>0</v>
      </c>
      <c r="I142" s="24">
        <f>D142*'1 - Data'!C$7</f>
        <v>200</v>
      </c>
      <c r="J142" s="24">
        <f>IF(G142&lt;&gt;0,'1 - Data'!$C$8,0)</f>
        <v>0</v>
      </c>
      <c r="K142" s="24">
        <f>F142*'1 - Data'!$C$9</f>
        <v>47.5</v>
      </c>
      <c r="L142" s="24">
        <f t="shared" si="20"/>
        <v>152.5</v>
      </c>
    </row>
    <row r="143" spans="1:12" s="34" customFormat="1" x14ac:dyDescent="0.25">
      <c r="A143" s="22">
        <f t="shared" si="21"/>
        <v>138</v>
      </c>
      <c r="B143" s="23">
        <f t="shared" si="22"/>
        <v>190</v>
      </c>
      <c r="C143" s="23">
        <v>20</v>
      </c>
      <c r="D143" s="23">
        <f t="shared" si="17"/>
        <v>20</v>
      </c>
      <c r="E143" s="23">
        <f t="shared" si="23"/>
        <v>0</v>
      </c>
      <c r="F143" s="23">
        <f t="shared" si="18"/>
        <v>170</v>
      </c>
      <c r="G143" s="23">
        <f t="shared" si="19"/>
        <v>0</v>
      </c>
      <c r="H143" s="23">
        <f t="shared" si="16"/>
        <v>0</v>
      </c>
      <c r="I143" s="24">
        <f>D143*'1 - Data'!C$7</f>
        <v>200</v>
      </c>
      <c r="J143" s="24">
        <f>IF(G143&lt;&gt;0,'1 - Data'!$C$8,0)</f>
        <v>0</v>
      </c>
      <c r="K143" s="24">
        <f>F143*'1 - Data'!$C$9</f>
        <v>42.5</v>
      </c>
      <c r="L143" s="24">
        <f t="shared" si="20"/>
        <v>157.5</v>
      </c>
    </row>
    <row r="144" spans="1:12" s="34" customFormat="1" x14ac:dyDescent="0.25">
      <c r="A144" s="22">
        <f t="shared" si="21"/>
        <v>139</v>
      </c>
      <c r="B144" s="23">
        <f t="shared" si="22"/>
        <v>170</v>
      </c>
      <c r="C144" s="23">
        <v>20</v>
      </c>
      <c r="D144" s="23">
        <f t="shared" si="17"/>
        <v>20</v>
      </c>
      <c r="E144" s="23">
        <f t="shared" si="23"/>
        <v>0</v>
      </c>
      <c r="F144" s="23">
        <f t="shared" si="18"/>
        <v>150</v>
      </c>
      <c r="G144" s="23">
        <f t="shared" si="19"/>
        <v>0</v>
      </c>
      <c r="H144" s="23">
        <f t="shared" si="16"/>
        <v>0</v>
      </c>
      <c r="I144" s="24">
        <f>D144*'1 - Data'!C$7</f>
        <v>200</v>
      </c>
      <c r="J144" s="24">
        <f>IF(G144&lt;&gt;0,'1 - Data'!$C$8,0)</f>
        <v>0</v>
      </c>
      <c r="K144" s="24">
        <f>F144*'1 - Data'!$C$9</f>
        <v>37.5</v>
      </c>
      <c r="L144" s="24">
        <f t="shared" si="20"/>
        <v>162.5</v>
      </c>
    </row>
    <row r="145" spans="1:12" s="34" customFormat="1" x14ac:dyDescent="0.25">
      <c r="A145" s="22">
        <f t="shared" si="21"/>
        <v>140</v>
      </c>
      <c r="B145" s="23">
        <f t="shared" si="22"/>
        <v>150</v>
      </c>
      <c r="C145" s="23">
        <v>20</v>
      </c>
      <c r="D145" s="23">
        <f t="shared" si="17"/>
        <v>20</v>
      </c>
      <c r="E145" s="23">
        <f t="shared" si="23"/>
        <v>0</v>
      </c>
      <c r="F145" s="23">
        <f t="shared" si="18"/>
        <v>130</v>
      </c>
      <c r="G145" s="23">
        <f t="shared" si="19"/>
        <v>0</v>
      </c>
      <c r="H145" s="23">
        <f t="shared" si="16"/>
        <v>0</v>
      </c>
      <c r="I145" s="24">
        <f>D145*'1 - Data'!C$7</f>
        <v>200</v>
      </c>
      <c r="J145" s="24">
        <f>IF(G145&lt;&gt;0,'1 - Data'!$C$8,0)</f>
        <v>0</v>
      </c>
      <c r="K145" s="24">
        <f>F145*'1 - Data'!$C$9</f>
        <v>32.5</v>
      </c>
      <c r="L145" s="24">
        <f t="shared" si="20"/>
        <v>167.5</v>
      </c>
    </row>
    <row r="146" spans="1:12" s="34" customFormat="1" x14ac:dyDescent="0.25">
      <c r="A146" s="22">
        <f t="shared" si="21"/>
        <v>141</v>
      </c>
      <c r="B146" s="23">
        <f t="shared" si="22"/>
        <v>130</v>
      </c>
      <c r="C146" s="23">
        <v>20</v>
      </c>
      <c r="D146" s="23">
        <f t="shared" si="17"/>
        <v>20</v>
      </c>
      <c r="E146" s="23">
        <f t="shared" si="23"/>
        <v>0</v>
      </c>
      <c r="F146" s="23">
        <f t="shared" si="18"/>
        <v>110</v>
      </c>
      <c r="G146" s="23">
        <f t="shared" si="19"/>
        <v>0</v>
      </c>
      <c r="H146" s="23">
        <f t="shared" si="16"/>
        <v>0</v>
      </c>
      <c r="I146" s="24">
        <f>D146*'1 - Data'!C$7</f>
        <v>200</v>
      </c>
      <c r="J146" s="24">
        <f>IF(G146&lt;&gt;0,'1 - Data'!$C$8,0)</f>
        <v>0</v>
      </c>
      <c r="K146" s="24">
        <f>F146*'1 - Data'!$C$9</f>
        <v>27.5</v>
      </c>
      <c r="L146" s="24">
        <f t="shared" si="20"/>
        <v>172.5</v>
      </c>
    </row>
    <row r="147" spans="1:12" s="34" customFormat="1" x14ac:dyDescent="0.25">
      <c r="A147" s="22">
        <f t="shared" si="21"/>
        <v>142</v>
      </c>
      <c r="B147" s="23">
        <f t="shared" si="22"/>
        <v>110</v>
      </c>
      <c r="C147" s="23">
        <v>20</v>
      </c>
      <c r="D147" s="23">
        <f t="shared" si="17"/>
        <v>20</v>
      </c>
      <c r="E147" s="23">
        <f t="shared" si="23"/>
        <v>0</v>
      </c>
      <c r="F147" s="23">
        <f t="shared" si="18"/>
        <v>90</v>
      </c>
      <c r="G147" s="23">
        <f t="shared" si="19"/>
        <v>0</v>
      </c>
      <c r="H147" s="23">
        <f t="shared" si="16"/>
        <v>0</v>
      </c>
      <c r="I147" s="24">
        <f>D147*'1 - Data'!C$7</f>
        <v>200</v>
      </c>
      <c r="J147" s="24">
        <f>IF(G147&lt;&gt;0,'1 - Data'!$C$8,0)</f>
        <v>0</v>
      </c>
      <c r="K147" s="24">
        <f>F147*'1 - Data'!$C$9</f>
        <v>22.5</v>
      </c>
      <c r="L147" s="24">
        <f t="shared" si="20"/>
        <v>177.5</v>
      </c>
    </row>
    <row r="148" spans="1:12" s="34" customFormat="1" x14ac:dyDescent="0.25">
      <c r="A148" s="22">
        <f t="shared" si="21"/>
        <v>143</v>
      </c>
      <c r="B148" s="23">
        <f t="shared" si="22"/>
        <v>90</v>
      </c>
      <c r="C148" s="23">
        <v>20</v>
      </c>
      <c r="D148" s="23">
        <f t="shared" si="17"/>
        <v>20</v>
      </c>
      <c r="E148" s="23">
        <f t="shared" si="23"/>
        <v>0</v>
      </c>
      <c r="F148" s="23">
        <f t="shared" si="18"/>
        <v>70</v>
      </c>
      <c r="G148" s="23">
        <f t="shared" si="19"/>
        <v>250</v>
      </c>
      <c r="H148" s="23">
        <f t="shared" si="16"/>
        <v>250</v>
      </c>
      <c r="I148" s="24">
        <f>D148*'1 - Data'!C$7</f>
        <v>200</v>
      </c>
      <c r="J148" s="24">
        <f>IF(G148&lt;&gt;0,'1 - Data'!$C$8,0)</f>
        <v>50</v>
      </c>
      <c r="K148" s="24">
        <f>F148*'1 - Data'!$C$9</f>
        <v>17.5</v>
      </c>
      <c r="L148" s="24">
        <f t="shared" si="20"/>
        <v>132.5</v>
      </c>
    </row>
    <row r="149" spans="1:12" s="34" customFormat="1" x14ac:dyDescent="0.25">
      <c r="A149" s="22">
        <f t="shared" si="21"/>
        <v>144</v>
      </c>
      <c r="B149" s="23">
        <f t="shared" si="22"/>
        <v>70</v>
      </c>
      <c r="C149" s="23">
        <v>20</v>
      </c>
      <c r="D149" s="23">
        <f t="shared" si="17"/>
        <v>20</v>
      </c>
      <c r="E149" s="23">
        <f t="shared" si="23"/>
        <v>0</v>
      </c>
      <c r="F149" s="23">
        <f t="shared" si="18"/>
        <v>50</v>
      </c>
      <c r="G149" s="23">
        <f t="shared" si="19"/>
        <v>0</v>
      </c>
      <c r="H149" s="23">
        <f t="shared" si="16"/>
        <v>250</v>
      </c>
      <c r="I149" s="24">
        <f>D149*'1 - Data'!C$7</f>
        <v>200</v>
      </c>
      <c r="J149" s="24">
        <f>IF(G149&lt;&gt;0,'1 - Data'!$C$8,0)</f>
        <v>0</v>
      </c>
      <c r="K149" s="24">
        <f>F149*'1 - Data'!$C$9</f>
        <v>12.5</v>
      </c>
      <c r="L149" s="24">
        <f t="shared" si="20"/>
        <v>187.5</v>
      </c>
    </row>
    <row r="150" spans="1:12" s="34" customFormat="1" x14ac:dyDescent="0.25">
      <c r="A150" s="22">
        <f t="shared" si="21"/>
        <v>145</v>
      </c>
      <c r="B150" s="23">
        <f t="shared" si="22"/>
        <v>50</v>
      </c>
      <c r="C150" s="23">
        <v>20</v>
      </c>
      <c r="D150" s="23">
        <f t="shared" si="17"/>
        <v>20</v>
      </c>
      <c r="E150" s="23">
        <f t="shared" si="23"/>
        <v>0</v>
      </c>
      <c r="F150" s="23">
        <f t="shared" si="18"/>
        <v>30</v>
      </c>
      <c r="G150" s="23">
        <f t="shared" si="19"/>
        <v>0</v>
      </c>
      <c r="H150" s="23">
        <f t="shared" si="16"/>
        <v>250</v>
      </c>
      <c r="I150" s="24">
        <f>D150*'1 - Data'!C$7</f>
        <v>200</v>
      </c>
      <c r="J150" s="24">
        <f>IF(G150&lt;&gt;0,'1 - Data'!$C$8,0)</f>
        <v>0</v>
      </c>
      <c r="K150" s="24">
        <f>F150*'1 - Data'!$C$9</f>
        <v>7.5</v>
      </c>
      <c r="L150" s="24">
        <f t="shared" si="20"/>
        <v>192.5</v>
      </c>
    </row>
    <row r="151" spans="1:12" s="34" customFormat="1" x14ac:dyDescent="0.25">
      <c r="A151" s="22">
        <f t="shared" si="21"/>
        <v>146</v>
      </c>
      <c r="B151" s="23">
        <f t="shared" si="22"/>
        <v>30</v>
      </c>
      <c r="C151" s="23">
        <v>20</v>
      </c>
      <c r="D151" s="23">
        <f t="shared" si="17"/>
        <v>20</v>
      </c>
      <c r="E151" s="23">
        <f t="shared" si="23"/>
        <v>0</v>
      </c>
      <c r="F151" s="23">
        <f t="shared" si="18"/>
        <v>10</v>
      </c>
      <c r="G151" s="23">
        <f t="shared" si="19"/>
        <v>0</v>
      </c>
      <c r="H151" s="23">
        <f t="shared" ref="H151:H214" si="24">H150+G151-E151</f>
        <v>250</v>
      </c>
      <c r="I151" s="24">
        <f>D151*'1 - Data'!C$7</f>
        <v>200</v>
      </c>
      <c r="J151" s="24">
        <f>IF(G151&lt;&gt;0,'1 - Data'!$C$8,0)</f>
        <v>0</v>
      </c>
      <c r="K151" s="24">
        <f>F151*'1 - Data'!$C$9</f>
        <v>2.5</v>
      </c>
      <c r="L151" s="24">
        <f t="shared" si="20"/>
        <v>197.5</v>
      </c>
    </row>
    <row r="152" spans="1:12" s="34" customFormat="1" x14ac:dyDescent="0.25">
      <c r="A152" s="22">
        <f t="shared" si="21"/>
        <v>147</v>
      </c>
      <c r="B152" s="23">
        <f t="shared" si="22"/>
        <v>10</v>
      </c>
      <c r="C152" s="23">
        <v>20</v>
      </c>
      <c r="D152" s="23">
        <f t="shared" si="17"/>
        <v>10</v>
      </c>
      <c r="E152" s="23">
        <f t="shared" si="23"/>
        <v>0</v>
      </c>
      <c r="F152" s="23">
        <f t="shared" si="18"/>
        <v>0</v>
      </c>
      <c r="G152" s="23">
        <f t="shared" si="19"/>
        <v>0</v>
      </c>
      <c r="H152" s="23">
        <f t="shared" si="24"/>
        <v>250</v>
      </c>
      <c r="I152" s="24">
        <f>D152*'1 - Data'!C$7</f>
        <v>100</v>
      </c>
      <c r="J152" s="24">
        <f>IF(G152&lt;&gt;0,'1 - Data'!$C$8,0)</f>
        <v>0</v>
      </c>
      <c r="K152" s="24">
        <f>F152*'1 - Data'!$C$9</f>
        <v>0</v>
      </c>
      <c r="L152" s="24">
        <f t="shared" si="20"/>
        <v>100</v>
      </c>
    </row>
    <row r="153" spans="1:12" s="34" customFormat="1" x14ac:dyDescent="0.25">
      <c r="A153" s="22">
        <f t="shared" si="21"/>
        <v>148</v>
      </c>
      <c r="B153" s="23">
        <f t="shared" si="22"/>
        <v>0</v>
      </c>
      <c r="C153" s="23">
        <v>20</v>
      </c>
      <c r="D153" s="23">
        <f t="shared" si="17"/>
        <v>0</v>
      </c>
      <c r="E153" s="23">
        <f t="shared" si="23"/>
        <v>250</v>
      </c>
      <c r="F153" s="23">
        <f t="shared" si="18"/>
        <v>250</v>
      </c>
      <c r="G153" s="23">
        <f t="shared" si="19"/>
        <v>0</v>
      </c>
      <c r="H153" s="23">
        <f t="shared" si="24"/>
        <v>0</v>
      </c>
      <c r="I153" s="24">
        <f>D153*'1 - Data'!C$7</f>
        <v>0</v>
      </c>
      <c r="J153" s="24">
        <f>IF(G153&lt;&gt;0,'1 - Data'!$C$8,0)</f>
        <v>0</v>
      </c>
      <c r="K153" s="24">
        <f>F153*'1 - Data'!$C$9</f>
        <v>62.5</v>
      </c>
      <c r="L153" s="24">
        <f t="shared" si="20"/>
        <v>-62.5</v>
      </c>
    </row>
    <row r="154" spans="1:12" s="34" customFormat="1" x14ac:dyDescent="0.25">
      <c r="A154" s="22">
        <f t="shared" si="21"/>
        <v>149</v>
      </c>
      <c r="B154" s="23">
        <f t="shared" si="22"/>
        <v>250</v>
      </c>
      <c r="C154" s="23">
        <v>20</v>
      </c>
      <c r="D154" s="23">
        <f t="shared" si="17"/>
        <v>20</v>
      </c>
      <c r="E154" s="23">
        <f t="shared" si="23"/>
        <v>0</v>
      </c>
      <c r="F154" s="23">
        <f t="shared" si="18"/>
        <v>230</v>
      </c>
      <c r="G154" s="23">
        <f t="shared" si="19"/>
        <v>0</v>
      </c>
      <c r="H154" s="23">
        <f t="shared" si="24"/>
        <v>0</v>
      </c>
      <c r="I154" s="24">
        <f>D154*'1 - Data'!C$7</f>
        <v>200</v>
      </c>
      <c r="J154" s="24">
        <f>IF(G154&lt;&gt;0,'1 - Data'!$C$8,0)</f>
        <v>0</v>
      </c>
      <c r="K154" s="24">
        <f>F154*'1 - Data'!$C$9</f>
        <v>57.5</v>
      </c>
      <c r="L154" s="24">
        <f t="shared" si="20"/>
        <v>142.5</v>
      </c>
    </row>
    <row r="155" spans="1:12" s="34" customFormat="1" x14ac:dyDescent="0.25">
      <c r="A155" s="22">
        <f t="shared" si="21"/>
        <v>150</v>
      </c>
      <c r="B155" s="23">
        <f t="shared" si="22"/>
        <v>230</v>
      </c>
      <c r="C155" s="23">
        <v>20</v>
      </c>
      <c r="D155" s="23">
        <f t="shared" si="17"/>
        <v>20</v>
      </c>
      <c r="E155" s="23">
        <f t="shared" si="23"/>
        <v>0</v>
      </c>
      <c r="F155" s="23">
        <f t="shared" si="18"/>
        <v>210</v>
      </c>
      <c r="G155" s="23">
        <f t="shared" si="19"/>
        <v>0</v>
      </c>
      <c r="H155" s="23">
        <f t="shared" si="24"/>
        <v>0</v>
      </c>
      <c r="I155" s="24">
        <f>D155*'1 - Data'!C$7</f>
        <v>200</v>
      </c>
      <c r="J155" s="24">
        <f>IF(G155&lt;&gt;0,'1 - Data'!$C$8,0)</f>
        <v>0</v>
      </c>
      <c r="K155" s="24">
        <f>F155*'1 - Data'!$C$9</f>
        <v>52.5</v>
      </c>
      <c r="L155" s="24">
        <f t="shared" si="20"/>
        <v>147.5</v>
      </c>
    </row>
    <row r="156" spans="1:12" s="34" customFormat="1" x14ac:dyDescent="0.25">
      <c r="A156" s="22">
        <f t="shared" si="21"/>
        <v>151</v>
      </c>
      <c r="B156" s="23">
        <f t="shared" si="22"/>
        <v>210</v>
      </c>
      <c r="C156" s="23">
        <v>20</v>
      </c>
      <c r="D156" s="23">
        <f t="shared" si="17"/>
        <v>20</v>
      </c>
      <c r="E156" s="23">
        <f t="shared" si="23"/>
        <v>0</v>
      </c>
      <c r="F156" s="23">
        <f t="shared" si="18"/>
        <v>190</v>
      </c>
      <c r="G156" s="23">
        <f t="shared" si="19"/>
        <v>0</v>
      </c>
      <c r="H156" s="23">
        <f t="shared" si="24"/>
        <v>0</v>
      </c>
      <c r="I156" s="24">
        <f>D156*'1 - Data'!C$7</f>
        <v>200</v>
      </c>
      <c r="J156" s="24">
        <f>IF(G156&lt;&gt;0,'1 - Data'!$C$8,0)</f>
        <v>0</v>
      </c>
      <c r="K156" s="24">
        <f>F156*'1 - Data'!$C$9</f>
        <v>47.5</v>
      </c>
      <c r="L156" s="24">
        <f t="shared" si="20"/>
        <v>152.5</v>
      </c>
    </row>
    <row r="157" spans="1:12" s="34" customFormat="1" x14ac:dyDescent="0.25">
      <c r="A157" s="22">
        <f t="shared" si="21"/>
        <v>152</v>
      </c>
      <c r="B157" s="23">
        <f t="shared" si="22"/>
        <v>190</v>
      </c>
      <c r="C157" s="23">
        <v>20</v>
      </c>
      <c r="D157" s="23">
        <f t="shared" si="17"/>
        <v>20</v>
      </c>
      <c r="E157" s="23">
        <f t="shared" si="23"/>
        <v>0</v>
      </c>
      <c r="F157" s="23">
        <f t="shared" si="18"/>
        <v>170</v>
      </c>
      <c r="G157" s="23">
        <f t="shared" si="19"/>
        <v>0</v>
      </c>
      <c r="H157" s="23">
        <f t="shared" si="24"/>
        <v>0</v>
      </c>
      <c r="I157" s="24">
        <f>D157*'1 - Data'!C$7</f>
        <v>200</v>
      </c>
      <c r="J157" s="24">
        <f>IF(G157&lt;&gt;0,'1 - Data'!$C$8,0)</f>
        <v>0</v>
      </c>
      <c r="K157" s="24">
        <f>F157*'1 - Data'!$C$9</f>
        <v>42.5</v>
      </c>
      <c r="L157" s="24">
        <f t="shared" si="20"/>
        <v>157.5</v>
      </c>
    </row>
    <row r="158" spans="1:12" s="34" customFormat="1" x14ac:dyDescent="0.25">
      <c r="A158" s="22">
        <f t="shared" si="21"/>
        <v>153</v>
      </c>
      <c r="B158" s="23">
        <f t="shared" si="22"/>
        <v>170</v>
      </c>
      <c r="C158" s="23">
        <v>20</v>
      </c>
      <c r="D158" s="23">
        <f t="shared" si="17"/>
        <v>20</v>
      </c>
      <c r="E158" s="23">
        <f t="shared" si="23"/>
        <v>0</v>
      </c>
      <c r="F158" s="23">
        <f t="shared" si="18"/>
        <v>150</v>
      </c>
      <c r="G158" s="23">
        <f t="shared" si="19"/>
        <v>0</v>
      </c>
      <c r="H158" s="23">
        <f t="shared" si="24"/>
        <v>0</v>
      </c>
      <c r="I158" s="24">
        <f>D158*'1 - Data'!C$7</f>
        <v>200</v>
      </c>
      <c r="J158" s="24">
        <f>IF(G158&lt;&gt;0,'1 - Data'!$C$8,0)</f>
        <v>0</v>
      </c>
      <c r="K158" s="24">
        <f>F158*'1 - Data'!$C$9</f>
        <v>37.5</v>
      </c>
      <c r="L158" s="24">
        <f t="shared" si="20"/>
        <v>162.5</v>
      </c>
    </row>
    <row r="159" spans="1:12" s="34" customFormat="1" x14ac:dyDescent="0.25">
      <c r="A159" s="22">
        <f t="shared" si="21"/>
        <v>154</v>
      </c>
      <c r="B159" s="23">
        <f t="shared" si="22"/>
        <v>150</v>
      </c>
      <c r="C159" s="23">
        <v>20</v>
      </c>
      <c r="D159" s="23">
        <f t="shared" si="17"/>
        <v>20</v>
      </c>
      <c r="E159" s="23">
        <f t="shared" si="23"/>
        <v>0</v>
      </c>
      <c r="F159" s="23">
        <f t="shared" si="18"/>
        <v>130</v>
      </c>
      <c r="G159" s="23">
        <f t="shared" si="19"/>
        <v>0</v>
      </c>
      <c r="H159" s="23">
        <f t="shared" si="24"/>
        <v>0</v>
      </c>
      <c r="I159" s="24">
        <f>D159*'1 - Data'!C$7</f>
        <v>200</v>
      </c>
      <c r="J159" s="24">
        <f>IF(G159&lt;&gt;0,'1 - Data'!$C$8,0)</f>
        <v>0</v>
      </c>
      <c r="K159" s="24">
        <f>F159*'1 - Data'!$C$9</f>
        <v>32.5</v>
      </c>
      <c r="L159" s="24">
        <f t="shared" si="20"/>
        <v>167.5</v>
      </c>
    </row>
    <row r="160" spans="1:12" s="34" customFormat="1" x14ac:dyDescent="0.25">
      <c r="A160" s="22">
        <f t="shared" si="21"/>
        <v>155</v>
      </c>
      <c r="B160" s="23">
        <f t="shared" si="22"/>
        <v>130</v>
      </c>
      <c r="C160" s="23">
        <v>20</v>
      </c>
      <c r="D160" s="23">
        <f t="shared" si="17"/>
        <v>20</v>
      </c>
      <c r="E160" s="23">
        <f t="shared" si="23"/>
        <v>0</v>
      </c>
      <c r="F160" s="23">
        <f t="shared" si="18"/>
        <v>110</v>
      </c>
      <c r="G160" s="23">
        <f t="shared" si="19"/>
        <v>0</v>
      </c>
      <c r="H160" s="23">
        <f t="shared" si="24"/>
        <v>0</v>
      </c>
      <c r="I160" s="24">
        <f>D160*'1 - Data'!C$7</f>
        <v>200</v>
      </c>
      <c r="J160" s="24">
        <f>IF(G160&lt;&gt;0,'1 - Data'!$C$8,0)</f>
        <v>0</v>
      </c>
      <c r="K160" s="24">
        <f>F160*'1 - Data'!$C$9</f>
        <v>27.5</v>
      </c>
      <c r="L160" s="24">
        <f t="shared" si="20"/>
        <v>172.5</v>
      </c>
    </row>
    <row r="161" spans="1:12" s="34" customFormat="1" x14ac:dyDescent="0.25">
      <c r="A161" s="22">
        <f t="shared" si="21"/>
        <v>156</v>
      </c>
      <c r="B161" s="23">
        <f t="shared" si="22"/>
        <v>110</v>
      </c>
      <c r="C161" s="23">
        <v>20</v>
      </c>
      <c r="D161" s="23">
        <f t="shared" si="17"/>
        <v>20</v>
      </c>
      <c r="E161" s="23">
        <f t="shared" si="23"/>
        <v>0</v>
      </c>
      <c r="F161" s="23">
        <f t="shared" si="18"/>
        <v>90</v>
      </c>
      <c r="G161" s="23">
        <f t="shared" si="19"/>
        <v>0</v>
      </c>
      <c r="H161" s="23">
        <f t="shared" si="24"/>
        <v>0</v>
      </c>
      <c r="I161" s="24">
        <f>D161*'1 - Data'!C$7</f>
        <v>200</v>
      </c>
      <c r="J161" s="24">
        <f>IF(G161&lt;&gt;0,'1 - Data'!$C$8,0)</f>
        <v>0</v>
      </c>
      <c r="K161" s="24">
        <f>F161*'1 - Data'!$C$9</f>
        <v>22.5</v>
      </c>
      <c r="L161" s="24">
        <f t="shared" si="20"/>
        <v>177.5</v>
      </c>
    </row>
    <row r="162" spans="1:12" s="34" customFormat="1" x14ac:dyDescent="0.25">
      <c r="A162" s="22">
        <f t="shared" si="21"/>
        <v>157</v>
      </c>
      <c r="B162" s="23">
        <f t="shared" si="22"/>
        <v>90</v>
      </c>
      <c r="C162" s="23">
        <v>20</v>
      </c>
      <c r="D162" s="23">
        <f t="shared" si="17"/>
        <v>20</v>
      </c>
      <c r="E162" s="23">
        <f t="shared" si="23"/>
        <v>0</v>
      </c>
      <c r="F162" s="23">
        <f t="shared" si="18"/>
        <v>70</v>
      </c>
      <c r="G162" s="23">
        <f t="shared" si="19"/>
        <v>250</v>
      </c>
      <c r="H162" s="23">
        <f t="shared" si="24"/>
        <v>250</v>
      </c>
      <c r="I162" s="24">
        <f>D162*'1 - Data'!C$7</f>
        <v>200</v>
      </c>
      <c r="J162" s="24">
        <f>IF(G162&lt;&gt;0,'1 - Data'!$C$8,0)</f>
        <v>50</v>
      </c>
      <c r="K162" s="24">
        <f>F162*'1 - Data'!$C$9</f>
        <v>17.5</v>
      </c>
      <c r="L162" s="24">
        <f t="shared" si="20"/>
        <v>132.5</v>
      </c>
    </row>
    <row r="163" spans="1:12" s="34" customFormat="1" x14ac:dyDescent="0.25">
      <c r="A163" s="22">
        <f t="shared" si="21"/>
        <v>158</v>
      </c>
      <c r="B163" s="23">
        <f t="shared" si="22"/>
        <v>70</v>
      </c>
      <c r="C163" s="23">
        <v>20</v>
      </c>
      <c r="D163" s="23">
        <f t="shared" si="17"/>
        <v>20</v>
      </c>
      <c r="E163" s="23">
        <f t="shared" si="23"/>
        <v>0</v>
      </c>
      <c r="F163" s="23">
        <f t="shared" si="18"/>
        <v>50</v>
      </c>
      <c r="G163" s="23">
        <f t="shared" si="19"/>
        <v>0</v>
      </c>
      <c r="H163" s="23">
        <f t="shared" si="24"/>
        <v>250</v>
      </c>
      <c r="I163" s="24">
        <f>D163*'1 - Data'!C$7</f>
        <v>200</v>
      </c>
      <c r="J163" s="24">
        <f>IF(G163&lt;&gt;0,'1 - Data'!$C$8,0)</f>
        <v>0</v>
      </c>
      <c r="K163" s="24">
        <f>F163*'1 - Data'!$C$9</f>
        <v>12.5</v>
      </c>
      <c r="L163" s="24">
        <f t="shared" si="20"/>
        <v>187.5</v>
      </c>
    </row>
    <row r="164" spans="1:12" s="34" customFormat="1" x14ac:dyDescent="0.25">
      <c r="A164" s="22">
        <f t="shared" si="21"/>
        <v>159</v>
      </c>
      <c r="B164" s="23">
        <f t="shared" si="22"/>
        <v>50</v>
      </c>
      <c r="C164" s="23">
        <v>20</v>
      </c>
      <c r="D164" s="23">
        <f t="shared" si="17"/>
        <v>20</v>
      </c>
      <c r="E164" s="23">
        <f t="shared" si="23"/>
        <v>0</v>
      </c>
      <c r="F164" s="23">
        <f t="shared" si="18"/>
        <v>30</v>
      </c>
      <c r="G164" s="23">
        <f t="shared" si="19"/>
        <v>0</v>
      </c>
      <c r="H164" s="23">
        <f t="shared" si="24"/>
        <v>250</v>
      </c>
      <c r="I164" s="24">
        <f>D164*'1 - Data'!C$7</f>
        <v>200</v>
      </c>
      <c r="J164" s="24">
        <f>IF(G164&lt;&gt;0,'1 - Data'!$C$8,0)</f>
        <v>0</v>
      </c>
      <c r="K164" s="24">
        <f>F164*'1 - Data'!$C$9</f>
        <v>7.5</v>
      </c>
      <c r="L164" s="24">
        <f t="shared" si="20"/>
        <v>192.5</v>
      </c>
    </row>
    <row r="165" spans="1:12" s="34" customFormat="1" x14ac:dyDescent="0.25">
      <c r="A165" s="22">
        <f t="shared" si="21"/>
        <v>160</v>
      </c>
      <c r="B165" s="23">
        <f t="shared" si="22"/>
        <v>30</v>
      </c>
      <c r="C165" s="23">
        <v>20</v>
      </c>
      <c r="D165" s="23">
        <f t="shared" si="17"/>
        <v>20</v>
      </c>
      <c r="E165" s="23">
        <f t="shared" si="23"/>
        <v>0</v>
      </c>
      <c r="F165" s="23">
        <f t="shared" si="18"/>
        <v>10</v>
      </c>
      <c r="G165" s="23">
        <f t="shared" si="19"/>
        <v>0</v>
      </c>
      <c r="H165" s="23">
        <f t="shared" si="24"/>
        <v>250</v>
      </c>
      <c r="I165" s="24">
        <f>D165*'1 - Data'!C$7</f>
        <v>200</v>
      </c>
      <c r="J165" s="24">
        <f>IF(G165&lt;&gt;0,'1 - Data'!$C$8,0)</f>
        <v>0</v>
      </c>
      <c r="K165" s="24">
        <f>F165*'1 - Data'!$C$9</f>
        <v>2.5</v>
      </c>
      <c r="L165" s="24">
        <f t="shared" si="20"/>
        <v>197.5</v>
      </c>
    </row>
    <row r="166" spans="1:12" s="34" customFormat="1" x14ac:dyDescent="0.25">
      <c r="A166" s="22">
        <f t="shared" si="21"/>
        <v>161</v>
      </c>
      <c r="B166" s="23">
        <f t="shared" si="22"/>
        <v>10</v>
      </c>
      <c r="C166" s="23">
        <v>20</v>
      </c>
      <c r="D166" s="23">
        <f t="shared" si="17"/>
        <v>10</v>
      </c>
      <c r="E166" s="23">
        <f t="shared" si="23"/>
        <v>0</v>
      </c>
      <c r="F166" s="23">
        <f t="shared" si="18"/>
        <v>0</v>
      </c>
      <c r="G166" s="23">
        <f t="shared" si="19"/>
        <v>0</v>
      </c>
      <c r="H166" s="23">
        <f t="shared" si="24"/>
        <v>250</v>
      </c>
      <c r="I166" s="24">
        <f>D166*'1 - Data'!C$7</f>
        <v>100</v>
      </c>
      <c r="J166" s="24">
        <f>IF(G166&lt;&gt;0,'1 - Data'!$C$8,0)</f>
        <v>0</v>
      </c>
      <c r="K166" s="24">
        <f>F166*'1 - Data'!$C$9</f>
        <v>0</v>
      </c>
      <c r="L166" s="24">
        <f t="shared" si="20"/>
        <v>100</v>
      </c>
    </row>
    <row r="167" spans="1:12" s="34" customFormat="1" x14ac:dyDescent="0.25">
      <c r="A167" s="22">
        <f t="shared" si="21"/>
        <v>162</v>
      </c>
      <c r="B167" s="23">
        <f t="shared" si="22"/>
        <v>0</v>
      </c>
      <c r="C167" s="23">
        <v>20</v>
      </c>
      <c r="D167" s="23">
        <f t="shared" si="17"/>
        <v>0</v>
      </c>
      <c r="E167" s="23">
        <f t="shared" si="23"/>
        <v>250</v>
      </c>
      <c r="F167" s="23">
        <f t="shared" si="18"/>
        <v>250</v>
      </c>
      <c r="G167" s="23">
        <f t="shared" si="19"/>
        <v>0</v>
      </c>
      <c r="H167" s="23">
        <f t="shared" si="24"/>
        <v>0</v>
      </c>
      <c r="I167" s="24">
        <f>D167*'1 - Data'!C$7</f>
        <v>0</v>
      </c>
      <c r="J167" s="24">
        <f>IF(G167&lt;&gt;0,'1 - Data'!$C$8,0)</f>
        <v>0</v>
      </c>
      <c r="K167" s="24">
        <f>F167*'1 - Data'!$C$9</f>
        <v>62.5</v>
      </c>
      <c r="L167" s="24">
        <f t="shared" si="20"/>
        <v>-62.5</v>
      </c>
    </row>
    <row r="168" spans="1:12" s="34" customFormat="1" x14ac:dyDescent="0.25">
      <c r="A168" s="22">
        <f t="shared" si="21"/>
        <v>163</v>
      </c>
      <c r="B168" s="23">
        <f t="shared" si="22"/>
        <v>250</v>
      </c>
      <c r="C168" s="23">
        <v>20</v>
      </c>
      <c r="D168" s="23">
        <f t="shared" si="17"/>
        <v>20</v>
      </c>
      <c r="E168" s="23">
        <f t="shared" si="23"/>
        <v>0</v>
      </c>
      <c r="F168" s="23">
        <f t="shared" si="18"/>
        <v>230</v>
      </c>
      <c r="G168" s="23">
        <f t="shared" si="19"/>
        <v>0</v>
      </c>
      <c r="H168" s="23">
        <f t="shared" si="24"/>
        <v>0</v>
      </c>
      <c r="I168" s="24">
        <f>D168*'1 - Data'!C$7</f>
        <v>200</v>
      </c>
      <c r="J168" s="24">
        <f>IF(G168&lt;&gt;0,'1 - Data'!$C$8,0)</f>
        <v>0</v>
      </c>
      <c r="K168" s="24">
        <f>F168*'1 - Data'!$C$9</f>
        <v>57.5</v>
      </c>
      <c r="L168" s="24">
        <f t="shared" si="20"/>
        <v>142.5</v>
      </c>
    </row>
    <row r="169" spans="1:12" s="34" customFormat="1" x14ac:dyDescent="0.25">
      <c r="A169" s="22">
        <f t="shared" si="21"/>
        <v>164</v>
      </c>
      <c r="B169" s="23">
        <f t="shared" si="22"/>
        <v>230</v>
      </c>
      <c r="C169" s="23">
        <v>20</v>
      </c>
      <c r="D169" s="23">
        <f t="shared" si="17"/>
        <v>20</v>
      </c>
      <c r="E169" s="23">
        <f t="shared" si="23"/>
        <v>0</v>
      </c>
      <c r="F169" s="23">
        <f t="shared" si="18"/>
        <v>210</v>
      </c>
      <c r="G169" s="23">
        <f t="shared" si="19"/>
        <v>0</v>
      </c>
      <c r="H169" s="23">
        <f t="shared" si="24"/>
        <v>0</v>
      </c>
      <c r="I169" s="24">
        <f>D169*'1 - Data'!C$7</f>
        <v>200</v>
      </c>
      <c r="J169" s="24">
        <f>IF(G169&lt;&gt;0,'1 - Data'!$C$8,0)</f>
        <v>0</v>
      </c>
      <c r="K169" s="24">
        <f>F169*'1 - Data'!$C$9</f>
        <v>52.5</v>
      </c>
      <c r="L169" s="24">
        <f t="shared" si="20"/>
        <v>147.5</v>
      </c>
    </row>
    <row r="170" spans="1:12" s="34" customFormat="1" x14ac:dyDescent="0.25">
      <c r="A170" s="22">
        <f t="shared" si="21"/>
        <v>165</v>
      </c>
      <c r="B170" s="23">
        <f t="shared" si="22"/>
        <v>210</v>
      </c>
      <c r="C170" s="23">
        <v>20</v>
      </c>
      <c r="D170" s="23">
        <f t="shared" si="17"/>
        <v>20</v>
      </c>
      <c r="E170" s="23">
        <f t="shared" si="23"/>
        <v>0</v>
      </c>
      <c r="F170" s="23">
        <f t="shared" si="18"/>
        <v>190</v>
      </c>
      <c r="G170" s="23">
        <f t="shared" si="19"/>
        <v>0</v>
      </c>
      <c r="H170" s="23">
        <f t="shared" si="24"/>
        <v>0</v>
      </c>
      <c r="I170" s="24">
        <f>D170*'1 - Data'!C$7</f>
        <v>200</v>
      </c>
      <c r="J170" s="24">
        <f>IF(G170&lt;&gt;0,'1 - Data'!$C$8,0)</f>
        <v>0</v>
      </c>
      <c r="K170" s="24">
        <f>F170*'1 - Data'!$C$9</f>
        <v>47.5</v>
      </c>
      <c r="L170" s="24">
        <f t="shared" si="20"/>
        <v>152.5</v>
      </c>
    </row>
    <row r="171" spans="1:12" s="34" customFormat="1" x14ac:dyDescent="0.25">
      <c r="A171" s="22">
        <f t="shared" si="21"/>
        <v>166</v>
      </c>
      <c r="B171" s="23">
        <f t="shared" si="22"/>
        <v>190</v>
      </c>
      <c r="C171" s="23">
        <v>20</v>
      </c>
      <c r="D171" s="23">
        <f t="shared" si="17"/>
        <v>20</v>
      </c>
      <c r="E171" s="23">
        <f t="shared" si="23"/>
        <v>0</v>
      </c>
      <c r="F171" s="23">
        <f t="shared" si="18"/>
        <v>170</v>
      </c>
      <c r="G171" s="23">
        <f t="shared" si="19"/>
        <v>0</v>
      </c>
      <c r="H171" s="23">
        <f t="shared" si="24"/>
        <v>0</v>
      </c>
      <c r="I171" s="24">
        <f>D171*'1 - Data'!C$7</f>
        <v>200</v>
      </c>
      <c r="J171" s="24">
        <f>IF(G171&lt;&gt;0,'1 - Data'!$C$8,0)</f>
        <v>0</v>
      </c>
      <c r="K171" s="24">
        <f>F171*'1 - Data'!$C$9</f>
        <v>42.5</v>
      </c>
      <c r="L171" s="24">
        <f t="shared" si="20"/>
        <v>157.5</v>
      </c>
    </row>
    <row r="172" spans="1:12" s="34" customFormat="1" x14ac:dyDescent="0.25">
      <c r="A172" s="22">
        <f t="shared" si="21"/>
        <v>167</v>
      </c>
      <c r="B172" s="23">
        <f t="shared" si="22"/>
        <v>170</v>
      </c>
      <c r="C172" s="23">
        <v>20</v>
      </c>
      <c r="D172" s="23">
        <f t="shared" si="17"/>
        <v>20</v>
      </c>
      <c r="E172" s="23">
        <f t="shared" si="23"/>
        <v>0</v>
      </c>
      <c r="F172" s="23">
        <f t="shared" si="18"/>
        <v>150</v>
      </c>
      <c r="G172" s="23">
        <f t="shared" si="19"/>
        <v>0</v>
      </c>
      <c r="H172" s="23">
        <f t="shared" si="24"/>
        <v>0</v>
      </c>
      <c r="I172" s="24">
        <f>D172*'1 - Data'!C$7</f>
        <v>200</v>
      </c>
      <c r="J172" s="24">
        <f>IF(G172&lt;&gt;0,'1 - Data'!$C$8,0)</f>
        <v>0</v>
      </c>
      <c r="K172" s="24">
        <f>F172*'1 - Data'!$C$9</f>
        <v>37.5</v>
      </c>
      <c r="L172" s="24">
        <f t="shared" si="20"/>
        <v>162.5</v>
      </c>
    </row>
    <row r="173" spans="1:12" s="34" customFormat="1" x14ac:dyDescent="0.25">
      <c r="A173" s="22">
        <f t="shared" si="21"/>
        <v>168</v>
      </c>
      <c r="B173" s="23">
        <f t="shared" si="22"/>
        <v>150</v>
      </c>
      <c r="C173" s="23">
        <v>20</v>
      </c>
      <c r="D173" s="23">
        <f t="shared" si="17"/>
        <v>20</v>
      </c>
      <c r="E173" s="23">
        <f t="shared" si="23"/>
        <v>0</v>
      </c>
      <c r="F173" s="23">
        <f t="shared" si="18"/>
        <v>130</v>
      </c>
      <c r="G173" s="23">
        <f t="shared" si="19"/>
        <v>0</v>
      </c>
      <c r="H173" s="23">
        <f t="shared" si="24"/>
        <v>0</v>
      </c>
      <c r="I173" s="24">
        <f>D173*'1 - Data'!C$7</f>
        <v>200</v>
      </c>
      <c r="J173" s="24">
        <f>IF(G173&lt;&gt;0,'1 - Data'!$C$8,0)</f>
        <v>0</v>
      </c>
      <c r="K173" s="24">
        <f>F173*'1 - Data'!$C$9</f>
        <v>32.5</v>
      </c>
      <c r="L173" s="24">
        <f t="shared" si="20"/>
        <v>167.5</v>
      </c>
    </row>
    <row r="174" spans="1:12" s="34" customFormat="1" x14ac:dyDescent="0.25">
      <c r="A174" s="22">
        <f t="shared" si="21"/>
        <v>169</v>
      </c>
      <c r="B174" s="23">
        <f t="shared" si="22"/>
        <v>130</v>
      </c>
      <c r="C174" s="23">
        <v>20</v>
      </c>
      <c r="D174" s="23">
        <f t="shared" si="17"/>
        <v>20</v>
      </c>
      <c r="E174" s="23">
        <f t="shared" si="23"/>
        <v>0</v>
      </c>
      <c r="F174" s="23">
        <f t="shared" si="18"/>
        <v>110</v>
      </c>
      <c r="G174" s="23">
        <f t="shared" si="19"/>
        <v>0</v>
      </c>
      <c r="H174" s="23">
        <f t="shared" si="24"/>
        <v>0</v>
      </c>
      <c r="I174" s="24">
        <f>D174*'1 - Data'!C$7</f>
        <v>200</v>
      </c>
      <c r="J174" s="24">
        <f>IF(G174&lt;&gt;0,'1 - Data'!$C$8,0)</f>
        <v>0</v>
      </c>
      <c r="K174" s="24">
        <f>F174*'1 - Data'!$C$9</f>
        <v>27.5</v>
      </c>
      <c r="L174" s="24">
        <f t="shared" si="20"/>
        <v>172.5</v>
      </c>
    </row>
    <row r="175" spans="1:12" s="34" customFormat="1" x14ac:dyDescent="0.25">
      <c r="A175" s="22">
        <f t="shared" si="21"/>
        <v>170</v>
      </c>
      <c r="B175" s="23">
        <f t="shared" si="22"/>
        <v>110</v>
      </c>
      <c r="C175" s="23">
        <v>20</v>
      </c>
      <c r="D175" s="23">
        <f t="shared" si="17"/>
        <v>20</v>
      </c>
      <c r="E175" s="23">
        <f t="shared" si="23"/>
        <v>0</v>
      </c>
      <c r="F175" s="23">
        <f t="shared" si="18"/>
        <v>90</v>
      </c>
      <c r="G175" s="23">
        <f t="shared" si="19"/>
        <v>0</v>
      </c>
      <c r="H175" s="23">
        <f t="shared" si="24"/>
        <v>0</v>
      </c>
      <c r="I175" s="24">
        <f>D175*'1 - Data'!C$7</f>
        <v>200</v>
      </c>
      <c r="J175" s="24">
        <f>IF(G175&lt;&gt;0,'1 - Data'!$C$8,0)</f>
        <v>0</v>
      </c>
      <c r="K175" s="24">
        <f>F175*'1 - Data'!$C$9</f>
        <v>22.5</v>
      </c>
      <c r="L175" s="24">
        <f t="shared" si="20"/>
        <v>177.5</v>
      </c>
    </row>
    <row r="176" spans="1:12" s="34" customFormat="1" x14ac:dyDescent="0.25">
      <c r="A176" s="22">
        <f t="shared" si="21"/>
        <v>171</v>
      </c>
      <c r="B176" s="23">
        <f t="shared" si="22"/>
        <v>90</v>
      </c>
      <c r="C176" s="23">
        <v>20</v>
      </c>
      <c r="D176" s="23">
        <f t="shared" si="17"/>
        <v>20</v>
      </c>
      <c r="E176" s="23">
        <f t="shared" si="23"/>
        <v>0</v>
      </c>
      <c r="F176" s="23">
        <f t="shared" si="18"/>
        <v>70</v>
      </c>
      <c r="G176" s="23">
        <f t="shared" si="19"/>
        <v>250</v>
      </c>
      <c r="H176" s="23">
        <f t="shared" si="24"/>
        <v>250</v>
      </c>
      <c r="I176" s="24">
        <f>D176*'1 - Data'!C$7</f>
        <v>200</v>
      </c>
      <c r="J176" s="24">
        <f>IF(G176&lt;&gt;0,'1 - Data'!$C$8,0)</f>
        <v>50</v>
      </c>
      <c r="K176" s="24">
        <f>F176*'1 - Data'!$C$9</f>
        <v>17.5</v>
      </c>
      <c r="L176" s="24">
        <f t="shared" si="20"/>
        <v>132.5</v>
      </c>
    </row>
    <row r="177" spans="1:12" s="34" customFormat="1" x14ac:dyDescent="0.25">
      <c r="A177" s="22">
        <f t="shared" si="21"/>
        <v>172</v>
      </c>
      <c r="B177" s="23">
        <f t="shared" si="22"/>
        <v>70</v>
      </c>
      <c r="C177" s="23">
        <v>20</v>
      </c>
      <c r="D177" s="23">
        <f t="shared" si="17"/>
        <v>20</v>
      </c>
      <c r="E177" s="23">
        <f t="shared" si="23"/>
        <v>0</v>
      </c>
      <c r="F177" s="23">
        <f t="shared" si="18"/>
        <v>50</v>
      </c>
      <c r="G177" s="23">
        <f t="shared" si="19"/>
        <v>0</v>
      </c>
      <c r="H177" s="23">
        <f t="shared" si="24"/>
        <v>250</v>
      </c>
      <c r="I177" s="24">
        <f>D177*'1 - Data'!C$7</f>
        <v>200</v>
      </c>
      <c r="J177" s="24">
        <f>IF(G177&lt;&gt;0,'1 - Data'!$C$8,0)</f>
        <v>0</v>
      </c>
      <c r="K177" s="24">
        <f>F177*'1 - Data'!$C$9</f>
        <v>12.5</v>
      </c>
      <c r="L177" s="24">
        <f t="shared" si="20"/>
        <v>187.5</v>
      </c>
    </row>
    <row r="178" spans="1:12" s="34" customFormat="1" x14ac:dyDescent="0.25">
      <c r="A178" s="22">
        <f t="shared" si="21"/>
        <v>173</v>
      </c>
      <c r="B178" s="23">
        <f t="shared" si="22"/>
        <v>50</v>
      </c>
      <c r="C178" s="23">
        <v>20</v>
      </c>
      <c r="D178" s="23">
        <f t="shared" si="17"/>
        <v>20</v>
      </c>
      <c r="E178" s="23">
        <f t="shared" si="23"/>
        <v>0</v>
      </c>
      <c r="F178" s="23">
        <f t="shared" si="18"/>
        <v>30</v>
      </c>
      <c r="G178" s="23">
        <f t="shared" si="19"/>
        <v>0</v>
      </c>
      <c r="H178" s="23">
        <f t="shared" si="24"/>
        <v>250</v>
      </c>
      <c r="I178" s="24">
        <f>D178*'1 - Data'!C$7</f>
        <v>200</v>
      </c>
      <c r="J178" s="24">
        <f>IF(G178&lt;&gt;0,'1 - Data'!$C$8,0)</f>
        <v>0</v>
      </c>
      <c r="K178" s="24">
        <f>F178*'1 - Data'!$C$9</f>
        <v>7.5</v>
      </c>
      <c r="L178" s="24">
        <f t="shared" si="20"/>
        <v>192.5</v>
      </c>
    </row>
    <row r="179" spans="1:12" s="34" customFormat="1" x14ac:dyDescent="0.25">
      <c r="A179" s="22">
        <f t="shared" si="21"/>
        <v>174</v>
      </c>
      <c r="B179" s="23">
        <f t="shared" si="22"/>
        <v>30</v>
      </c>
      <c r="C179" s="23">
        <v>20</v>
      </c>
      <c r="D179" s="23">
        <f t="shared" si="17"/>
        <v>20</v>
      </c>
      <c r="E179" s="23">
        <f t="shared" si="23"/>
        <v>0</v>
      </c>
      <c r="F179" s="23">
        <f t="shared" si="18"/>
        <v>10</v>
      </c>
      <c r="G179" s="23">
        <f t="shared" si="19"/>
        <v>0</v>
      </c>
      <c r="H179" s="23">
        <f t="shared" si="24"/>
        <v>250</v>
      </c>
      <c r="I179" s="24">
        <f>D179*'1 - Data'!C$7</f>
        <v>200</v>
      </c>
      <c r="J179" s="24">
        <f>IF(G179&lt;&gt;0,'1 - Data'!$C$8,0)</f>
        <v>0</v>
      </c>
      <c r="K179" s="24">
        <f>F179*'1 - Data'!$C$9</f>
        <v>2.5</v>
      </c>
      <c r="L179" s="24">
        <f t="shared" si="20"/>
        <v>197.5</v>
      </c>
    </row>
    <row r="180" spans="1:12" s="34" customFormat="1" x14ac:dyDescent="0.25">
      <c r="A180" s="22">
        <f t="shared" si="21"/>
        <v>175</v>
      </c>
      <c r="B180" s="23">
        <f t="shared" si="22"/>
        <v>10</v>
      </c>
      <c r="C180" s="23">
        <v>20</v>
      </c>
      <c r="D180" s="23">
        <f t="shared" si="17"/>
        <v>10</v>
      </c>
      <c r="E180" s="23">
        <f t="shared" si="23"/>
        <v>0</v>
      </c>
      <c r="F180" s="23">
        <f t="shared" si="18"/>
        <v>0</v>
      </c>
      <c r="G180" s="23">
        <f t="shared" si="19"/>
        <v>0</v>
      </c>
      <c r="H180" s="23">
        <f t="shared" si="24"/>
        <v>250</v>
      </c>
      <c r="I180" s="24">
        <f>D180*'1 - Data'!C$7</f>
        <v>100</v>
      </c>
      <c r="J180" s="24">
        <f>IF(G180&lt;&gt;0,'1 - Data'!$C$8,0)</f>
        <v>0</v>
      </c>
      <c r="K180" s="24">
        <f>F180*'1 - Data'!$C$9</f>
        <v>0</v>
      </c>
      <c r="L180" s="24">
        <f t="shared" si="20"/>
        <v>100</v>
      </c>
    </row>
    <row r="181" spans="1:12" s="34" customFormat="1" x14ac:dyDescent="0.25">
      <c r="A181" s="22">
        <f t="shared" si="21"/>
        <v>176</v>
      </c>
      <c r="B181" s="23">
        <f t="shared" si="22"/>
        <v>0</v>
      </c>
      <c r="C181" s="23">
        <v>20</v>
      </c>
      <c r="D181" s="23">
        <f t="shared" si="17"/>
        <v>0</v>
      </c>
      <c r="E181" s="23">
        <f t="shared" si="23"/>
        <v>250</v>
      </c>
      <c r="F181" s="23">
        <f t="shared" si="18"/>
        <v>250</v>
      </c>
      <c r="G181" s="23">
        <f t="shared" si="19"/>
        <v>0</v>
      </c>
      <c r="H181" s="23">
        <f t="shared" si="24"/>
        <v>0</v>
      </c>
      <c r="I181" s="24">
        <f>D181*'1 - Data'!C$7</f>
        <v>0</v>
      </c>
      <c r="J181" s="24">
        <f>IF(G181&lt;&gt;0,'1 - Data'!$C$8,0)</f>
        <v>0</v>
      </c>
      <c r="K181" s="24">
        <f>F181*'1 - Data'!$C$9</f>
        <v>62.5</v>
      </c>
      <c r="L181" s="24">
        <f t="shared" si="20"/>
        <v>-62.5</v>
      </c>
    </row>
    <row r="182" spans="1:12" s="34" customFormat="1" x14ac:dyDescent="0.25">
      <c r="A182" s="22">
        <f t="shared" si="21"/>
        <v>177</v>
      </c>
      <c r="B182" s="23">
        <f t="shared" si="22"/>
        <v>250</v>
      </c>
      <c r="C182" s="23">
        <v>20</v>
      </c>
      <c r="D182" s="23">
        <f t="shared" si="17"/>
        <v>20</v>
      </c>
      <c r="E182" s="23">
        <f t="shared" si="23"/>
        <v>0</v>
      </c>
      <c r="F182" s="23">
        <f t="shared" si="18"/>
        <v>230</v>
      </c>
      <c r="G182" s="23">
        <f t="shared" si="19"/>
        <v>0</v>
      </c>
      <c r="H182" s="23">
        <f t="shared" si="24"/>
        <v>0</v>
      </c>
      <c r="I182" s="24">
        <f>D182*'1 - Data'!C$7</f>
        <v>200</v>
      </c>
      <c r="J182" s="24">
        <f>IF(G182&lt;&gt;0,'1 - Data'!$C$8,0)</f>
        <v>0</v>
      </c>
      <c r="K182" s="24">
        <f>F182*'1 - Data'!$C$9</f>
        <v>57.5</v>
      </c>
      <c r="L182" s="24">
        <f t="shared" si="20"/>
        <v>142.5</v>
      </c>
    </row>
    <row r="183" spans="1:12" s="34" customFormat="1" x14ac:dyDescent="0.25">
      <c r="A183" s="22">
        <f t="shared" si="21"/>
        <v>178</v>
      </c>
      <c r="B183" s="23">
        <f t="shared" si="22"/>
        <v>230</v>
      </c>
      <c r="C183" s="23">
        <v>20</v>
      </c>
      <c r="D183" s="23">
        <f t="shared" si="17"/>
        <v>20</v>
      </c>
      <c r="E183" s="23">
        <f t="shared" si="23"/>
        <v>0</v>
      </c>
      <c r="F183" s="23">
        <f t="shared" si="18"/>
        <v>210</v>
      </c>
      <c r="G183" s="23">
        <f t="shared" si="19"/>
        <v>0</v>
      </c>
      <c r="H183" s="23">
        <f t="shared" si="24"/>
        <v>0</v>
      </c>
      <c r="I183" s="24">
        <f>D183*'1 - Data'!C$7</f>
        <v>200</v>
      </c>
      <c r="J183" s="24">
        <f>IF(G183&lt;&gt;0,'1 - Data'!$C$8,0)</f>
        <v>0</v>
      </c>
      <c r="K183" s="24">
        <f>F183*'1 - Data'!$C$9</f>
        <v>52.5</v>
      </c>
      <c r="L183" s="24">
        <f t="shared" si="20"/>
        <v>147.5</v>
      </c>
    </row>
    <row r="184" spans="1:12" s="34" customFormat="1" x14ac:dyDescent="0.25">
      <c r="A184" s="22">
        <f t="shared" si="21"/>
        <v>179</v>
      </c>
      <c r="B184" s="23">
        <f t="shared" si="22"/>
        <v>210</v>
      </c>
      <c r="C184" s="23">
        <v>20</v>
      </c>
      <c r="D184" s="23">
        <f t="shared" si="17"/>
        <v>20</v>
      </c>
      <c r="E184" s="23">
        <f t="shared" si="23"/>
        <v>0</v>
      </c>
      <c r="F184" s="23">
        <f t="shared" si="18"/>
        <v>190</v>
      </c>
      <c r="G184" s="23">
        <f t="shared" si="19"/>
        <v>0</v>
      </c>
      <c r="H184" s="23">
        <f t="shared" si="24"/>
        <v>0</v>
      </c>
      <c r="I184" s="24">
        <f>D184*'1 - Data'!C$7</f>
        <v>200</v>
      </c>
      <c r="J184" s="24">
        <f>IF(G184&lt;&gt;0,'1 - Data'!$C$8,0)</f>
        <v>0</v>
      </c>
      <c r="K184" s="24">
        <f>F184*'1 - Data'!$C$9</f>
        <v>47.5</v>
      </c>
      <c r="L184" s="24">
        <f t="shared" si="20"/>
        <v>152.5</v>
      </c>
    </row>
    <row r="185" spans="1:12" s="34" customFormat="1" x14ac:dyDescent="0.25">
      <c r="A185" s="22">
        <f t="shared" si="21"/>
        <v>180</v>
      </c>
      <c r="B185" s="23">
        <f t="shared" si="22"/>
        <v>190</v>
      </c>
      <c r="C185" s="23">
        <v>20</v>
      </c>
      <c r="D185" s="23">
        <f t="shared" si="17"/>
        <v>20</v>
      </c>
      <c r="E185" s="23">
        <f t="shared" si="23"/>
        <v>0</v>
      </c>
      <c r="F185" s="23">
        <f t="shared" si="18"/>
        <v>170</v>
      </c>
      <c r="G185" s="23">
        <f t="shared" si="19"/>
        <v>0</v>
      </c>
      <c r="H185" s="23">
        <f t="shared" si="24"/>
        <v>0</v>
      </c>
      <c r="I185" s="24">
        <f>D185*'1 - Data'!C$7</f>
        <v>200</v>
      </c>
      <c r="J185" s="24">
        <f>IF(G185&lt;&gt;0,'1 - Data'!$C$8,0)</f>
        <v>0</v>
      </c>
      <c r="K185" s="24">
        <f>F185*'1 - Data'!$C$9</f>
        <v>42.5</v>
      </c>
      <c r="L185" s="24">
        <f t="shared" si="20"/>
        <v>157.5</v>
      </c>
    </row>
    <row r="186" spans="1:12" s="34" customFormat="1" x14ac:dyDescent="0.25">
      <c r="A186" s="22">
        <f t="shared" si="21"/>
        <v>181</v>
      </c>
      <c r="B186" s="23">
        <f t="shared" si="22"/>
        <v>170</v>
      </c>
      <c r="C186" s="23">
        <v>20</v>
      </c>
      <c r="D186" s="23">
        <f t="shared" si="17"/>
        <v>20</v>
      </c>
      <c r="E186" s="23">
        <f t="shared" si="23"/>
        <v>0</v>
      </c>
      <c r="F186" s="23">
        <f t="shared" si="18"/>
        <v>150</v>
      </c>
      <c r="G186" s="23">
        <f t="shared" si="19"/>
        <v>0</v>
      </c>
      <c r="H186" s="23">
        <f t="shared" si="24"/>
        <v>0</v>
      </c>
      <c r="I186" s="24">
        <f>D186*'1 - Data'!C$7</f>
        <v>200</v>
      </c>
      <c r="J186" s="24">
        <f>IF(G186&lt;&gt;0,'1 - Data'!$C$8,0)</f>
        <v>0</v>
      </c>
      <c r="K186" s="24">
        <f>F186*'1 - Data'!$C$9</f>
        <v>37.5</v>
      </c>
      <c r="L186" s="24">
        <f t="shared" si="20"/>
        <v>162.5</v>
      </c>
    </row>
    <row r="187" spans="1:12" s="34" customFormat="1" x14ac:dyDescent="0.25">
      <c r="A187" s="22">
        <f t="shared" si="21"/>
        <v>182</v>
      </c>
      <c r="B187" s="23">
        <f t="shared" si="22"/>
        <v>150</v>
      </c>
      <c r="C187" s="23">
        <v>20</v>
      </c>
      <c r="D187" s="23">
        <f t="shared" si="17"/>
        <v>20</v>
      </c>
      <c r="E187" s="23">
        <f t="shared" si="23"/>
        <v>0</v>
      </c>
      <c r="F187" s="23">
        <f t="shared" si="18"/>
        <v>130</v>
      </c>
      <c r="G187" s="23">
        <f t="shared" si="19"/>
        <v>0</v>
      </c>
      <c r="H187" s="23">
        <f t="shared" si="24"/>
        <v>0</v>
      </c>
      <c r="I187" s="24">
        <f>D187*'1 - Data'!C$7</f>
        <v>200</v>
      </c>
      <c r="J187" s="24">
        <f>IF(G187&lt;&gt;0,'1 - Data'!$C$8,0)</f>
        <v>0</v>
      </c>
      <c r="K187" s="24">
        <f>F187*'1 - Data'!$C$9</f>
        <v>32.5</v>
      </c>
      <c r="L187" s="24">
        <f t="shared" si="20"/>
        <v>167.5</v>
      </c>
    </row>
    <row r="188" spans="1:12" s="34" customFormat="1" x14ac:dyDescent="0.25">
      <c r="A188" s="22">
        <f t="shared" si="21"/>
        <v>183</v>
      </c>
      <c r="B188" s="23">
        <f t="shared" si="22"/>
        <v>130</v>
      </c>
      <c r="C188" s="23">
        <v>20</v>
      </c>
      <c r="D188" s="23">
        <f t="shared" si="17"/>
        <v>20</v>
      </c>
      <c r="E188" s="23">
        <f t="shared" si="23"/>
        <v>0</v>
      </c>
      <c r="F188" s="23">
        <f t="shared" si="18"/>
        <v>110</v>
      </c>
      <c r="G188" s="23">
        <f t="shared" si="19"/>
        <v>0</v>
      </c>
      <c r="H188" s="23">
        <f t="shared" si="24"/>
        <v>0</v>
      </c>
      <c r="I188" s="24">
        <f>D188*'1 - Data'!C$7</f>
        <v>200</v>
      </c>
      <c r="J188" s="24">
        <f>IF(G188&lt;&gt;0,'1 - Data'!$C$8,0)</f>
        <v>0</v>
      </c>
      <c r="K188" s="24">
        <f>F188*'1 - Data'!$C$9</f>
        <v>27.5</v>
      </c>
      <c r="L188" s="24">
        <f t="shared" si="20"/>
        <v>172.5</v>
      </c>
    </row>
    <row r="189" spans="1:12" s="34" customFormat="1" x14ac:dyDescent="0.25">
      <c r="A189" s="22">
        <f t="shared" si="21"/>
        <v>184</v>
      </c>
      <c r="B189" s="23">
        <f t="shared" si="22"/>
        <v>110</v>
      </c>
      <c r="C189" s="23">
        <v>20</v>
      </c>
      <c r="D189" s="23">
        <f t="shared" si="17"/>
        <v>20</v>
      </c>
      <c r="E189" s="23">
        <f t="shared" si="23"/>
        <v>0</v>
      </c>
      <c r="F189" s="23">
        <f t="shared" si="18"/>
        <v>90</v>
      </c>
      <c r="G189" s="23">
        <f t="shared" si="19"/>
        <v>0</v>
      </c>
      <c r="H189" s="23">
        <f t="shared" si="24"/>
        <v>0</v>
      </c>
      <c r="I189" s="24">
        <f>D189*'1 - Data'!C$7</f>
        <v>200</v>
      </c>
      <c r="J189" s="24">
        <f>IF(G189&lt;&gt;0,'1 - Data'!$C$8,0)</f>
        <v>0</v>
      </c>
      <c r="K189" s="24">
        <f>F189*'1 - Data'!$C$9</f>
        <v>22.5</v>
      </c>
      <c r="L189" s="24">
        <f t="shared" si="20"/>
        <v>177.5</v>
      </c>
    </row>
    <row r="190" spans="1:12" s="34" customFormat="1" x14ac:dyDescent="0.25">
      <c r="A190" s="22">
        <f t="shared" si="21"/>
        <v>185</v>
      </c>
      <c r="B190" s="23">
        <f t="shared" si="22"/>
        <v>90</v>
      </c>
      <c r="C190" s="23">
        <v>20</v>
      </c>
      <c r="D190" s="23">
        <f t="shared" si="17"/>
        <v>20</v>
      </c>
      <c r="E190" s="23">
        <f t="shared" si="23"/>
        <v>0</v>
      </c>
      <c r="F190" s="23">
        <f t="shared" si="18"/>
        <v>70</v>
      </c>
      <c r="G190" s="23">
        <f t="shared" si="19"/>
        <v>250</v>
      </c>
      <c r="H190" s="23">
        <f t="shared" si="24"/>
        <v>250</v>
      </c>
      <c r="I190" s="24">
        <f>D190*'1 - Data'!C$7</f>
        <v>200</v>
      </c>
      <c r="J190" s="24">
        <f>IF(G190&lt;&gt;0,'1 - Data'!$C$8,0)</f>
        <v>50</v>
      </c>
      <c r="K190" s="24">
        <f>F190*'1 - Data'!$C$9</f>
        <v>17.5</v>
      </c>
      <c r="L190" s="24">
        <f t="shared" si="20"/>
        <v>132.5</v>
      </c>
    </row>
    <row r="191" spans="1:12" s="34" customFormat="1" x14ac:dyDescent="0.25">
      <c r="A191" s="22">
        <f t="shared" si="21"/>
        <v>186</v>
      </c>
      <c r="B191" s="23">
        <f t="shared" si="22"/>
        <v>70</v>
      </c>
      <c r="C191" s="23">
        <v>20</v>
      </c>
      <c r="D191" s="23">
        <f t="shared" si="17"/>
        <v>20</v>
      </c>
      <c r="E191" s="23">
        <f t="shared" si="23"/>
        <v>0</v>
      </c>
      <c r="F191" s="23">
        <f t="shared" si="18"/>
        <v>50</v>
      </c>
      <c r="G191" s="23">
        <f t="shared" si="19"/>
        <v>0</v>
      </c>
      <c r="H191" s="23">
        <f t="shared" si="24"/>
        <v>250</v>
      </c>
      <c r="I191" s="24">
        <f>D191*'1 - Data'!C$7</f>
        <v>200</v>
      </c>
      <c r="J191" s="24">
        <f>IF(G191&lt;&gt;0,'1 - Data'!$C$8,0)</f>
        <v>0</v>
      </c>
      <c r="K191" s="24">
        <f>F191*'1 - Data'!$C$9</f>
        <v>12.5</v>
      </c>
      <c r="L191" s="24">
        <f t="shared" si="20"/>
        <v>187.5</v>
      </c>
    </row>
    <row r="192" spans="1:12" s="34" customFormat="1" x14ac:dyDescent="0.25">
      <c r="A192" s="22">
        <f t="shared" si="21"/>
        <v>187</v>
      </c>
      <c r="B192" s="23">
        <f t="shared" si="22"/>
        <v>50</v>
      </c>
      <c r="C192" s="23">
        <v>20</v>
      </c>
      <c r="D192" s="23">
        <f t="shared" si="17"/>
        <v>20</v>
      </c>
      <c r="E192" s="23">
        <f t="shared" si="23"/>
        <v>0</v>
      </c>
      <c r="F192" s="23">
        <f t="shared" si="18"/>
        <v>30</v>
      </c>
      <c r="G192" s="23">
        <f t="shared" si="19"/>
        <v>0</v>
      </c>
      <c r="H192" s="23">
        <f t="shared" si="24"/>
        <v>250</v>
      </c>
      <c r="I192" s="24">
        <f>D192*'1 - Data'!C$7</f>
        <v>200</v>
      </c>
      <c r="J192" s="24">
        <f>IF(G192&lt;&gt;0,'1 - Data'!$C$8,0)</f>
        <v>0</v>
      </c>
      <c r="K192" s="24">
        <f>F192*'1 - Data'!$C$9</f>
        <v>7.5</v>
      </c>
      <c r="L192" s="24">
        <f t="shared" si="20"/>
        <v>192.5</v>
      </c>
    </row>
    <row r="193" spans="1:12" s="34" customFormat="1" x14ac:dyDescent="0.25">
      <c r="A193" s="22">
        <f t="shared" si="21"/>
        <v>188</v>
      </c>
      <c r="B193" s="23">
        <f t="shared" si="22"/>
        <v>30</v>
      </c>
      <c r="C193" s="23">
        <v>20</v>
      </c>
      <c r="D193" s="23">
        <f t="shared" si="17"/>
        <v>20</v>
      </c>
      <c r="E193" s="23">
        <f t="shared" si="23"/>
        <v>0</v>
      </c>
      <c r="F193" s="23">
        <f t="shared" si="18"/>
        <v>10</v>
      </c>
      <c r="G193" s="23">
        <f t="shared" si="19"/>
        <v>0</v>
      </c>
      <c r="H193" s="23">
        <f t="shared" si="24"/>
        <v>250</v>
      </c>
      <c r="I193" s="24">
        <f>D193*'1 - Data'!C$7</f>
        <v>200</v>
      </c>
      <c r="J193" s="24">
        <f>IF(G193&lt;&gt;0,'1 - Data'!$C$8,0)</f>
        <v>0</v>
      </c>
      <c r="K193" s="24">
        <f>F193*'1 - Data'!$C$9</f>
        <v>2.5</v>
      </c>
      <c r="L193" s="24">
        <f t="shared" si="20"/>
        <v>197.5</v>
      </c>
    </row>
    <row r="194" spans="1:12" s="34" customFormat="1" x14ac:dyDescent="0.25">
      <c r="A194" s="22">
        <f t="shared" si="21"/>
        <v>189</v>
      </c>
      <c r="B194" s="23">
        <f t="shared" si="22"/>
        <v>10</v>
      </c>
      <c r="C194" s="23">
        <v>20</v>
      </c>
      <c r="D194" s="23">
        <f t="shared" si="17"/>
        <v>10</v>
      </c>
      <c r="E194" s="23">
        <f t="shared" si="23"/>
        <v>0</v>
      </c>
      <c r="F194" s="23">
        <f t="shared" si="18"/>
        <v>0</v>
      </c>
      <c r="G194" s="23">
        <f t="shared" si="19"/>
        <v>0</v>
      </c>
      <c r="H194" s="23">
        <f t="shared" si="24"/>
        <v>250</v>
      </c>
      <c r="I194" s="24">
        <f>D194*'1 - Data'!C$7</f>
        <v>100</v>
      </c>
      <c r="J194" s="24">
        <f>IF(G194&lt;&gt;0,'1 - Data'!$C$8,0)</f>
        <v>0</v>
      </c>
      <c r="K194" s="24">
        <f>F194*'1 - Data'!$C$9</f>
        <v>0</v>
      </c>
      <c r="L194" s="24">
        <f t="shared" si="20"/>
        <v>100</v>
      </c>
    </row>
    <row r="195" spans="1:12" s="34" customFormat="1" x14ac:dyDescent="0.25">
      <c r="A195" s="22">
        <f t="shared" si="21"/>
        <v>190</v>
      </c>
      <c r="B195" s="23">
        <f t="shared" si="22"/>
        <v>0</v>
      </c>
      <c r="C195" s="23">
        <v>20</v>
      </c>
      <c r="D195" s="23">
        <f t="shared" si="17"/>
        <v>0</v>
      </c>
      <c r="E195" s="23">
        <f t="shared" si="23"/>
        <v>250</v>
      </c>
      <c r="F195" s="23">
        <f t="shared" si="18"/>
        <v>250</v>
      </c>
      <c r="G195" s="23">
        <f t="shared" si="19"/>
        <v>0</v>
      </c>
      <c r="H195" s="23">
        <f t="shared" si="24"/>
        <v>0</v>
      </c>
      <c r="I195" s="24">
        <f>D195*'1 - Data'!C$7</f>
        <v>0</v>
      </c>
      <c r="J195" s="24">
        <f>IF(G195&lt;&gt;0,'1 - Data'!$C$8,0)</f>
        <v>0</v>
      </c>
      <c r="K195" s="24">
        <f>F195*'1 - Data'!$C$9</f>
        <v>62.5</v>
      </c>
      <c r="L195" s="24">
        <f t="shared" si="20"/>
        <v>-62.5</v>
      </c>
    </row>
    <row r="196" spans="1:12" s="34" customFormat="1" x14ac:dyDescent="0.25">
      <c r="A196" s="22">
        <f t="shared" si="21"/>
        <v>191</v>
      </c>
      <c r="B196" s="23">
        <f t="shared" si="22"/>
        <v>250</v>
      </c>
      <c r="C196" s="23">
        <v>20</v>
      </c>
      <c r="D196" s="23">
        <f t="shared" si="17"/>
        <v>20</v>
      </c>
      <c r="E196" s="23">
        <f t="shared" si="23"/>
        <v>0</v>
      </c>
      <c r="F196" s="23">
        <f t="shared" si="18"/>
        <v>230</v>
      </c>
      <c r="G196" s="23">
        <f t="shared" si="19"/>
        <v>0</v>
      </c>
      <c r="H196" s="23">
        <f t="shared" si="24"/>
        <v>0</v>
      </c>
      <c r="I196" s="24">
        <f>D196*'1 - Data'!C$7</f>
        <v>200</v>
      </c>
      <c r="J196" s="24">
        <f>IF(G196&lt;&gt;0,'1 - Data'!$C$8,0)</f>
        <v>0</v>
      </c>
      <c r="K196" s="24">
        <f>F196*'1 - Data'!$C$9</f>
        <v>57.5</v>
      </c>
      <c r="L196" s="24">
        <f t="shared" si="20"/>
        <v>142.5</v>
      </c>
    </row>
    <row r="197" spans="1:12" s="34" customFormat="1" x14ac:dyDescent="0.25">
      <c r="A197" s="22">
        <f t="shared" si="21"/>
        <v>192</v>
      </c>
      <c r="B197" s="23">
        <f t="shared" si="22"/>
        <v>230</v>
      </c>
      <c r="C197" s="23">
        <v>20</v>
      </c>
      <c r="D197" s="23">
        <f t="shared" si="17"/>
        <v>20</v>
      </c>
      <c r="E197" s="23">
        <f t="shared" si="23"/>
        <v>0</v>
      </c>
      <c r="F197" s="23">
        <f t="shared" si="18"/>
        <v>210</v>
      </c>
      <c r="G197" s="23">
        <f t="shared" si="19"/>
        <v>0</v>
      </c>
      <c r="H197" s="23">
        <f t="shared" si="24"/>
        <v>0</v>
      </c>
      <c r="I197" s="24">
        <f>D197*'1 - Data'!C$7</f>
        <v>200</v>
      </c>
      <c r="J197" s="24">
        <f>IF(G197&lt;&gt;0,'1 - Data'!$C$8,0)</f>
        <v>0</v>
      </c>
      <c r="K197" s="24">
        <f>F197*'1 - Data'!$C$9</f>
        <v>52.5</v>
      </c>
      <c r="L197" s="24">
        <f t="shared" si="20"/>
        <v>147.5</v>
      </c>
    </row>
    <row r="198" spans="1:12" s="34" customFormat="1" x14ac:dyDescent="0.25">
      <c r="A198" s="22">
        <f t="shared" si="21"/>
        <v>193</v>
      </c>
      <c r="B198" s="23">
        <f t="shared" si="22"/>
        <v>210</v>
      </c>
      <c r="C198" s="23">
        <v>20</v>
      </c>
      <c r="D198" s="23">
        <f t="shared" si="17"/>
        <v>20</v>
      </c>
      <c r="E198" s="23">
        <f t="shared" si="23"/>
        <v>0</v>
      </c>
      <c r="F198" s="23">
        <f t="shared" si="18"/>
        <v>190</v>
      </c>
      <c r="G198" s="23">
        <f t="shared" si="19"/>
        <v>0</v>
      </c>
      <c r="H198" s="23">
        <f t="shared" si="24"/>
        <v>0</v>
      </c>
      <c r="I198" s="24">
        <f>D198*'1 - Data'!C$7</f>
        <v>200</v>
      </c>
      <c r="J198" s="24">
        <f>IF(G198&lt;&gt;0,'1 - Data'!$C$8,0)</f>
        <v>0</v>
      </c>
      <c r="K198" s="24">
        <f>F198*'1 - Data'!$C$9</f>
        <v>47.5</v>
      </c>
      <c r="L198" s="24">
        <f t="shared" si="20"/>
        <v>152.5</v>
      </c>
    </row>
    <row r="199" spans="1:12" s="34" customFormat="1" x14ac:dyDescent="0.25">
      <c r="A199" s="22">
        <f t="shared" si="21"/>
        <v>194</v>
      </c>
      <c r="B199" s="23">
        <f t="shared" si="22"/>
        <v>190</v>
      </c>
      <c r="C199" s="23">
        <v>20</v>
      </c>
      <c r="D199" s="23">
        <f t="shared" ref="D199:D262" si="25">MIN(B199,C199)</f>
        <v>20</v>
      </c>
      <c r="E199" s="23">
        <f t="shared" si="23"/>
        <v>0</v>
      </c>
      <c r="F199" s="23">
        <f t="shared" ref="F199:F262" si="26">B199-D199+E199</f>
        <v>170</v>
      </c>
      <c r="G199" s="23">
        <f t="shared" ref="G199:G262" si="27">IF(F199&lt;=75,IF(H198&lt;&gt;0,0,250),0)</f>
        <v>0</v>
      </c>
      <c r="H199" s="23">
        <f t="shared" si="24"/>
        <v>0</v>
      </c>
      <c r="I199" s="24">
        <f>D199*'1 - Data'!C$7</f>
        <v>200</v>
      </c>
      <c r="J199" s="24">
        <f>IF(G199&lt;&gt;0,'1 - Data'!$C$8,0)</f>
        <v>0</v>
      </c>
      <c r="K199" s="24">
        <f>F199*'1 - Data'!$C$9</f>
        <v>42.5</v>
      </c>
      <c r="L199" s="24">
        <f t="shared" ref="L199:L262" si="28">I199-J199-K199</f>
        <v>157.5</v>
      </c>
    </row>
    <row r="200" spans="1:12" s="34" customFormat="1" x14ac:dyDescent="0.25">
      <c r="A200" s="22">
        <f t="shared" ref="A200:A263" si="29">A199+1</f>
        <v>195</v>
      </c>
      <c r="B200" s="23">
        <f t="shared" si="22"/>
        <v>170</v>
      </c>
      <c r="C200" s="23">
        <v>20</v>
      </c>
      <c r="D200" s="23">
        <f t="shared" si="25"/>
        <v>20</v>
      </c>
      <c r="E200" s="23">
        <f t="shared" si="23"/>
        <v>0</v>
      </c>
      <c r="F200" s="23">
        <f t="shared" si="26"/>
        <v>150</v>
      </c>
      <c r="G200" s="23">
        <f t="shared" si="27"/>
        <v>0</v>
      </c>
      <c r="H200" s="23">
        <f t="shared" si="24"/>
        <v>0</v>
      </c>
      <c r="I200" s="24">
        <f>D200*'1 - Data'!C$7</f>
        <v>200</v>
      </c>
      <c r="J200" s="24">
        <f>IF(G200&lt;&gt;0,'1 - Data'!$C$8,0)</f>
        <v>0</v>
      </c>
      <c r="K200" s="24">
        <f>F200*'1 - Data'!$C$9</f>
        <v>37.5</v>
      </c>
      <c r="L200" s="24">
        <f t="shared" si="28"/>
        <v>162.5</v>
      </c>
    </row>
    <row r="201" spans="1:12" s="34" customFormat="1" x14ac:dyDescent="0.25">
      <c r="A201" s="22">
        <f t="shared" si="29"/>
        <v>196</v>
      </c>
      <c r="B201" s="23">
        <f t="shared" ref="B201:B264" si="30">F200</f>
        <v>150</v>
      </c>
      <c r="C201" s="23">
        <v>20</v>
      </c>
      <c r="D201" s="23">
        <f t="shared" si="25"/>
        <v>20</v>
      </c>
      <c r="E201" s="23">
        <f t="shared" si="23"/>
        <v>0</v>
      </c>
      <c r="F201" s="23">
        <f t="shared" si="26"/>
        <v>130</v>
      </c>
      <c r="G201" s="23">
        <f t="shared" si="27"/>
        <v>0</v>
      </c>
      <c r="H201" s="23">
        <f t="shared" si="24"/>
        <v>0</v>
      </c>
      <c r="I201" s="24">
        <f>D201*'1 - Data'!C$7</f>
        <v>200</v>
      </c>
      <c r="J201" s="24">
        <f>IF(G201&lt;&gt;0,'1 - Data'!$C$8,0)</f>
        <v>0</v>
      </c>
      <c r="K201" s="24">
        <f>F201*'1 - Data'!$C$9</f>
        <v>32.5</v>
      </c>
      <c r="L201" s="24">
        <f t="shared" si="28"/>
        <v>167.5</v>
      </c>
    </row>
    <row r="202" spans="1:12" s="34" customFormat="1" x14ac:dyDescent="0.25">
      <c r="A202" s="22">
        <f t="shared" si="29"/>
        <v>197</v>
      </c>
      <c r="B202" s="23">
        <f t="shared" si="30"/>
        <v>130</v>
      </c>
      <c r="C202" s="23">
        <v>20</v>
      </c>
      <c r="D202" s="23">
        <f t="shared" si="25"/>
        <v>20</v>
      </c>
      <c r="E202" s="23">
        <f t="shared" si="23"/>
        <v>0</v>
      </c>
      <c r="F202" s="23">
        <f t="shared" si="26"/>
        <v>110</v>
      </c>
      <c r="G202" s="23">
        <f t="shared" si="27"/>
        <v>0</v>
      </c>
      <c r="H202" s="23">
        <f t="shared" si="24"/>
        <v>0</v>
      </c>
      <c r="I202" s="24">
        <f>D202*'1 - Data'!C$7</f>
        <v>200</v>
      </c>
      <c r="J202" s="24">
        <f>IF(G202&lt;&gt;0,'1 - Data'!$C$8,0)</f>
        <v>0</v>
      </c>
      <c r="K202" s="24">
        <f>F202*'1 - Data'!$C$9</f>
        <v>27.5</v>
      </c>
      <c r="L202" s="24">
        <f t="shared" si="28"/>
        <v>172.5</v>
      </c>
    </row>
    <row r="203" spans="1:12" s="34" customFormat="1" x14ac:dyDescent="0.25">
      <c r="A203" s="22">
        <f t="shared" si="29"/>
        <v>198</v>
      </c>
      <c r="B203" s="23">
        <f t="shared" si="30"/>
        <v>110</v>
      </c>
      <c r="C203" s="23">
        <v>20</v>
      </c>
      <c r="D203" s="23">
        <f t="shared" si="25"/>
        <v>20</v>
      </c>
      <c r="E203" s="23">
        <f t="shared" si="23"/>
        <v>0</v>
      </c>
      <c r="F203" s="23">
        <f t="shared" si="26"/>
        <v>90</v>
      </c>
      <c r="G203" s="23">
        <f t="shared" si="27"/>
        <v>0</v>
      </c>
      <c r="H203" s="23">
        <f t="shared" si="24"/>
        <v>0</v>
      </c>
      <c r="I203" s="24">
        <f>D203*'1 - Data'!C$7</f>
        <v>200</v>
      </c>
      <c r="J203" s="24">
        <f>IF(G203&lt;&gt;0,'1 - Data'!$C$8,0)</f>
        <v>0</v>
      </c>
      <c r="K203" s="24">
        <f>F203*'1 - Data'!$C$9</f>
        <v>22.5</v>
      </c>
      <c r="L203" s="24">
        <f t="shared" si="28"/>
        <v>177.5</v>
      </c>
    </row>
    <row r="204" spans="1:12" s="34" customFormat="1" x14ac:dyDescent="0.25">
      <c r="A204" s="22">
        <f t="shared" si="29"/>
        <v>199</v>
      </c>
      <c r="B204" s="23">
        <f t="shared" si="30"/>
        <v>90</v>
      </c>
      <c r="C204" s="23">
        <v>20</v>
      </c>
      <c r="D204" s="23">
        <f t="shared" si="25"/>
        <v>20</v>
      </c>
      <c r="E204" s="23">
        <f t="shared" si="23"/>
        <v>0</v>
      </c>
      <c r="F204" s="23">
        <f t="shared" si="26"/>
        <v>70</v>
      </c>
      <c r="G204" s="23">
        <f t="shared" si="27"/>
        <v>250</v>
      </c>
      <c r="H204" s="23">
        <f t="shared" si="24"/>
        <v>250</v>
      </c>
      <c r="I204" s="24">
        <f>D204*'1 - Data'!C$7</f>
        <v>200</v>
      </c>
      <c r="J204" s="24">
        <f>IF(G204&lt;&gt;0,'1 - Data'!$C$8,0)</f>
        <v>50</v>
      </c>
      <c r="K204" s="24">
        <f>F204*'1 - Data'!$C$9</f>
        <v>17.5</v>
      </c>
      <c r="L204" s="24">
        <f t="shared" si="28"/>
        <v>132.5</v>
      </c>
    </row>
    <row r="205" spans="1:12" s="34" customFormat="1" x14ac:dyDescent="0.25">
      <c r="A205" s="22">
        <f t="shared" si="29"/>
        <v>200</v>
      </c>
      <c r="B205" s="23">
        <f t="shared" si="30"/>
        <v>70</v>
      </c>
      <c r="C205" s="23">
        <v>20</v>
      </c>
      <c r="D205" s="23">
        <f t="shared" si="25"/>
        <v>20</v>
      </c>
      <c r="E205" s="23">
        <f t="shared" ref="E205:E268" si="31">G200</f>
        <v>0</v>
      </c>
      <c r="F205" s="23">
        <f t="shared" si="26"/>
        <v>50</v>
      </c>
      <c r="G205" s="23">
        <f t="shared" si="27"/>
        <v>0</v>
      </c>
      <c r="H205" s="23">
        <f t="shared" si="24"/>
        <v>250</v>
      </c>
      <c r="I205" s="24">
        <f>D205*'1 - Data'!C$7</f>
        <v>200</v>
      </c>
      <c r="J205" s="24">
        <f>IF(G205&lt;&gt;0,'1 - Data'!$C$8,0)</f>
        <v>0</v>
      </c>
      <c r="K205" s="24">
        <f>F205*'1 - Data'!$C$9</f>
        <v>12.5</v>
      </c>
      <c r="L205" s="24">
        <f t="shared" si="28"/>
        <v>187.5</v>
      </c>
    </row>
    <row r="206" spans="1:12" s="34" customFormat="1" x14ac:dyDescent="0.25">
      <c r="A206" s="22">
        <f t="shared" si="29"/>
        <v>201</v>
      </c>
      <c r="B206" s="23">
        <f t="shared" si="30"/>
        <v>50</v>
      </c>
      <c r="C206" s="23">
        <v>20</v>
      </c>
      <c r="D206" s="23">
        <f t="shared" si="25"/>
        <v>20</v>
      </c>
      <c r="E206" s="23">
        <f t="shared" si="31"/>
        <v>0</v>
      </c>
      <c r="F206" s="23">
        <f t="shared" si="26"/>
        <v>30</v>
      </c>
      <c r="G206" s="23">
        <f t="shared" si="27"/>
        <v>0</v>
      </c>
      <c r="H206" s="23">
        <f t="shared" si="24"/>
        <v>250</v>
      </c>
      <c r="I206" s="24">
        <f>D206*'1 - Data'!C$7</f>
        <v>200</v>
      </c>
      <c r="J206" s="24">
        <f>IF(G206&lt;&gt;0,'1 - Data'!$C$8,0)</f>
        <v>0</v>
      </c>
      <c r="K206" s="24">
        <f>F206*'1 - Data'!$C$9</f>
        <v>7.5</v>
      </c>
      <c r="L206" s="24">
        <f t="shared" si="28"/>
        <v>192.5</v>
      </c>
    </row>
    <row r="207" spans="1:12" s="34" customFormat="1" x14ac:dyDescent="0.25">
      <c r="A207" s="22">
        <f t="shared" si="29"/>
        <v>202</v>
      </c>
      <c r="B207" s="23">
        <f t="shared" si="30"/>
        <v>30</v>
      </c>
      <c r="C207" s="23">
        <v>20</v>
      </c>
      <c r="D207" s="23">
        <f t="shared" si="25"/>
        <v>20</v>
      </c>
      <c r="E207" s="23">
        <f t="shared" si="31"/>
        <v>0</v>
      </c>
      <c r="F207" s="23">
        <f t="shared" si="26"/>
        <v>10</v>
      </c>
      <c r="G207" s="23">
        <f t="shared" si="27"/>
        <v>0</v>
      </c>
      <c r="H207" s="23">
        <f t="shared" si="24"/>
        <v>250</v>
      </c>
      <c r="I207" s="24">
        <f>D207*'1 - Data'!C$7</f>
        <v>200</v>
      </c>
      <c r="J207" s="24">
        <f>IF(G207&lt;&gt;0,'1 - Data'!$C$8,0)</f>
        <v>0</v>
      </c>
      <c r="K207" s="24">
        <f>F207*'1 - Data'!$C$9</f>
        <v>2.5</v>
      </c>
      <c r="L207" s="24">
        <f t="shared" si="28"/>
        <v>197.5</v>
      </c>
    </row>
    <row r="208" spans="1:12" s="34" customFormat="1" x14ac:dyDescent="0.25">
      <c r="A208" s="22">
        <f t="shared" si="29"/>
        <v>203</v>
      </c>
      <c r="B208" s="23">
        <f t="shared" si="30"/>
        <v>10</v>
      </c>
      <c r="C208" s="23">
        <v>20</v>
      </c>
      <c r="D208" s="23">
        <f t="shared" si="25"/>
        <v>10</v>
      </c>
      <c r="E208" s="23">
        <f t="shared" si="31"/>
        <v>0</v>
      </c>
      <c r="F208" s="23">
        <f t="shared" si="26"/>
        <v>0</v>
      </c>
      <c r="G208" s="23">
        <f t="shared" si="27"/>
        <v>0</v>
      </c>
      <c r="H208" s="23">
        <f t="shared" si="24"/>
        <v>250</v>
      </c>
      <c r="I208" s="24">
        <f>D208*'1 - Data'!C$7</f>
        <v>100</v>
      </c>
      <c r="J208" s="24">
        <f>IF(G208&lt;&gt;0,'1 - Data'!$C$8,0)</f>
        <v>0</v>
      </c>
      <c r="K208" s="24">
        <f>F208*'1 - Data'!$C$9</f>
        <v>0</v>
      </c>
      <c r="L208" s="24">
        <f t="shared" si="28"/>
        <v>100</v>
      </c>
    </row>
    <row r="209" spans="1:12" s="34" customFormat="1" x14ac:dyDescent="0.25">
      <c r="A209" s="22">
        <f t="shared" si="29"/>
        <v>204</v>
      </c>
      <c r="B209" s="23">
        <f t="shared" si="30"/>
        <v>0</v>
      </c>
      <c r="C209" s="23">
        <v>20</v>
      </c>
      <c r="D209" s="23">
        <f t="shared" si="25"/>
        <v>0</v>
      </c>
      <c r="E209" s="23">
        <f t="shared" si="31"/>
        <v>250</v>
      </c>
      <c r="F209" s="23">
        <f t="shared" si="26"/>
        <v>250</v>
      </c>
      <c r="G209" s="23">
        <f t="shared" si="27"/>
        <v>0</v>
      </c>
      <c r="H209" s="23">
        <f t="shared" si="24"/>
        <v>0</v>
      </c>
      <c r="I209" s="24">
        <f>D209*'1 - Data'!C$7</f>
        <v>0</v>
      </c>
      <c r="J209" s="24">
        <f>IF(G209&lt;&gt;0,'1 - Data'!$C$8,0)</f>
        <v>0</v>
      </c>
      <c r="K209" s="24">
        <f>F209*'1 - Data'!$C$9</f>
        <v>62.5</v>
      </c>
      <c r="L209" s="24">
        <f t="shared" si="28"/>
        <v>-62.5</v>
      </c>
    </row>
    <row r="210" spans="1:12" s="34" customFormat="1" x14ac:dyDescent="0.25">
      <c r="A210" s="22">
        <f t="shared" si="29"/>
        <v>205</v>
      </c>
      <c r="B210" s="23">
        <f t="shared" si="30"/>
        <v>250</v>
      </c>
      <c r="C210" s="23">
        <v>20</v>
      </c>
      <c r="D210" s="23">
        <f t="shared" si="25"/>
        <v>20</v>
      </c>
      <c r="E210" s="23">
        <f t="shared" si="31"/>
        <v>0</v>
      </c>
      <c r="F210" s="23">
        <f t="shared" si="26"/>
        <v>230</v>
      </c>
      <c r="G210" s="23">
        <f t="shared" si="27"/>
        <v>0</v>
      </c>
      <c r="H210" s="23">
        <f t="shared" si="24"/>
        <v>0</v>
      </c>
      <c r="I210" s="24">
        <f>D210*'1 - Data'!C$7</f>
        <v>200</v>
      </c>
      <c r="J210" s="24">
        <f>IF(G210&lt;&gt;0,'1 - Data'!$C$8,0)</f>
        <v>0</v>
      </c>
      <c r="K210" s="24">
        <f>F210*'1 - Data'!$C$9</f>
        <v>57.5</v>
      </c>
      <c r="L210" s="24">
        <f t="shared" si="28"/>
        <v>142.5</v>
      </c>
    </row>
    <row r="211" spans="1:12" s="34" customFormat="1" x14ac:dyDescent="0.25">
      <c r="A211" s="22">
        <f t="shared" si="29"/>
        <v>206</v>
      </c>
      <c r="B211" s="23">
        <f t="shared" si="30"/>
        <v>230</v>
      </c>
      <c r="C211" s="23">
        <v>20</v>
      </c>
      <c r="D211" s="23">
        <f t="shared" si="25"/>
        <v>20</v>
      </c>
      <c r="E211" s="23">
        <f t="shared" si="31"/>
        <v>0</v>
      </c>
      <c r="F211" s="23">
        <f t="shared" si="26"/>
        <v>210</v>
      </c>
      <c r="G211" s="23">
        <f t="shared" si="27"/>
        <v>0</v>
      </c>
      <c r="H211" s="23">
        <f t="shared" si="24"/>
        <v>0</v>
      </c>
      <c r="I211" s="24">
        <f>D211*'1 - Data'!C$7</f>
        <v>200</v>
      </c>
      <c r="J211" s="24">
        <f>IF(G211&lt;&gt;0,'1 - Data'!$C$8,0)</f>
        <v>0</v>
      </c>
      <c r="K211" s="24">
        <f>F211*'1 - Data'!$C$9</f>
        <v>52.5</v>
      </c>
      <c r="L211" s="24">
        <f t="shared" si="28"/>
        <v>147.5</v>
      </c>
    </row>
    <row r="212" spans="1:12" s="34" customFormat="1" x14ac:dyDescent="0.25">
      <c r="A212" s="22">
        <f t="shared" si="29"/>
        <v>207</v>
      </c>
      <c r="B212" s="23">
        <f t="shared" si="30"/>
        <v>210</v>
      </c>
      <c r="C212" s="23">
        <v>20</v>
      </c>
      <c r="D212" s="23">
        <f t="shared" si="25"/>
        <v>20</v>
      </c>
      <c r="E212" s="23">
        <f t="shared" si="31"/>
        <v>0</v>
      </c>
      <c r="F212" s="23">
        <f t="shared" si="26"/>
        <v>190</v>
      </c>
      <c r="G212" s="23">
        <f t="shared" si="27"/>
        <v>0</v>
      </c>
      <c r="H212" s="23">
        <f t="shared" si="24"/>
        <v>0</v>
      </c>
      <c r="I212" s="24">
        <f>D212*'1 - Data'!C$7</f>
        <v>200</v>
      </c>
      <c r="J212" s="24">
        <f>IF(G212&lt;&gt;0,'1 - Data'!$C$8,0)</f>
        <v>0</v>
      </c>
      <c r="K212" s="24">
        <f>F212*'1 - Data'!$C$9</f>
        <v>47.5</v>
      </c>
      <c r="L212" s="24">
        <f t="shared" si="28"/>
        <v>152.5</v>
      </c>
    </row>
    <row r="213" spans="1:12" s="34" customFormat="1" x14ac:dyDescent="0.25">
      <c r="A213" s="22">
        <f t="shared" si="29"/>
        <v>208</v>
      </c>
      <c r="B213" s="23">
        <f t="shared" si="30"/>
        <v>190</v>
      </c>
      <c r="C213" s="23">
        <v>20</v>
      </c>
      <c r="D213" s="23">
        <f t="shared" si="25"/>
        <v>20</v>
      </c>
      <c r="E213" s="23">
        <f t="shared" si="31"/>
        <v>0</v>
      </c>
      <c r="F213" s="23">
        <f t="shared" si="26"/>
        <v>170</v>
      </c>
      <c r="G213" s="23">
        <f t="shared" si="27"/>
        <v>0</v>
      </c>
      <c r="H213" s="23">
        <f t="shared" si="24"/>
        <v>0</v>
      </c>
      <c r="I213" s="24">
        <f>D213*'1 - Data'!C$7</f>
        <v>200</v>
      </c>
      <c r="J213" s="24">
        <f>IF(G213&lt;&gt;0,'1 - Data'!$C$8,0)</f>
        <v>0</v>
      </c>
      <c r="K213" s="24">
        <f>F213*'1 - Data'!$C$9</f>
        <v>42.5</v>
      </c>
      <c r="L213" s="24">
        <f t="shared" si="28"/>
        <v>157.5</v>
      </c>
    </row>
    <row r="214" spans="1:12" s="34" customFormat="1" x14ac:dyDescent="0.25">
      <c r="A214" s="22">
        <f t="shared" si="29"/>
        <v>209</v>
      </c>
      <c r="B214" s="23">
        <f t="shared" si="30"/>
        <v>170</v>
      </c>
      <c r="C214" s="23">
        <v>20</v>
      </c>
      <c r="D214" s="23">
        <f t="shared" si="25"/>
        <v>20</v>
      </c>
      <c r="E214" s="23">
        <f t="shared" si="31"/>
        <v>0</v>
      </c>
      <c r="F214" s="23">
        <f t="shared" si="26"/>
        <v>150</v>
      </c>
      <c r="G214" s="23">
        <f t="shared" si="27"/>
        <v>0</v>
      </c>
      <c r="H214" s="23">
        <f t="shared" si="24"/>
        <v>0</v>
      </c>
      <c r="I214" s="24">
        <f>D214*'1 - Data'!C$7</f>
        <v>200</v>
      </c>
      <c r="J214" s="24">
        <f>IF(G214&lt;&gt;0,'1 - Data'!$C$8,0)</f>
        <v>0</v>
      </c>
      <c r="K214" s="24">
        <f>F214*'1 - Data'!$C$9</f>
        <v>37.5</v>
      </c>
      <c r="L214" s="24">
        <f t="shared" si="28"/>
        <v>162.5</v>
      </c>
    </row>
    <row r="215" spans="1:12" s="34" customFormat="1" x14ac:dyDescent="0.25">
      <c r="A215" s="22">
        <f t="shared" si="29"/>
        <v>210</v>
      </c>
      <c r="B215" s="23">
        <f t="shared" si="30"/>
        <v>150</v>
      </c>
      <c r="C215" s="23">
        <v>20</v>
      </c>
      <c r="D215" s="23">
        <f t="shared" si="25"/>
        <v>20</v>
      </c>
      <c r="E215" s="23">
        <f t="shared" si="31"/>
        <v>0</v>
      </c>
      <c r="F215" s="23">
        <f t="shared" si="26"/>
        <v>130</v>
      </c>
      <c r="G215" s="23">
        <f t="shared" si="27"/>
        <v>0</v>
      </c>
      <c r="H215" s="23">
        <f t="shared" ref="H215:H278" si="32">H214+G215-E215</f>
        <v>0</v>
      </c>
      <c r="I215" s="24">
        <f>D215*'1 - Data'!C$7</f>
        <v>200</v>
      </c>
      <c r="J215" s="24">
        <f>IF(G215&lt;&gt;0,'1 - Data'!$C$8,0)</f>
        <v>0</v>
      </c>
      <c r="K215" s="24">
        <f>F215*'1 - Data'!$C$9</f>
        <v>32.5</v>
      </c>
      <c r="L215" s="24">
        <f t="shared" si="28"/>
        <v>167.5</v>
      </c>
    </row>
    <row r="216" spans="1:12" s="34" customFormat="1" x14ac:dyDescent="0.25">
      <c r="A216" s="22">
        <f t="shared" si="29"/>
        <v>211</v>
      </c>
      <c r="B216" s="23">
        <f t="shared" si="30"/>
        <v>130</v>
      </c>
      <c r="C216" s="23">
        <v>20</v>
      </c>
      <c r="D216" s="23">
        <f t="shared" si="25"/>
        <v>20</v>
      </c>
      <c r="E216" s="23">
        <f t="shared" si="31"/>
        <v>0</v>
      </c>
      <c r="F216" s="23">
        <f t="shared" si="26"/>
        <v>110</v>
      </c>
      <c r="G216" s="23">
        <f t="shared" si="27"/>
        <v>0</v>
      </c>
      <c r="H216" s="23">
        <f t="shared" si="32"/>
        <v>0</v>
      </c>
      <c r="I216" s="24">
        <f>D216*'1 - Data'!C$7</f>
        <v>200</v>
      </c>
      <c r="J216" s="24">
        <f>IF(G216&lt;&gt;0,'1 - Data'!$C$8,0)</f>
        <v>0</v>
      </c>
      <c r="K216" s="24">
        <f>F216*'1 - Data'!$C$9</f>
        <v>27.5</v>
      </c>
      <c r="L216" s="24">
        <f t="shared" si="28"/>
        <v>172.5</v>
      </c>
    </row>
    <row r="217" spans="1:12" s="34" customFormat="1" x14ac:dyDescent="0.25">
      <c r="A217" s="22">
        <f t="shared" si="29"/>
        <v>212</v>
      </c>
      <c r="B217" s="23">
        <f t="shared" si="30"/>
        <v>110</v>
      </c>
      <c r="C217" s="23">
        <v>20</v>
      </c>
      <c r="D217" s="23">
        <f t="shared" si="25"/>
        <v>20</v>
      </c>
      <c r="E217" s="23">
        <f t="shared" si="31"/>
        <v>0</v>
      </c>
      <c r="F217" s="23">
        <f t="shared" si="26"/>
        <v>90</v>
      </c>
      <c r="G217" s="23">
        <f t="shared" si="27"/>
        <v>0</v>
      </c>
      <c r="H217" s="23">
        <f t="shared" si="32"/>
        <v>0</v>
      </c>
      <c r="I217" s="24">
        <f>D217*'1 - Data'!C$7</f>
        <v>200</v>
      </c>
      <c r="J217" s="24">
        <f>IF(G217&lt;&gt;0,'1 - Data'!$C$8,0)</f>
        <v>0</v>
      </c>
      <c r="K217" s="24">
        <f>F217*'1 - Data'!$C$9</f>
        <v>22.5</v>
      </c>
      <c r="L217" s="24">
        <f t="shared" si="28"/>
        <v>177.5</v>
      </c>
    </row>
    <row r="218" spans="1:12" s="34" customFormat="1" x14ac:dyDescent="0.25">
      <c r="A218" s="22">
        <f t="shared" si="29"/>
        <v>213</v>
      </c>
      <c r="B218" s="23">
        <f t="shared" si="30"/>
        <v>90</v>
      </c>
      <c r="C218" s="23">
        <v>20</v>
      </c>
      <c r="D218" s="23">
        <f t="shared" si="25"/>
        <v>20</v>
      </c>
      <c r="E218" s="23">
        <f t="shared" si="31"/>
        <v>0</v>
      </c>
      <c r="F218" s="23">
        <f t="shared" si="26"/>
        <v>70</v>
      </c>
      <c r="G218" s="23">
        <f t="shared" si="27"/>
        <v>250</v>
      </c>
      <c r="H218" s="23">
        <f t="shared" si="32"/>
        <v>250</v>
      </c>
      <c r="I218" s="24">
        <f>D218*'1 - Data'!C$7</f>
        <v>200</v>
      </c>
      <c r="J218" s="24">
        <f>IF(G218&lt;&gt;0,'1 - Data'!$C$8,0)</f>
        <v>50</v>
      </c>
      <c r="K218" s="24">
        <f>F218*'1 - Data'!$C$9</f>
        <v>17.5</v>
      </c>
      <c r="L218" s="24">
        <f t="shared" si="28"/>
        <v>132.5</v>
      </c>
    </row>
    <row r="219" spans="1:12" s="34" customFormat="1" x14ac:dyDescent="0.25">
      <c r="A219" s="22">
        <f t="shared" si="29"/>
        <v>214</v>
      </c>
      <c r="B219" s="23">
        <f t="shared" si="30"/>
        <v>70</v>
      </c>
      <c r="C219" s="23">
        <v>20</v>
      </c>
      <c r="D219" s="23">
        <f t="shared" si="25"/>
        <v>20</v>
      </c>
      <c r="E219" s="23">
        <f t="shared" si="31"/>
        <v>0</v>
      </c>
      <c r="F219" s="23">
        <f t="shared" si="26"/>
        <v>50</v>
      </c>
      <c r="G219" s="23">
        <f t="shared" si="27"/>
        <v>0</v>
      </c>
      <c r="H219" s="23">
        <f t="shared" si="32"/>
        <v>250</v>
      </c>
      <c r="I219" s="24">
        <f>D219*'1 - Data'!C$7</f>
        <v>200</v>
      </c>
      <c r="J219" s="24">
        <f>IF(G219&lt;&gt;0,'1 - Data'!$C$8,0)</f>
        <v>0</v>
      </c>
      <c r="K219" s="24">
        <f>F219*'1 - Data'!$C$9</f>
        <v>12.5</v>
      </c>
      <c r="L219" s="24">
        <f t="shared" si="28"/>
        <v>187.5</v>
      </c>
    </row>
    <row r="220" spans="1:12" s="34" customFormat="1" x14ac:dyDescent="0.25">
      <c r="A220" s="22">
        <f t="shared" si="29"/>
        <v>215</v>
      </c>
      <c r="B220" s="23">
        <f t="shared" si="30"/>
        <v>50</v>
      </c>
      <c r="C220" s="23">
        <v>20</v>
      </c>
      <c r="D220" s="23">
        <f t="shared" si="25"/>
        <v>20</v>
      </c>
      <c r="E220" s="23">
        <f t="shared" si="31"/>
        <v>0</v>
      </c>
      <c r="F220" s="23">
        <f t="shared" si="26"/>
        <v>30</v>
      </c>
      <c r="G220" s="23">
        <f t="shared" si="27"/>
        <v>0</v>
      </c>
      <c r="H220" s="23">
        <f t="shared" si="32"/>
        <v>250</v>
      </c>
      <c r="I220" s="24">
        <f>D220*'1 - Data'!C$7</f>
        <v>200</v>
      </c>
      <c r="J220" s="24">
        <f>IF(G220&lt;&gt;0,'1 - Data'!$C$8,0)</f>
        <v>0</v>
      </c>
      <c r="K220" s="24">
        <f>F220*'1 - Data'!$C$9</f>
        <v>7.5</v>
      </c>
      <c r="L220" s="24">
        <f t="shared" si="28"/>
        <v>192.5</v>
      </c>
    </row>
    <row r="221" spans="1:12" s="34" customFormat="1" x14ac:dyDescent="0.25">
      <c r="A221" s="22">
        <f t="shared" si="29"/>
        <v>216</v>
      </c>
      <c r="B221" s="23">
        <f t="shared" si="30"/>
        <v>30</v>
      </c>
      <c r="C221" s="23">
        <v>20</v>
      </c>
      <c r="D221" s="23">
        <f t="shared" si="25"/>
        <v>20</v>
      </c>
      <c r="E221" s="23">
        <f t="shared" si="31"/>
        <v>0</v>
      </c>
      <c r="F221" s="23">
        <f t="shared" si="26"/>
        <v>10</v>
      </c>
      <c r="G221" s="23">
        <f t="shared" si="27"/>
        <v>0</v>
      </c>
      <c r="H221" s="23">
        <f t="shared" si="32"/>
        <v>250</v>
      </c>
      <c r="I221" s="24">
        <f>D221*'1 - Data'!C$7</f>
        <v>200</v>
      </c>
      <c r="J221" s="24">
        <f>IF(G221&lt;&gt;0,'1 - Data'!$C$8,0)</f>
        <v>0</v>
      </c>
      <c r="K221" s="24">
        <f>F221*'1 - Data'!$C$9</f>
        <v>2.5</v>
      </c>
      <c r="L221" s="24">
        <f t="shared" si="28"/>
        <v>197.5</v>
      </c>
    </row>
    <row r="222" spans="1:12" s="34" customFormat="1" x14ac:dyDescent="0.25">
      <c r="A222" s="22">
        <f t="shared" si="29"/>
        <v>217</v>
      </c>
      <c r="B222" s="23">
        <f t="shared" si="30"/>
        <v>10</v>
      </c>
      <c r="C222" s="23">
        <v>20</v>
      </c>
      <c r="D222" s="23">
        <f t="shared" si="25"/>
        <v>10</v>
      </c>
      <c r="E222" s="23">
        <f t="shared" si="31"/>
        <v>0</v>
      </c>
      <c r="F222" s="23">
        <f t="shared" si="26"/>
        <v>0</v>
      </c>
      <c r="G222" s="23">
        <f t="shared" si="27"/>
        <v>0</v>
      </c>
      <c r="H222" s="23">
        <f t="shared" si="32"/>
        <v>250</v>
      </c>
      <c r="I222" s="24">
        <f>D222*'1 - Data'!C$7</f>
        <v>100</v>
      </c>
      <c r="J222" s="24">
        <f>IF(G222&lt;&gt;0,'1 - Data'!$C$8,0)</f>
        <v>0</v>
      </c>
      <c r="K222" s="24">
        <f>F222*'1 - Data'!$C$9</f>
        <v>0</v>
      </c>
      <c r="L222" s="24">
        <f t="shared" si="28"/>
        <v>100</v>
      </c>
    </row>
    <row r="223" spans="1:12" s="34" customFormat="1" x14ac:dyDescent="0.25">
      <c r="A223" s="22">
        <f t="shared" si="29"/>
        <v>218</v>
      </c>
      <c r="B223" s="23">
        <f t="shared" si="30"/>
        <v>0</v>
      </c>
      <c r="C223" s="23">
        <v>20</v>
      </c>
      <c r="D223" s="23">
        <f t="shared" si="25"/>
        <v>0</v>
      </c>
      <c r="E223" s="23">
        <f t="shared" si="31"/>
        <v>250</v>
      </c>
      <c r="F223" s="23">
        <f t="shared" si="26"/>
        <v>250</v>
      </c>
      <c r="G223" s="23">
        <f t="shared" si="27"/>
        <v>0</v>
      </c>
      <c r="H223" s="23">
        <f t="shared" si="32"/>
        <v>0</v>
      </c>
      <c r="I223" s="24">
        <f>D223*'1 - Data'!C$7</f>
        <v>0</v>
      </c>
      <c r="J223" s="24">
        <f>IF(G223&lt;&gt;0,'1 - Data'!$C$8,0)</f>
        <v>0</v>
      </c>
      <c r="K223" s="24">
        <f>F223*'1 - Data'!$C$9</f>
        <v>62.5</v>
      </c>
      <c r="L223" s="24">
        <f t="shared" si="28"/>
        <v>-62.5</v>
      </c>
    </row>
    <row r="224" spans="1:12" s="34" customFormat="1" x14ac:dyDescent="0.25">
      <c r="A224" s="22">
        <f t="shared" si="29"/>
        <v>219</v>
      </c>
      <c r="B224" s="23">
        <f t="shared" si="30"/>
        <v>250</v>
      </c>
      <c r="C224" s="23">
        <v>20</v>
      </c>
      <c r="D224" s="23">
        <f t="shared" si="25"/>
        <v>20</v>
      </c>
      <c r="E224" s="23">
        <f t="shared" si="31"/>
        <v>0</v>
      </c>
      <c r="F224" s="23">
        <f t="shared" si="26"/>
        <v>230</v>
      </c>
      <c r="G224" s="23">
        <f t="shared" si="27"/>
        <v>0</v>
      </c>
      <c r="H224" s="23">
        <f t="shared" si="32"/>
        <v>0</v>
      </c>
      <c r="I224" s="24">
        <f>D224*'1 - Data'!C$7</f>
        <v>200</v>
      </c>
      <c r="J224" s="24">
        <f>IF(G224&lt;&gt;0,'1 - Data'!$C$8,0)</f>
        <v>0</v>
      </c>
      <c r="K224" s="24">
        <f>F224*'1 - Data'!$C$9</f>
        <v>57.5</v>
      </c>
      <c r="L224" s="24">
        <f t="shared" si="28"/>
        <v>142.5</v>
      </c>
    </row>
    <row r="225" spans="1:12" s="34" customFormat="1" x14ac:dyDescent="0.25">
      <c r="A225" s="22">
        <f t="shared" si="29"/>
        <v>220</v>
      </c>
      <c r="B225" s="23">
        <f t="shared" si="30"/>
        <v>230</v>
      </c>
      <c r="C225" s="23">
        <v>20</v>
      </c>
      <c r="D225" s="23">
        <f t="shared" si="25"/>
        <v>20</v>
      </c>
      <c r="E225" s="23">
        <f t="shared" si="31"/>
        <v>0</v>
      </c>
      <c r="F225" s="23">
        <f t="shared" si="26"/>
        <v>210</v>
      </c>
      <c r="G225" s="23">
        <f t="shared" si="27"/>
        <v>0</v>
      </c>
      <c r="H225" s="23">
        <f t="shared" si="32"/>
        <v>0</v>
      </c>
      <c r="I225" s="24">
        <f>D225*'1 - Data'!C$7</f>
        <v>200</v>
      </c>
      <c r="J225" s="24">
        <f>IF(G225&lt;&gt;0,'1 - Data'!$C$8,0)</f>
        <v>0</v>
      </c>
      <c r="K225" s="24">
        <f>F225*'1 - Data'!$C$9</f>
        <v>52.5</v>
      </c>
      <c r="L225" s="24">
        <f t="shared" si="28"/>
        <v>147.5</v>
      </c>
    </row>
    <row r="226" spans="1:12" s="34" customFormat="1" x14ac:dyDescent="0.25">
      <c r="A226" s="22">
        <f t="shared" si="29"/>
        <v>221</v>
      </c>
      <c r="B226" s="23">
        <f t="shared" si="30"/>
        <v>210</v>
      </c>
      <c r="C226" s="23">
        <v>20</v>
      </c>
      <c r="D226" s="23">
        <f t="shared" si="25"/>
        <v>20</v>
      </c>
      <c r="E226" s="23">
        <f t="shared" si="31"/>
        <v>0</v>
      </c>
      <c r="F226" s="23">
        <f t="shared" si="26"/>
        <v>190</v>
      </c>
      <c r="G226" s="23">
        <f t="shared" si="27"/>
        <v>0</v>
      </c>
      <c r="H226" s="23">
        <f t="shared" si="32"/>
        <v>0</v>
      </c>
      <c r="I226" s="24">
        <f>D226*'1 - Data'!C$7</f>
        <v>200</v>
      </c>
      <c r="J226" s="24">
        <f>IF(G226&lt;&gt;0,'1 - Data'!$C$8,0)</f>
        <v>0</v>
      </c>
      <c r="K226" s="24">
        <f>F226*'1 - Data'!$C$9</f>
        <v>47.5</v>
      </c>
      <c r="L226" s="24">
        <f t="shared" si="28"/>
        <v>152.5</v>
      </c>
    </row>
    <row r="227" spans="1:12" s="34" customFormat="1" x14ac:dyDescent="0.25">
      <c r="A227" s="22">
        <f t="shared" si="29"/>
        <v>222</v>
      </c>
      <c r="B227" s="23">
        <f t="shared" si="30"/>
        <v>190</v>
      </c>
      <c r="C227" s="23">
        <v>20</v>
      </c>
      <c r="D227" s="23">
        <f t="shared" si="25"/>
        <v>20</v>
      </c>
      <c r="E227" s="23">
        <f t="shared" si="31"/>
        <v>0</v>
      </c>
      <c r="F227" s="23">
        <f t="shared" si="26"/>
        <v>170</v>
      </c>
      <c r="G227" s="23">
        <f t="shared" si="27"/>
        <v>0</v>
      </c>
      <c r="H227" s="23">
        <f t="shared" si="32"/>
        <v>0</v>
      </c>
      <c r="I227" s="24">
        <f>D227*'1 - Data'!C$7</f>
        <v>200</v>
      </c>
      <c r="J227" s="24">
        <f>IF(G227&lt;&gt;0,'1 - Data'!$C$8,0)</f>
        <v>0</v>
      </c>
      <c r="K227" s="24">
        <f>F227*'1 - Data'!$C$9</f>
        <v>42.5</v>
      </c>
      <c r="L227" s="24">
        <f t="shared" si="28"/>
        <v>157.5</v>
      </c>
    </row>
    <row r="228" spans="1:12" s="34" customFormat="1" x14ac:dyDescent="0.25">
      <c r="A228" s="22">
        <f t="shared" si="29"/>
        <v>223</v>
      </c>
      <c r="B228" s="23">
        <f t="shared" si="30"/>
        <v>170</v>
      </c>
      <c r="C228" s="23">
        <v>20</v>
      </c>
      <c r="D228" s="23">
        <f t="shared" si="25"/>
        <v>20</v>
      </c>
      <c r="E228" s="23">
        <f t="shared" si="31"/>
        <v>0</v>
      </c>
      <c r="F228" s="23">
        <f t="shared" si="26"/>
        <v>150</v>
      </c>
      <c r="G228" s="23">
        <f t="shared" si="27"/>
        <v>0</v>
      </c>
      <c r="H228" s="23">
        <f t="shared" si="32"/>
        <v>0</v>
      </c>
      <c r="I228" s="24">
        <f>D228*'1 - Data'!C$7</f>
        <v>200</v>
      </c>
      <c r="J228" s="24">
        <f>IF(G228&lt;&gt;0,'1 - Data'!$C$8,0)</f>
        <v>0</v>
      </c>
      <c r="K228" s="24">
        <f>F228*'1 - Data'!$C$9</f>
        <v>37.5</v>
      </c>
      <c r="L228" s="24">
        <f t="shared" si="28"/>
        <v>162.5</v>
      </c>
    </row>
    <row r="229" spans="1:12" s="34" customFormat="1" x14ac:dyDescent="0.25">
      <c r="A229" s="22">
        <f t="shared" si="29"/>
        <v>224</v>
      </c>
      <c r="B229" s="23">
        <f t="shared" si="30"/>
        <v>150</v>
      </c>
      <c r="C229" s="23">
        <v>20</v>
      </c>
      <c r="D229" s="23">
        <f t="shared" si="25"/>
        <v>20</v>
      </c>
      <c r="E229" s="23">
        <f t="shared" si="31"/>
        <v>0</v>
      </c>
      <c r="F229" s="23">
        <f t="shared" si="26"/>
        <v>130</v>
      </c>
      <c r="G229" s="23">
        <f t="shared" si="27"/>
        <v>0</v>
      </c>
      <c r="H229" s="23">
        <f t="shared" si="32"/>
        <v>0</v>
      </c>
      <c r="I229" s="24">
        <f>D229*'1 - Data'!C$7</f>
        <v>200</v>
      </c>
      <c r="J229" s="24">
        <f>IF(G229&lt;&gt;0,'1 - Data'!$C$8,0)</f>
        <v>0</v>
      </c>
      <c r="K229" s="24">
        <f>F229*'1 - Data'!$C$9</f>
        <v>32.5</v>
      </c>
      <c r="L229" s="24">
        <f t="shared" si="28"/>
        <v>167.5</v>
      </c>
    </row>
    <row r="230" spans="1:12" s="34" customFormat="1" x14ac:dyDescent="0.25">
      <c r="A230" s="22">
        <f t="shared" si="29"/>
        <v>225</v>
      </c>
      <c r="B230" s="23">
        <f t="shared" si="30"/>
        <v>130</v>
      </c>
      <c r="C230" s="23">
        <v>20</v>
      </c>
      <c r="D230" s="23">
        <f t="shared" si="25"/>
        <v>20</v>
      </c>
      <c r="E230" s="23">
        <f t="shared" si="31"/>
        <v>0</v>
      </c>
      <c r="F230" s="23">
        <f t="shared" si="26"/>
        <v>110</v>
      </c>
      <c r="G230" s="23">
        <f t="shared" si="27"/>
        <v>0</v>
      </c>
      <c r="H230" s="23">
        <f t="shared" si="32"/>
        <v>0</v>
      </c>
      <c r="I230" s="24">
        <f>D230*'1 - Data'!C$7</f>
        <v>200</v>
      </c>
      <c r="J230" s="24">
        <f>IF(G230&lt;&gt;0,'1 - Data'!$C$8,0)</f>
        <v>0</v>
      </c>
      <c r="K230" s="24">
        <f>F230*'1 - Data'!$C$9</f>
        <v>27.5</v>
      </c>
      <c r="L230" s="24">
        <f t="shared" si="28"/>
        <v>172.5</v>
      </c>
    </row>
    <row r="231" spans="1:12" s="34" customFormat="1" x14ac:dyDescent="0.25">
      <c r="A231" s="22">
        <f t="shared" si="29"/>
        <v>226</v>
      </c>
      <c r="B231" s="23">
        <f t="shared" si="30"/>
        <v>110</v>
      </c>
      <c r="C231" s="23">
        <v>20</v>
      </c>
      <c r="D231" s="23">
        <f t="shared" si="25"/>
        <v>20</v>
      </c>
      <c r="E231" s="23">
        <f t="shared" si="31"/>
        <v>0</v>
      </c>
      <c r="F231" s="23">
        <f t="shared" si="26"/>
        <v>90</v>
      </c>
      <c r="G231" s="23">
        <f t="shared" si="27"/>
        <v>0</v>
      </c>
      <c r="H231" s="23">
        <f t="shared" si="32"/>
        <v>0</v>
      </c>
      <c r="I231" s="24">
        <f>D231*'1 - Data'!C$7</f>
        <v>200</v>
      </c>
      <c r="J231" s="24">
        <f>IF(G231&lt;&gt;0,'1 - Data'!$C$8,0)</f>
        <v>0</v>
      </c>
      <c r="K231" s="24">
        <f>F231*'1 - Data'!$C$9</f>
        <v>22.5</v>
      </c>
      <c r="L231" s="24">
        <f t="shared" si="28"/>
        <v>177.5</v>
      </c>
    </row>
    <row r="232" spans="1:12" s="34" customFormat="1" x14ac:dyDescent="0.25">
      <c r="A232" s="22">
        <f t="shared" si="29"/>
        <v>227</v>
      </c>
      <c r="B232" s="23">
        <f t="shared" si="30"/>
        <v>90</v>
      </c>
      <c r="C232" s="23">
        <v>20</v>
      </c>
      <c r="D232" s="23">
        <f t="shared" si="25"/>
        <v>20</v>
      </c>
      <c r="E232" s="23">
        <f t="shared" si="31"/>
        <v>0</v>
      </c>
      <c r="F232" s="23">
        <f t="shared" si="26"/>
        <v>70</v>
      </c>
      <c r="G232" s="23">
        <f t="shared" si="27"/>
        <v>250</v>
      </c>
      <c r="H232" s="23">
        <f t="shared" si="32"/>
        <v>250</v>
      </c>
      <c r="I232" s="24">
        <f>D232*'1 - Data'!C$7</f>
        <v>200</v>
      </c>
      <c r="J232" s="24">
        <f>IF(G232&lt;&gt;0,'1 - Data'!$C$8,0)</f>
        <v>50</v>
      </c>
      <c r="K232" s="24">
        <f>F232*'1 - Data'!$C$9</f>
        <v>17.5</v>
      </c>
      <c r="L232" s="24">
        <f t="shared" si="28"/>
        <v>132.5</v>
      </c>
    </row>
    <row r="233" spans="1:12" s="34" customFormat="1" x14ac:dyDescent="0.25">
      <c r="A233" s="22">
        <f t="shared" si="29"/>
        <v>228</v>
      </c>
      <c r="B233" s="23">
        <f t="shared" si="30"/>
        <v>70</v>
      </c>
      <c r="C233" s="23">
        <v>20</v>
      </c>
      <c r="D233" s="23">
        <f t="shared" si="25"/>
        <v>20</v>
      </c>
      <c r="E233" s="23">
        <f t="shared" si="31"/>
        <v>0</v>
      </c>
      <c r="F233" s="23">
        <f t="shared" si="26"/>
        <v>50</v>
      </c>
      <c r="G233" s="23">
        <f t="shared" si="27"/>
        <v>0</v>
      </c>
      <c r="H233" s="23">
        <f t="shared" si="32"/>
        <v>250</v>
      </c>
      <c r="I233" s="24">
        <f>D233*'1 - Data'!C$7</f>
        <v>200</v>
      </c>
      <c r="J233" s="24">
        <f>IF(G233&lt;&gt;0,'1 - Data'!$C$8,0)</f>
        <v>0</v>
      </c>
      <c r="K233" s="24">
        <f>F233*'1 - Data'!$C$9</f>
        <v>12.5</v>
      </c>
      <c r="L233" s="24">
        <f t="shared" si="28"/>
        <v>187.5</v>
      </c>
    </row>
    <row r="234" spans="1:12" s="34" customFormat="1" x14ac:dyDescent="0.25">
      <c r="A234" s="22">
        <f t="shared" si="29"/>
        <v>229</v>
      </c>
      <c r="B234" s="23">
        <f t="shared" si="30"/>
        <v>50</v>
      </c>
      <c r="C234" s="23">
        <v>20</v>
      </c>
      <c r="D234" s="23">
        <f t="shared" si="25"/>
        <v>20</v>
      </c>
      <c r="E234" s="23">
        <f t="shared" si="31"/>
        <v>0</v>
      </c>
      <c r="F234" s="23">
        <f t="shared" si="26"/>
        <v>30</v>
      </c>
      <c r="G234" s="23">
        <f t="shared" si="27"/>
        <v>0</v>
      </c>
      <c r="H234" s="23">
        <f t="shared" si="32"/>
        <v>250</v>
      </c>
      <c r="I234" s="24">
        <f>D234*'1 - Data'!C$7</f>
        <v>200</v>
      </c>
      <c r="J234" s="24">
        <f>IF(G234&lt;&gt;0,'1 - Data'!$C$8,0)</f>
        <v>0</v>
      </c>
      <c r="K234" s="24">
        <f>F234*'1 - Data'!$C$9</f>
        <v>7.5</v>
      </c>
      <c r="L234" s="24">
        <f t="shared" si="28"/>
        <v>192.5</v>
      </c>
    </row>
    <row r="235" spans="1:12" s="34" customFormat="1" x14ac:dyDescent="0.25">
      <c r="A235" s="22">
        <f t="shared" si="29"/>
        <v>230</v>
      </c>
      <c r="B235" s="23">
        <f t="shared" si="30"/>
        <v>30</v>
      </c>
      <c r="C235" s="23">
        <v>20</v>
      </c>
      <c r="D235" s="23">
        <f t="shared" si="25"/>
        <v>20</v>
      </c>
      <c r="E235" s="23">
        <f t="shared" si="31"/>
        <v>0</v>
      </c>
      <c r="F235" s="23">
        <f t="shared" si="26"/>
        <v>10</v>
      </c>
      <c r="G235" s="23">
        <f t="shared" si="27"/>
        <v>0</v>
      </c>
      <c r="H235" s="23">
        <f t="shared" si="32"/>
        <v>250</v>
      </c>
      <c r="I235" s="24">
        <f>D235*'1 - Data'!C$7</f>
        <v>200</v>
      </c>
      <c r="J235" s="24">
        <f>IF(G235&lt;&gt;0,'1 - Data'!$C$8,0)</f>
        <v>0</v>
      </c>
      <c r="K235" s="24">
        <f>F235*'1 - Data'!$C$9</f>
        <v>2.5</v>
      </c>
      <c r="L235" s="24">
        <f t="shared" si="28"/>
        <v>197.5</v>
      </c>
    </row>
    <row r="236" spans="1:12" s="34" customFormat="1" x14ac:dyDescent="0.25">
      <c r="A236" s="22">
        <f t="shared" si="29"/>
        <v>231</v>
      </c>
      <c r="B236" s="23">
        <f t="shared" si="30"/>
        <v>10</v>
      </c>
      <c r="C236" s="23">
        <v>20</v>
      </c>
      <c r="D236" s="23">
        <f t="shared" si="25"/>
        <v>10</v>
      </c>
      <c r="E236" s="23">
        <f t="shared" si="31"/>
        <v>0</v>
      </c>
      <c r="F236" s="23">
        <f t="shared" si="26"/>
        <v>0</v>
      </c>
      <c r="G236" s="23">
        <f t="shared" si="27"/>
        <v>0</v>
      </c>
      <c r="H236" s="23">
        <f t="shared" si="32"/>
        <v>250</v>
      </c>
      <c r="I236" s="24">
        <f>D236*'1 - Data'!C$7</f>
        <v>100</v>
      </c>
      <c r="J236" s="24">
        <f>IF(G236&lt;&gt;0,'1 - Data'!$C$8,0)</f>
        <v>0</v>
      </c>
      <c r="K236" s="24">
        <f>F236*'1 - Data'!$C$9</f>
        <v>0</v>
      </c>
      <c r="L236" s="24">
        <f t="shared" si="28"/>
        <v>100</v>
      </c>
    </row>
    <row r="237" spans="1:12" s="34" customFormat="1" x14ac:dyDescent="0.25">
      <c r="A237" s="22">
        <f t="shared" si="29"/>
        <v>232</v>
      </c>
      <c r="B237" s="23">
        <f t="shared" si="30"/>
        <v>0</v>
      </c>
      <c r="C237" s="23">
        <v>20</v>
      </c>
      <c r="D237" s="23">
        <f t="shared" si="25"/>
        <v>0</v>
      </c>
      <c r="E237" s="23">
        <f t="shared" si="31"/>
        <v>250</v>
      </c>
      <c r="F237" s="23">
        <f t="shared" si="26"/>
        <v>250</v>
      </c>
      <c r="G237" s="23">
        <f t="shared" si="27"/>
        <v>0</v>
      </c>
      <c r="H237" s="23">
        <f t="shared" si="32"/>
        <v>0</v>
      </c>
      <c r="I237" s="24">
        <f>D237*'1 - Data'!C$7</f>
        <v>0</v>
      </c>
      <c r="J237" s="24">
        <f>IF(G237&lt;&gt;0,'1 - Data'!$C$8,0)</f>
        <v>0</v>
      </c>
      <c r="K237" s="24">
        <f>F237*'1 - Data'!$C$9</f>
        <v>62.5</v>
      </c>
      <c r="L237" s="24">
        <f t="shared" si="28"/>
        <v>-62.5</v>
      </c>
    </row>
    <row r="238" spans="1:12" s="34" customFormat="1" x14ac:dyDescent="0.25">
      <c r="A238" s="22">
        <f t="shared" si="29"/>
        <v>233</v>
      </c>
      <c r="B238" s="23">
        <f t="shared" si="30"/>
        <v>250</v>
      </c>
      <c r="C238" s="23">
        <v>20</v>
      </c>
      <c r="D238" s="23">
        <f t="shared" si="25"/>
        <v>20</v>
      </c>
      <c r="E238" s="23">
        <f t="shared" si="31"/>
        <v>0</v>
      </c>
      <c r="F238" s="23">
        <f t="shared" si="26"/>
        <v>230</v>
      </c>
      <c r="G238" s="23">
        <f t="shared" si="27"/>
        <v>0</v>
      </c>
      <c r="H238" s="23">
        <f t="shared" si="32"/>
        <v>0</v>
      </c>
      <c r="I238" s="24">
        <f>D238*'1 - Data'!C$7</f>
        <v>200</v>
      </c>
      <c r="J238" s="24">
        <f>IF(G238&lt;&gt;0,'1 - Data'!$C$8,0)</f>
        <v>0</v>
      </c>
      <c r="K238" s="24">
        <f>F238*'1 - Data'!$C$9</f>
        <v>57.5</v>
      </c>
      <c r="L238" s="24">
        <f t="shared" si="28"/>
        <v>142.5</v>
      </c>
    </row>
    <row r="239" spans="1:12" s="34" customFormat="1" x14ac:dyDescent="0.25">
      <c r="A239" s="22">
        <f t="shared" si="29"/>
        <v>234</v>
      </c>
      <c r="B239" s="23">
        <f t="shared" si="30"/>
        <v>230</v>
      </c>
      <c r="C239" s="23">
        <v>20</v>
      </c>
      <c r="D239" s="23">
        <f t="shared" si="25"/>
        <v>20</v>
      </c>
      <c r="E239" s="23">
        <f t="shared" si="31"/>
        <v>0</v>
      </c>
      <c r="F239" s="23">
        <f t="shared" si="26"/>
        <v>210</v>
      </c>
      <c r="G239" s="23">
        <f t="shared" si="27"/>
        <v>0</v>
      </c>
      <c r="H239" s="23">
        <f t="shared" si="32"/>
        <v>0</v>
      </c>
      <c r="I239" s="24">
        <f>D239*'1 - Data'!C$7</f>
        <v>200</v>
      </c>
      <c r="J239" s="24">
        <f>IF(G239&lt;&gt;0,'1 - Data'!$C$8,0)</f>
        <v>0</v>
      </c>
      <c r="K239" s="24">
        <f>F239*'1 - Data'!$C$9</f>
        <v>52.5</v>
      </c>
      <c r="L239" s="24">
        <f t="shared" si="28"/>
        <v>147.5</v>
      </c>
    </row>
    <row r="240" spans="1:12" s="34" customFormat="1" x14ac:dyDescent="0.25">
      <c r="A240" s="22">
        <f t="shared" si="29"/>
        <v>235</v>
      </c>
      <c r="B240" s="23">
        <f t="shared" si="30"/>
        <v>210</v>
      </c>
      <c r="C240" s="23">
        <v>20</v>
      </c>
      <c r="D240" s="23">
        <f t="shared" si="25"/>
        <v>20</v>
      </c>
      <c r="E240" s="23">
        <f t="shared" si="31"/>
        <v>0</v>
      </c>
      <c r="F240" s="23">
        <f t="shared" si="26"/>
        <v>190</v>
      </c>
      <c r="G240" s="23">
        <f t="shared" si="27"/>
        <v>0</v>
      </c>
      <c r="H240" s="23">
        <f t="shared" si="32"/>
        <v>0</v>
      </c>
      <c r="I240" s="24">
        <f>D240*'1 - Data'!C$7</f>
        <v>200</v>
      </c>
      <c r="J240" s="24">
        <f>IF(G240&lt;&gt;0,'1 - Data'!$C$8,0)</f>
        <v>0</v>
      </c>
      <c r="K240" s="24">
        <f>F240*'1 - Data'!$C$9</f>
        <v>47.5</v>
      </c>
      <c r="L240" s="24">
        <f t="shared" si="28"/>
        <v>152.5</v>
      </c>
    </row>
    <row r="241" spans="1:12" s="34" customFormat="1" x14ac:dyDescent="0.25">
      <c r="A241" s="22">
        <f t="shared" si="29"/>
        <v>236</v>
      </c>
      <c r="B241" s="23">
        <f t="shared" si="30"/>
        <v>190</v>
      </c>
      <c r="C241" s="23">
        <v>20</v>
      </c>
      <c r="D241" s="23">
        <f t="shared" si="25"/>
        <v>20</v>
      </c>
      <c r="E241" s="23">
        <f t="shared" si="31"/>
        <v>0</v>
      </c>
      <c r="F241" s="23">
        <f t="shared" si="26"/>
        <v>170</v>
      </c>
      <c r="G241" s="23">
        <f t="shared" si="27"/>
        <v>0</v>
      </c>
      <c r="H241" s="23">
        <f t="shared" si="32"/>
        <v>0</v>
      </c>
      <c r="I241" s="24">
        <f>D241*'1 - Data'!C$7</f>
        <v>200</v>
      </c>
      <c r="J241" s="24">
        <f>IF(G241&lt;&gt;0,'1 - Data'!$C$8,0)</f>
        <v>0</v>
      </c>
      <c r="K241" s="24">
        <f>F241*'1 - Data'!$C$9</f>
        <v>42.5</v>
      </c>
      <c r="L241" s="24">
        <f t="shared" si="28"/>
        <v>157.5</v>
      </c>
    </row>
    <row r="242" spans="1:12" s="34" customFormat="1" x14ac:dyDescent="0.25">
      <c r="A242" s="22">
        <f t="shared" si="29"/>
        <v>237</v>
      </c>
      <c r="B242" s="23">
        <f t="shared" si="30"/>
        <v>170</v>
      </c>
      <c r="C242" s="23">
        <v>20</v>
      </c>
      <c r="D242" s="23">
        <f t="shared" si="25"/>
        <v>20</v>
      </c>
      <c r="E242" s="23">
        <f t="shared" si="31"/>
        <v>0</v>
      </c>
      <c r="F242" s="23">
        <f t="shared" si="26"/>
        <v>150</v>
      </c>
      <c r="G242" s="23">
        <f t="shared" si="27"/>
        <v>0</v>
      </c>
      <c r="H242" s="23">
        <f t="shared" si="32"/>
        <v>0</v>
      </c>
      <c r="I242" s="24">
        <f>D242*'1 - Data'!C$7</f>
        <v>200</v>
      </c>
      <c r="J242" s="24">
        <f>IF(G242&lt;&gt;0,'1 - Data'!$C$8,0)</f>
        <v>0</v>
      </c>
      <c r="K242" s="24">
        <f>F242*'1 - Data'!$C$9</f>
        <v>37.5</v>
      </c>
      <c r="L242" s="24">
        <f t="shared" si="28"/>
        <v>162.5</v>
      </c>
    </row>
    <row r="243" spans="1:12" s="34" customFormat="1" x14ac:dyDescent="0.25">
      <c r="A243" s="22">
        <f t="shared" si="29"/>
        <v>238</v>
      </c>
      <c r="B243" s="23">
        <f t="shared" si="30"/>
        <v>150</v>
      </c>
      <c r="C243" s="23">
        <v>20</v>
      </c>
      <c r="D243" s="23">
        <f t="shared" si="25"/>
        <v>20</v>
      </c>
      <c r="E243" s="23">
        <f t="shared" si="31"/>
        <v>0</v>
      </c>
      <c r="F243" s="23">
        <f t="shared" si="26"/>
        <v>130</v>
      </c>
      <c r="G243" s="23">
        <f t="shared" si="27"/>
        <v>0</v>
      </c>
      <c r="H243" s="23">
        <f t="shared" si="32"/>
        <v>0</v>
      </c>
      <c r="I243" s="24">
        <f>D243*'1 - Data'!C$7</f>
        <v>200</v>
      </c>
      <c r="J243" s="24">
        <f>IF(G243&lt;&gt;0,'1 - Data'!$C$8,0)</f>
        <v>0</v>
      </c>
      <c r="K243" s="24">
        <f>F243*'1 - Data'!$C$9</f>
        <v>32.5</v>
      </c>
      <c r="L243" s="24">
        <f t="shared" si="28"/>
        <v>167.5</v>
      </c>
    </row>
    <row r="244" spans="1:12" s="34" customFormat="1" x14ac:dyDescent="0.25">
      <c r="A244" s="22">
        <f t="shared" si="29"/>
        <v>239</v>
      </c>
      <c r="B244" s="23">
        <f t="shared" si="30"/>
        <v>130</v>
      </c>
      <c r="C244" s="23">
        <v>20</v>
      </c>
      <c r="D244" s="23">
        <f t="shared" si="25"/>
        <v>20</v>
      </c>
      <c r="E244" s="23">
        <f t="shared" si="31"/>
        <v>0</v>
      </c>
      <c r="F244" s="23">
        <f t="shared" si="26"/>
        <v>110</v>
      </c>
      <c r="G244" s="23">
        <f t="shared" si="27"/>
        <v>0</v>
      </c>
      <c r="H244" s="23">
        <f t="shared" si="32"/>
        <v>0</v>
      </c>
      <c r="I244" s="24">
        <f>D244*'1 - Data'!C$7</f>
        <v>200</v>
      </c>
      <c r="J244" s="24">
        <f>IF(G244&lt;&gt;0,'1 - Data'!$C$8,0)</f>
        <v>0</v>
      </c>
      <c r="K244" s="24">
        <f>F244*'1 - Data'!$C$9</f>
        <v>27.5</v>
      </c>
      <c r="L244" s="24">
        <f t="shared" si="28"/>
        <v>172.5</v>
      </c>
    </row>
    <row r="245" spans="1:12" s="34" customFormat="1" x14ac:dyDescent="0.25">
      <c r="A245" s="22">
        <f t="shared" si="29"/>
        <v>240</v>
      </c>
      <c r="B245" s="23">
        <f t="shared" si="30"/>
        <v>110</v>
      </c>
      <c r="C245" s="23">
        <v>20</v>
      </c>
      <c r="D245" s="23">
        <f t="shared" si="25"/>
        <v>20</v>
      </c>
      <c r="E245" s="23">
        <f t="shared" si="31"/>
        <v>0</v>
      </c>
      <c r="F245" s="23">
        <f t="shared" si="26"/>
        <v>90</v>
      </c>
      <c r="G245" s="23">
        <f t="shared" si="27"/>
        <v>0</v>
      </c>
      <c r="H245" s="23">
        <f t="shared" si="32"/>
        <v>0</v>
      </c>
      <c r="I245" s="24">
        <f>D245*'1 - Data'!C$7</f>
        <v>200</v>
      </c>
      <c r="J245" s="24">
        <f>IF(G245&lt;&gt;0,'1 - Data'!$C$8,0)</f>
        <v>0</v>
      </c>
      <c r="K245" s="24">
        <f>F245*'1 - Data'!$C$9</f>
        <v>22.5</v>
      </c>
      <c r="L245" s="24">
        <f t="shared" si="28"/>
        <v>177.5</v>
      </c>
    </row>
    <row r="246" spans="1:12" s="34" customFormat="1" x14ac:dyDescent="0.25">
      <c r="A246" s="22">
        <f t="shared" si="29"/>
        <v>241</v>
      </c>
      <c r="B246" s="23">
        <f t="shared" si="30"/>
        <v>90</v>
      </c>
      <c r="C246" s="23">
        <v>20</v>
      </c>
      <c r="D246" s="23">
        <f t="shared" si="25"/>
        <v>20</v>
      </c>
      <c r="E246" s="23">
        <f t="shared" si="31"/>
        <v>0</v>
      </c>
      <c r="F246" s="23">
        <f t="shared" si="26"/>
        <v>70</v>
      </c>
      <c r="G246" s="23">
        <f t="shared" si="27"/>
        <v>250</v>
      </c>
      <c r="H246" s="23">
        <f t="shared" si="32"/>
        <v>250</v>
      </c>
      <c r="I246" s="24">
        <f>D246*'1 - Data'!C$7</f>
        <v>200</v>
      </c>
      <c r="J246" s="24">
        <f>IF(G246&lt;&gt;0,'1 - Data'!$C$8,0)</f>
        <v>50</v>
      </c>
      <c r="K246" s="24">
        <f>F246*'1 - Data'!$C$9</f>
        <v>17.5</v>
      </c>
      <c r="L246" s="24">
        <f t="shared" si="28"/>
        <v>132.5</v>
      </c>
    </row>
    <row r="247" spans="1:12" s="34" customFormat="1" x14ac:dyDescent="0.25">
      <c r="A247" s="22">
        <f t="shared" si="29"/>
        <v>242</v>
      </c>
      <c r="B247" s="23">
        <f t="shared" si="30"/>
        <v>70</v>
      </c>
      <c r="C247" s="23">
        <v>20</v>
      </c>
      <c r="D247" s="23">
        <f t="shared" si="25"/>
        <v>20</v>
      </c>
      <c r="E247" s="23">
        <f t="shared" si="31"/>
        <v>0</v>
      </c>
      <c r="F247" s="23">
        <f t="shared" si="26"/>
        <v>50</v>
      </c>
      <c r="G247" s="23">
        <f t="shared" si="27"/>
        <v>0</v>
      </c>
      <c r="H247" s="23">
        <f t="shared" si="32"/>
        <v>250</v>
      </c>
      <c r="I247" s="24">
        <f>D247*'1 - Data'!C$7</f>
        <v>200</v>
      </c>
      <c r="J247" s="24">
        <f>IF(G247&lt;&gt;0,'1 - Data'!$C$8,0)</f>
        <v>0</v>
      </c>
      <c r="K247" s="24">
        <f>F247*'1 - Data'!$C$9</f>
        <v>12.5</v>
      </c>
      <c r="L247" s="24">
        <f t="shared" si="28"/>
        <v>187.5</v>
      </c>
    </row>
    <row r="248" spans="1:12" s="34" customFormat="1" x14ac:dyDescent="0.25">
      <c r="A248" s="22">
        <f t="shared" si="29"/>
        <v>243</v>
      </c>
      <c r="B248" s="23">
        <f t="shared" si="30"/>
        <v>50</v>
      </c>
      <c r="C248" s="23">
        <v>20</v>
      </c>
      <c r="D248" s="23">
        <f t="shared" si="25"/>
        <v>20</v>
      </c>
      <c r="E248" s="23">
        <f t="shared" si="31"/>
        <v>0</v>
      </c>
      <c r="F248" s="23">
        <f t="shared" si="26"/>
        <v>30</v>
      </c>
      <c r="G248" s="23">
        <f t="shared" si="27"/>
        <v>0</v>
      </c>
      <c r="H248" s="23">
        <f t="shared" si="32"/>
        <v>250</v>
      </c>
      <c r="I248" s="24">
        <f>D248*'1 - Data'!C$7</f>
        <v>200</v>
      </c>
      <c r="J248" s="24">
        <f>IF(G248&lt;&gt;0,'1 - Data'!$C$8,0)</f>
        <v>0</v>
      </c>
      <c r="K248" s="24">
        <f>F248*'1 - Data'!$C$9</f>
        <v>7.5</v>
      </c>
      <c r="L248" s="24">
        <f t="shared" si="28"/>
        <v>192.5</v>
      </c>
    </row>
    <row r="249" spans="1:12" s="34" customFormat="1" x14ac:dyDescent="0.25">
      <c r="A249" s="22">
        <f t="shared" si="29"/>
        <v>244</v>
      </c>
      <c r="B249" s="23">
        <f t="shared" si="30"/>
        <v>30</v>
      </c>
      <c r="C249" s="23">
        <v>20</v>
      </c>
      <c r="D249" s="23">
        <f t="shared" si="25"/>
        <v>20</v>
      </c>
      <c r="E249" s="23">
        <f t="shared" si="31"/>
        <v>0</v>
      </c>
      <c r="F249" s="23">
        <f t="shared" si="26"/>
        <v>10</v>
      </c>
      <c r="G249" s="23">
        <f t="shared" si="27"/>
        <v>0</v>
      </c>
      <c r="H249" s="23">
        <f t="shared" si="32"/>
        <v>250</v>
      </c>
      <c r="I249" s="24">
        <f>D249*'1 - Data'!C$7</f>
        <v>200</v>
      </c>
      <c r="J249" s="24">
        <f>IF(G249&lt;&gt;0,'1 - Data'!$C$8,0)</f>
        <v>0</v>
      </c>
      <c r="K249" s="24">
        <f>F249*'1 - Data'!$C$9</f>
        <v>2.5</v>
      </c>
      <c r="L249" s="24">
        <f t="shared" si="28"/>
        <v>197.5</v>
      </c>
    </row>
    <row r="250" spans="1:12" s="34" customFormat="1" x14ac:dyDescent="0.25">
      <c r="A250" s="22">
        <f t="shared" si="29"/>
        <v>245</v>
      </c>
      <c r="B250" s="23">
        <f t="shared" si="30"/>
        <v>10</v>
      </c>
      <c r="C250" s="23">
        <v>20</v>
      </c>
      <c r="D250" s="23">
        <f t="shared" si="25"/>
        <v>10</v>
      </c>
      <c r="E250" s="23">
        <f t="shared" si="31"/>
        <v>0</v>
      </c>
      <c r="F250" s="23">
        <f t="shared" si="26"/>
        <v>0</v>
      </c>
      <c r="G250" s="23">
        <f t="shared" si="27"/>
        <v>0</v>
      </c>
      <c r="H250" s="23">
        <f t="shared" si="32"/>
        <v>250</v>
      </c>
      <c r="I250" s="24">
        <f>D250*'1 - Data'!C$7</f>
        <v>100</v>
      </c>
      <c r="J250" s="24">
        <f>IF(G250&lt;&gt;0,'1 - Data'!$C$8,0)</f>
        <v>0</v>
      </c>
      <c r="K250" s="24">
        <f>F250*'1 - Data'!$C$9</f>
        <v>0</v>
      </c>
      <c r="L250" s="24">
        <f t="shared" si="28"/>
        <v>100</v>
      </c>
    </row>
    <row r="251" spans="1:12" s="34" customFormat="1" x14ac:dyDescent="0.25">
      <c r="A251" s="22">
        <f t="shared" si="29"/>
        <v>246</v>
      </c>
      <c r="B251" s="23">
        <f t="shared" si="30"/>
        <v>0</v>
      </c>
      <c r="C251" s="23">
        <v>20</v>
      </c>
      <c r="D251" s="23">
        <f t="shared" si="25"/>
        <v>0</v>
      </c>
      <c r="E251" s="23">
        <f t="shared" si="31"/>
        <v>250</v>
      </c>
      <c r="F251" s="23">
        <f t="shared" si="26"/>
        <v>250</v>
      </c>
      <c r="G251" s="23">
        <f t="shared" si="27"/>
        <v>0</v>
      </c>
      <c r="H251" s="23">
        <f t="shared" si="32"/>
        <v>0</v>
      </c>
      <c r="I251" s="24">
        <f>D251*'1 - Data'!C$7</f>
        <v>0</v>
      </c>
      <c r="J251" s="24">
        <f>IF(G251&lt;&gt;0,'1 - Data'!$C$8,0)</f>
        <v>0</v>
      </c>
      <c r="K251" s="24">
        <f>F251*'1 - Data'!$C$9</f>
        <v>62.5</v>
      </c>
      <c r="L251" s="24">
        <f t="shared" si="28"/>
        <v>-62.5</v>
      </c>
    </row>
    <row r="252" spans="1:12" s="34" customFormat="1" x14ac:dyDescent="0.25">
      <c r="A252" s="22">
        <f t="shared" si="29"/>
        <v>247</v>
      </c>
      <c r="B252" s="23">
        <f t="shared" si="30"/>
        <v>250</v>
      </c>
      <c r="C252" s="23">
        <v>20</v>
      </c>
      <c r="D252" s="23">
        <f t="shared" si="25"/>
        <v>20</v>
      </c>
      <c r="E252" s="23">
        <f t="shared" si="31"/>
        <v>0</v>
      </c>
      <c r="F252" s="23">
        <f t="shared" si="26"/>
        <v>230</v>
      </c>
      <c r="G252" s="23">
        <f t="shared" si="27"/>
        <v>0</v>
      </c>
      <c r="H252" s="23">
        <f t="shared" si="32"/>
        <v>0</v>
      </c>
      <c r="I252" s="24">
        <f>D252*'1 - Data'!C$7</f>
        <v>200</v>
      </c>
      <c r="J252" s="24">
        <f>IF(G252&lt;&gt;0,'1 - Data'!$C$8,0)</f>
        <v>0</v>
      </c>
      <c r="K252" s="24">
        <f>F252*'1 - Data'!$C$9</f>
        <v>57.5</v>
      </c>
      <c r="L252" s="24">
        <f t="shared" si="28"/>
        <v>142.5</v>
      </c>
    </row>
    <row r="253" spans="1:12" s="34" customFormat="1" x14ac:dyDescent="0.25">
      <c r="A253" s="22">
        <f t="shared" si="29"/>
        <v>248</v>
      </c>
      <c r="B253" s="23">
        <f t="shared" si="30"/>
        <v>230</v>
      </c>
      <c r="C253" s="23">
        <v>20</v>
      </c>
      <c r="D253" s="23">
        <f t="shared" si="25"/>
        <v>20</v>
      </c>
      <c r="E253" s="23">
        <f t="shared" si="31"/>
        <v>0</v>
      </c>
      <c r="F253" s="23">
        <f t="shared" si="26"/>
        <v>210</v>
      </c>
      <c r="G253" s="23">
        <f t="shared" si="27"/>
        <v>0</v>
      </c>
      <c r="H253" s="23">
        <f t="shared" si="32"/>
        <v>0</v>
      </c>
      <c r="I253" s="24">
        <f>D253*'1 - Data'!C$7</f>
        <v>200</v>
      </c>
      <c r="J253" s="24">
        <f>IF(G253&lt;&gt;0,'1 - Data'!$C$8,0)</f>
        <v>0</v>
      </c>
      <c r="K253" s="24">
        <f>F253*'1 - Data'!$C$9</f>
        <v>52.5</v>
      </c>
      <c r="L253" s="24">
        <f t="shared" si="28"/>
        <v>147.5</v>
      </c>
    </row>
    <row r="254" spans="1:12" s="34" customFormat="1" x14ac:dyDescent="0.25">
      <c r="A254" s="22">
        <f t="shared" si="29"/>
        <v>249</v>
      </c>
      <c r="B254" s="23">
        <f t="shared" si="30"/>
        <v>210</v>
      </c>
      <c r="C254" s="23">
        <v>20</v>
      </c>
      <c r="D254" s="23">
        <f t="shared" si="25"/>
        <v>20</v>
      </c>
      <c r="E254" s="23">
        <f t="shared" si="31"/>
        <v>0</v>
      </c>
      <c r="F254" s="23">
        <f t="shared" si="26"/>
        <v>190</v>
      </c>
      <c r="G254" s="23">
        <f t="shared" si="27"/>
        <v>0</v>
      </c>
      <c r="H254" s="23">
        <f t="shared" si="32"/>
        <v>0</v>
      </c>
      <c r="I254" s="24">
        <f>D254*'1 - Data'!C$7</f>
        <v>200</v>
      </c>
      <c r="J254" s="24">
        <f>IF(G254&lt;&gt;0,'1 - Data'!$C$8,0)</f>
        <v>0</v>
      </c>
      <c r="K254" s="24">
        <f>F254*'1 - Data'!$C$9</f>
        <v>47.5</v>
      </c>
      <c r="L254" s="24">
        <f t="shared" si="28"/>
        <v>152.5</v>
      </c>
    </row>
    <row r="255" spans="1:12" s="34" customFormat="1" x14ac:dyDescent="0.25">
      <c r="A255" s="22">
        <f t="shared" si="29"/>
        <v>250</v>
      </c>
      <c r="B255" s="23">
        <f t="shared" si="30"/>
        <v>190</v>
      </c>
      <c r="C255" s="23">
        <v>20</v>
      </c>
      <c r="D255" s="23">
        <f t="shared" si="25"/>
        <v>20</v>
      </c>
      <c r="E255" s="23">
        <f t="shared" si="31"/>
        <v>0</v>
      </c>
      <c r="F255" s="23">
        <f t="shared" si="26"/>
        <v>170</v>
      </c>
      <c r="G255" s="23">
        <f t="shared" si="27"/>
        <v>0</v>
      </c>
      <c r="H255" s="23">
        <f t="shared" si="32"/>
        <v>0</v>
      </c>
      <c r="I255" s="24">
        <f>D255*'1 - Data'!C$7</f>
        <v>200</v>
      </c>
      <c r="J255" s="24">
        <f>IF(G255&lt;&gt;0,'1 - Data'!$C$8,0)</f>
        <v>0</v>
      </c>
      <c r="K255" s="24">
        <f>F255*'1 - Data'!$C$9</f>
        <v>42.5</v>
      </c>
      <c r="L255" s="24">
        <f t="shared" si="28"/>
        <v>157.5</v>
      </c>
    </row>
    <row r="256" spans="1:12" s="34" customFormat="1" x14ac:dyDescent="0.25">
      <c r="A256" s="22">
        <f t="shared" si="29"/>
        <v>251</v>
      </c>
      <c r="B256" s="23">
        <f t="shared" si="30"/>
        <v>170</v>
      </c>
      <c r="C256" s="23">
        <v>20</v>
      </c>
      <c r="D256" s="23">
        <f t="shared" si="25"/>
        <v>20</v>
      </c>
      <c r="E256" s="23">
        <f t="shared" si="31"/>
        <v>0</v>
      </c>
      <c r="F256" s="23">
        <f t="shared" si="26"/>
        <v>150</v>
      </c>
      <c r="G256" s="23">
        <f t="shared" si="27"/>
        <v>0</v>
      </c>
      <c r="H256" s="23">
        <f t="shared" si="32"/>
        <v>0</v>
      </c>
      <c r="I256" s="24">
        <f>D256*'1 - Data'!C$7</f>
        <v>200</v>
      </c>
      <c r="J256" s="24">
        <f>IF(G256&lt;&gt;0,'1 - Data'!$C$8,0)</f>
        <v>0</v>
      </c>
      <c r="K256" s="24">
        <f>F256*'1 - Data'!$C$9</f>
        <v>37.5</v>
      </c>
      <c r="L256" s="24">
        <f t="shared" si="28"/>
        <v>162.5</v>
      </c>
    </row>
    <row r="257" spans="1:12" s="34" customFormat="1" x14ac:dyDescent="0.25">
      <c r="A257" s="22">
        <f t="shared" si="29"/>
        <v>252</v>
      </c>
      <c r="B257" s="23">
        <f t="shared" si="30"/>
        <v>150</v>
      </c>
      <c r="C257" s="23">
        <v>20</v>
      </c>
      <c r="D257" s="23">
        <f t="shared" si="25"/>
        <v>20</v>
      </c>
      <c r="E257" s="23">
        <f t="shared" si="31"/>
        <v>0</v>
      </c>
      <c r="F257" s="23">
        <f t="shared" si="26"/>
        <v>130</v>
      </c>
      <c r="G257" s="23">
        <f t="shared" si="27"/>
        <v>0</v>
      </c>
      <c r="H257" s="23">
        <f t="shared" si="32"/>
        <v>0</v>
      </c>
      <c r="I257" s="24">
        <f>D257*'1 - Data'!C$7</f>
        <v>200</v>
      </c>
      <c r="J257" s="24">
        <f>IF(G257&lt;&gt;0,'1 - Data'!$C$8,0)</f>
        <v>0</v>
      </c>
      <c r="K257" s="24">
        <f>F257*'1 - Data'!$C$9</f>
        <v>32.5</v>
      </c>
      <c r="L257" s="24">
        <f t="shared" si="28"/>
        <v>167.5</v>
      </c>
    </row>
    <row r="258" spans="1:12" s="34" customFormat="1" x14ac:dyDescent="0.25">
      <c r="A258" s="22">
        <f t="shared" si="29"/>
        <v>253</v>
      </c>
      <c r="B258" s="23">
        <f t="shared" si="30"/>
        <v>130</v>
      </c>
      <c r="C258" s="23">
        <v>20</v>
      </c>
      <c r="D258" s="23">
        <f t="shared" si="25"/>
        <v>20</v>
      </c>
      <c r="E258" s="23">
        <f t="shared" si="31"/>
        <v>0</v>
      </c>
      <c r="F258" s="23">
        <f t="shared" si="26"/>
        <v>110</v>
      </c>
      <c r="G258" s="23">
        <f t="shared" si="27"/>
        <v>0</v>
      </c>
      <c r="H258" s="23">
        <f t="shared" si="32"/>
        <v>0</v>
      </c>
      <c r="I258" s="24">
        <f>D258*'1 - Data'!C$7</f>
        <v>200</v>
      </c>
      <c r="J258" s="24">
        <f>IF(G258&lt;&gt;0,'1 - Data'!$C$8,0)</f>
        <v>0</v>
      </c>
      <c r="K258" s="24">
        <f>F258*'1 - Data'!$C$9</f>
        <v>27.5</v>
      </c>
      <c r="L258" s="24">
        <f t="shared" si="28"/>
        <v>172.5</v>
      </c>
    </row>
    <row r="259" spans="1:12" s="34" customFormat="1" x14ac:dyDescent="0.25">
      <c r="A259" s="22">
        <f t="shared" si="29"/>
        <v>254</v>
      </c>
      <c r="B259" s="23">
        <f t="shared" si="30"/>
        <v>110</v>
      </c>
      <c r="C259" s="23">
        <v>20</v>
      </c>
      <c r="D259" s="23">
        <f t="shared" si="25"/>
        <v>20</v>
      </c>
      <c r="E259" s="23">
        <f t="shared" si="31"/>
        <v>0</v>
      </c>
      <c r="F259" s="23">
        <f t="shared" si="26"/>
        <v>90</v>
      </c>
      <c r="G259" s="23">
        <f t="shared" si="27"/>
        <v>0</v>
      </c>
      <c r="H259" s="23">
        <f t="shared" si="32"/>
        <v>0</v>
      </c>
      <c r="I259" s="24">
        <f>D259*'1 - Data'!C$7</f>
        <v>200</v>
      </c>
      <c r="J259" s="24">
        <f>IF(G259&lt;&gt;0,'1 - Data'!$C$8,0)</f>
        <v>0</v>
      </c>
      <c r="K259" s="24">
        <f>F259*'1 - Data'!$C$9</f>
        <v>22.5</v>
      </c>
      <c r="L259" s="24">
        <f t="shared" si="28"/>
        <v>177.5</v>
      </c>
    </row>
    <row r="260" spans="1:12" s="34" customFormat="1" x14ac:dyDescent="0.25">
      <c r="A260" s="22">
        <f t="shared" si="29"/>
        <v>255</v>
      </c>
      <c r="B260" s="23">
        <f t="shared" si="30"/>
        <v>90</v>
      </c>
      <c r="C260" s="23">
        <v>20</v>
      </c>
      <c r="D260" s="23">
        <f t="shared" si="25"/>
        <v>20</v>
      </c>
      <c r="E260" s="23">
        <f t="shared" si="31"/>
        <v>0</v>
      </c>
      <c r="F260" s="23">
        <f t="shared" si="26"/>
        <v>70</v>
      </c>
      <c r="G260" s="23">
        <f t="shared" si="27"/>
        <v>250</v>
      </c>
      <c r="H260" s="23">
        <f t="shared" si="32"/>
        <v>250</v>
      </c>
      <c r="I260" s="24">
        <f>D260*'1 - Data'!C$7</f>
        <v>200</v>
      </c>
      <c r="J260" s="24">
        <f>IF(G260&lt;&gt;0,'1 - Data'!$C$8,0)</f>
        <v>50</v>
      </c>
      <c r="K260" s="24">
        <f>F260*'1 - Data'!$C$9</f>
        <v>17.5</v>
      </c>
      <c r="L260" s="24">
        <f t="shared" si="28"/>
        <v>132.5</v>
      </c>
    </row>
    <row r="261" spans="1:12" s="34" customFormat="1" x14ac:dyDescent="0.25">
      <c r="A261" s="22">
        <f t="shared" si="29"/>
        <v>256</v>
      </c>
      <c r="B261" s="23">
        <f t="shared" si="30"/>
        <v>70</v>
      </c>
      <c r="C261" s="23">
        <v>20</v>
      </c>
      <c r="D261" s="23">
        <f t="shared" si="25"/>
        <v>20</v>
      </c>
      <c r="E261" s="23">
        <f t="shared" si="31"/>
        <v>0</v>
      </c>
      <c r="F261" s="23">
        <f t="shared" si="26"/>
        <v>50</v>
      </c>
      <c r="G261" s="23">
        <f t="shared" si="27"/>
        <v>0</v>
      </c>
      <c r="H261" s="23">
        <f t="shared" si="32"/>
        <v>250</v>
      </c>
      <c r="I261" s="24">
        <f>D261*'1 - Data'!C$7</f>
        <v>200</v>
      </c>
      <c r="J261" s="24">
        <f>IF(G261&lt;&gt;0,'1 - Data'!$C$8,0)</f>
        <v>0</v>
      </c>
      <c r="K261" s="24">
        <f>F261*'1 - Data'!$C$9</f>
        <v>12.5</v>
      </c>
      <c r="L261" s="24">
        <f t="shared" si="28"/>
        <v>187.5</v>
      </c>
    </row>
    <row r="262" spans="1:12" s="34" customFormat="1" x14ac:dyDescent="0.25">
      <c r="A262" s="22">
        <f t="shared" si="29"/>
        <v>257</v>
      </c>
      <c r="B262" s="23">
        <f t="shared" si="30"/>
        <v>50</v>
      </c>
      <c r="C262" s="23">
        <v>20</v>
      </c>
      <c r="D262" s="23">
        <f t="shared" si="25"/>
        <v>20</v>
      </c>
      <c r="E262" s="23">
        <f t="shared" si="31"/>
        <v>0</v>
      </c>
      <c r="F262" s="23">
        <f t="shared" si="26"/>
        <v>30</v>
      </c>
      <c r="G262" s="23">
        <f t="shared" si="27"/>
        <v>0</v>
      </c>
      <c r="H262" s="23">
        <f t="shared" si="32"/>
        <v>250</v>
      </c>
      <c r="I262" s="24">
        <f>D262*'1 - Data'!C$7</f>
        <v>200</v>
      </c>
      <c r="J262" s="24">
        <f>IF(G262&lt;&gt;0,'1 - Data'!$C$8,0)</f>
        <v>0</v>
      </c>
      <c r="K262" s="24">
        <f>F262*'1 - Data'!$C$9</f>
        <v>7.5</v>
      </c>
      <c r="L262" s="24">
        <f t="shared" si="28"/>
        <v>192.5</v>
      </c>
    </row>
    <row r="263" spans="1:12" s="34" customFormat="1" x14ac:dyDescent="0.25">
      <c r="A263" s="22">
        <f t="shared" si="29"/>
        <v>258</v>
      </c>
      <c r="B263" s="23">
        <f t="shared" si="30"/>
        <v>30</v>
      </c>
      <c r="C263" s="23">
        <v>20</v>
      </c>
      <c r="D263" s="23">
        <f t="shared" ref="D263:D326" si="33">MIN(B263,C263)</f>
        <v>20</v>
      </c>
      <c r="E263" s="23">
        <f t="shared" si="31"/>
        <v>0</v>
      </c>
      <c r="F263" s="23">
        <f t="shared" ref="F263:F326" si="34">B263-D263+E263</f>
        <v>10</v>
      </c>
      <c r="G263" s="23">
        <f t="shared" ref="G263:G326" si="35">IF(F263&lt;=75,IF(H262&lt;&gt;0,0,250),0)</f>
        <v>0</v>
      </c>
      <c r="H263" s="23">
        <f t="shared" si="32"/>
        <v>250</v>
      </c>
      <c r="I263" s="24">
        <f>D263*'1 - Data'!C$7</f>
        <v>200</v>
      </c>
      <c r="J263" s="24">
        <f>IF(G263&lt;&gt;0,'1 - Data'!$C$8,0)</f>
        <v>0</v>
      </c>
      <c r="K263" s="24">
        <f>F263*'1 - Data'!$C$9</f>
        <v>2.5</v>
      </c>
      <c r="L263" s="24">
        <f t="shared" ref="L263:L326" si="36">I263-J263-K263</f>
        <v>197.5</v>
      </c>
    </row>
    <row r="264" spans="1:12" s="34" customFormat="1" x14ac:dyDescent="0.25">
      <c r="A264" s="22">
        <f t="shared" ref="A264:A327" si="37">A263+1</f>
        <v>259</v>
      </c>
      <c r="B264" s="23">
        <f t="shared" si="30"/>
        <v>10</v>
      </c>
      <c r="C264" s="23">
        <v>20</v>
      </c>
      <c r="D264" s="23">
        <f t="shared" si="33"/>
        <v>10</v>
      </c>
      <c r="E264" s="23">
        <f t="shared" si="31"/>
        <v>0</v>
      </c>
      <c r="F264" s="23">
        <f t="shared" si="34"/>
        <v>0</v>
      </c>
      <c r="G264" s="23">
        <f t="shared" si="35"/>
        <v>0</v>
      </c>
      <c r="H264" s="23">
        <f t="shared" si="32"/>
        <v>250</v>
      </c>
      <c r="I264" s="24">
        <f>D264*'1 - Data'!C$7</f>
        <v>100</v>
      </c>
      <c r="J264" s="24">
        <f>IF(G264&lt;&gt;0,'1 - Data'!$C$8,0)</f>
        <v>0</v>
      </c>
      <c r="K264" s="24">
        <f>F264*'1 - Data'!$C$9</f>
        <v>0</v>
      </c>
      <c r="L264" s="24">
        <f t="shared" si="36"/>
        <v>100</v>
      </c>
    </row>
    <row r="265" spans="1:12" s="34" customFormat="1" x14ac:dyDescent="0.25">
      <c r="A265" s="22">
        <f t="shared" si="37"/>
        <v>260</v>
      </c>
      <c r="B265" s="23">
        <f t="shared" ref="B265:B328" si="38">F264</f>
        <v>0</v>
      </c>
      <c r="C265" s="23">
        <v>20</v>
      </c>
      <c r="D265" s="23">
        <f t="shared" si="33"/>
        <v>0</v>
      </c>
      <c r="E265" s="23">
        <f t="shared" si="31"/>
        <v>250</v>
      </c>
      <c r="F265" s="23">
        <f t="shared" si="34"/>
        <v>250</v>
      </c>
      <c r="G265" s="23">
        <f t="shared" si="35"/>
        <v>0</v>
      </c>
      <c r="H265" s="23">
        <f t="shared" si="32"/>
        <v>0</v>
      </c>
      <c r="I265" s="24">
        <f>D265*'1 - Data'!C$7</f>
        <v>0</v>
      </c>
      <c r="J265" s="24">
        <f>IF(G265&lt;&gt;0,'1 - Data'!$C$8,0)</f>
        <v>0</v>
      </c>
      <c r="K265" s="24">
        <f>F265*'1 - Data'!$C$9</f>
        <v>62.5</v>
      </c>
      <c r="L265" s="24">
        <f t="shared" si="36"/>
        <v>-62.5</v>
      </c>
    </row>
    <row r="266" spans="1:12" s="34" customFormat="1" x14ac:dyDescent="0.25">
      <c r="A266" s="22">
        <f t="shared" si="37"/>
        <v>261</v>
      </c>
      <c r="B266" s="23">
        <f t="shared" si="38"/>
        <v>250</v>
      </c>
      <c r="C266" s="23">
        <v>20</v>
      </c>
      <c r="D266" s="23">
        <f t="shared" si="33"/>
        <v>20</v>
      </c>
      <c r="E266" s="23">
        <f t="shared" si="31"/>
        <v>0</v>
      </c>
      <c r="F266" s="23">
        <f t="shared" si="34"/>
        <v>230</v>
      </c>
      <c r="G266" s="23">
        <f t="shared" si="35"/>
        <v>0</v>
      </c>
      <c r="H266" s="23">
        <f t="shared" si="32"/>
        <v>0</v>
      </c>
      <c r="I266" s="24">
        <f>D266*'1 - Data'!C$7</f>
        <v>200</v>
      </c>
      <c r="J266" s="24">
        <f>IF(G266&lt;&gt;0,'1 - Data'!$C$8,0)</f>
        <v>0</v>
      </c>
      <c r="K266" s="24">
        <f>F266*'1 - Data'!$C$9</f>
        <v>57.5</v>
      </c>
      <c r="L266" s="24">
        <f t="shared" si="36"/>
        <v>142.5</v>
      </c>
    </row>
    <row r="267" spans="1:12" s="34" customFormat="1" x14ac:dyDescent="0.25">
      <c r="A267" s="22">
        <f t="shared" si="37"/>
        <v>262</v>
      </c>
      <c r="B267" s="23">
        <f t="shared" si="38"/>
        <v>230</v>
      </c>
      <c r="C267" s="23">
        <v>20</v>
      </c>
      <c r="D267" s="23">
        <f t="shared" si="33"/>
        <v>20</v>
      </c>
      <c r="E267" s="23">
        <f t="shared" si="31"/>
        <v>0</v>
      </c>
      <c r="F267" s="23">
        <f t="shared" si="34"/>
        <v>210</v>
      </c>
      <c r="G267" s="23">
        <f t="shared" si="35"/>
        <v>0</v>
      </c>
      <c r="H267" s="23">
        <f t="shared" si="32"/>
        <v>0</v>
      </c>
      <c r="I267" s="24">
        <f>D267*'1 - Data'!C$7</f>
        <v>200</v>
      </c>
      <c r="J267" s="24">
        <f>IF(G267&lt;&gt;0,'1 - Data'!$C$8,0)</f>
        <v>0</v>
      </c>
      <c r="K267" s="24">
        <f>F267*'1 - Data'!$C$9</f>
        <v>52.5</v>
      </c>
      <c r="L267" s="24">
        <f t="shared" si="36"/>
        <v>147.5</v>
      </c>
    </row>
    <row r="268" spans="1:12" s="34" customFormat="1" x14ac:dyDescent="0.25">
      <c r="A268" s="22">
        <f t="shared" si="37"/>
        <v>263</v>
      </c>
      <c r="B268" s="23">
        <f t="shared" si="38"/>
        <v>210</v>
      </c>
      <c r="C268" s="23">
        <v>20</v>
      </c>
      <c r="D268" s="23">
        <f t="shared" si="33"/>
        <v>20</v>
      </c>
      <c r="E268" s="23">
        <f t="shared" si="31"/>
        <v>0</v>
      </c>
      <c r="F268" s="23">
        <f t="shared" si="34"/>
        <v>190</v>
      </c>
      <c r="G268" s="23">
        <f t="shared" si="35"/>
        <v>0</v>
      </c>
      <c r="H268" s="23">
        <f t="shared" si="32"/>
        <v>0</v>
      </c>
      <c r="I268" s="24">
        <f>D268*'1 - Data'!C$7</f>
        <v>200</v>
      </c>
      <c r="J268" s="24">
        <f>IF(G268&lt;&gt;0,'1 - Data'!$C$8,0)</f>
        <v>0</v>
      </c>
      <c r="K268" s="24">
        <f>F268*'1 - Data'!$C$9</f>
        <v>47.5</v>
      </c>
      <c r="L268" s="24">
        <f t="shared" si="36"/>
        <v>152.5</v>
      </c>
    </row>
    <row r="269" spans="1:12" s="34" customFormat="1" x14ac:dyDescent="0.25">
      <c r="A269" s="22">
        <f t="shared" si="37"/>
        <v>264</v>
      </c>
      <c r="B269" s="23">
        <f t="shared" si="38"/>
        <v>190</v>
      </c>
      <c r="C269" s="23">
        <v>20</v>
      </c>
      <c r="D269" s="23">
        <f t="shared" si="33"/>
        <v>20</v>
      </c>
      <c r="E269" s="23">
        <f t="shared" ref="E269:E332" si="39">G264</f>
        <v>0</v>
      </c>
      <c r="F269" s="23">
        <f t="shared" si="34"/>
        <v>170</v>
      </c>
      <c r="G269" s="23">
        <f t="shared" si="35"/>
        <v>0</v>
      </c>
      <c r="H269" s="23">
        <f t="shared" si="32"/>
        <v>0</v>
      </c>
      <c r="I269" s="24">
        <f>D269*'1 - Data'!C$7</f>
        <v>200</v>
      </c>
      <c r="J269" s="24">
        <f>IF(G269&lt;&gt;0,'1 - Data'!$C$8,0)</f>
        <v>0</v>
      </c>
      <c r="K269" s="24">
        <f>F269*'1 - Data'!$C$9</f>
        <v>42.5</v>
      </c>
      <c r="L269" s="24">
        <f t="shared" si="36"/>
        <v>157.5</v>
      </c>
    </row>
    <row r="270" spans="1:12" s="34" customFormat="1" x14ac:dyDescent="0.25">
      <c r="A270" s="22">
        <f t="shared" si="37"/>
        <v>265</v>
      </c>
      <c r="B270" s="23">
        <f t="shared" si="38"/>
        <v>170</v>
      </c>
      <c r="C270" s="23">
        <v>20</v>
      </c>
      <c r="D270" s="23">
        <f t="shared" si="33"/>
        <v>20</v>
      </c>
      <c r="E270" s="23">
        <f t="shared" si="39"/>
        <v>0</v>
      </c>
      <c r="F270" s="23">
        <f t="shared" si="34"/>
        <v>150</v>
      </c>
      <c r="G270" s="23">
        <f t="shared" si="35"/>
        <v>0</v>
      </c>
      <c r="H270" s="23">
        <f t="shared" si="32"/>
        <v>0</v>
      </c>
      <c r="I270" s="24">
        <f>D270*'1 - Data'!C$7</f>
        <v>200</v>
      </c>
      <c r="J270" s="24">
        <f>IF(G270&lt;&gt;0,'1 - Data'!$C$8,0)</f>
        <v>0</v>
      </c>
      <c r="K270" s="24">
        <f>F270*'1 - Data'!$C$9</f>
        <v>37.5</v>
      </c>
      <c r="L270" s="24">
        <f t="shared" si="36"/>
        <v>162.5</v>
      </c>
    </row>
    <row r="271" spans="1:12" s="34" customFormat="1" x14ac:dyDescent="0.25">
      <c r="A271" s="22">
        <f t="shared" si="37"/>
        <v>266</v>
      </c>
      <c r="B271" s="23">
        <f t="shared" si="38"/>
        <v>150</v>
      </c>
      <c r="C271" s="23">
        <v>20</v>
      </c>
      <c r="D271" s="23">
        <f t="shared" si="33"/>
        <v>20</v>
      </c>
      <c r="E271" s="23">
        <f t="shared" si="39"/>
        <v>0</v>
      </c>
      <c r="F271" s="23">
        <f t="shared" si="34"/>
        <v>130</v>
      </c>
      <c r="G271" s="23">
        <f t="shared" si="35"/>
        <v>0</v>
      </c>
      <c r="H271" s="23">
        <f t="shared" si="32"/>
        <v>0</v>
      </c>
      <c r="I271" s="24">
        <f>D271*'1 - Data'!C$7</f>
        <v>200</v>
      </c>
      <c r="J271" s="24">
        <f>IF(G271&lt;&gt;0,'1 - Data'!$C$8,0)</f>
        <v>0</v>
      </c>
      <c r="K271" s="24">
        <f>F271*'1 - Data'!$C$9</f>
        <v>32.5</v>
      </c>
      <c r="L271" s="24">
        <f t="shared" si="36"/>
        <v>167.5</v>
      </c>
    </row>
    <row r="272" spans="1:12" s="34" customFormat="1" x14ac:dyDescent="0.25">
      <c r="A272" s="22">
        <f t="shared" si="37"/>
        <v>267</v>
      </c>
      <c r="B272" s="23">
        <f t="shared" si="38"/>
        <v>130</v>
      </c>
      <c r="C272" s="23">
        <v>20</v>
      </c>
      <c r="D272" s="23">
        <f t="shared" si="33"/>
        <v>20</v>
      </c>
      <c r="E272" s="23">
        <f t="shared" si="39"/>
        <v>0</v>
      </c>
      <c r="F272" s="23">
        <f t="shared" si="34"/>
        <v>110</v>
      </c>
      <c r="G272" s="23">
        <f t="shared" si="35"/>
        <v>0</v>
      </c>
      <c r="H272" s="23">
        <f t="shared" si="32"/>
        <v>0</v>
      </c>
      <c r="I272" s="24">
        <f>D272*'1 - Data'!C$7</f>
        <v>200</v>
      </c>
      <c r="J272" s="24">
        <f>IF(G272&lt;&gt;0,'1 - Data'!$C$8,0)</f>
        <v>0</v>
      </c>
      <c r="K272" s="24">
        <f>F272*'1 - Data'!$C$9</f>
        <v>27.5</v>
      </c>
      <c r="L272" s="24">
        <f t="shared" si="36"/>
        <v>172.5</v>
      </c>
    </row>
    <row r="273" spans="1:12" s="34" customFormat="1" x14ac:dyDescent="0.25">
      <c r="A273" s="22">
        <f t="shared" si="37"/>
        <v>268</v>
      </c>
      <c r="B273" s="23">
        <f t="shared" si="38"/>
        <v>110</v>
      </c>
      <c r="C273" s="23">
        <v>20</v>
      </c>
      <c r="D273" s="23">
        <f t="shared" si="33"/>
        <v>20</v>
      </c>
      <c r="E273" s="23">
        <f t="shared" si="39"/>
        <v>0</v>
      </c>
      <c r="F273" s="23">
        <f t="shared" si="34"/>
        <v>90</v>
      </c>
      <c r="G273" s="23">
        <f t="shared" si="35"/>
        <v>0</v>
      </c>
      <c r="H273" s="23">
        <f t="shared" si="32"/>
        <v>0</v>
      </c>
      <c r="I273" s="24">
        <f>D273*'1 - Data'!C$7</f>
        <v>200</v>
      </c>
      <c r="J273" s="24">
        <f>IF(G273&lt;&gt;0,'1 - Data'!$C$8,0)</f>
        <v>0</v>
      </c>
      <c r="K273" s="24">
        <f>F273*'1 - Data'!$C$9</f>
        <v>22.5</v>
      </c>
      <c r="L273" s="24">
        <f t="shared" si="36"/>
        <v>177.5</v>
      </c>
    </row>
    <row r="274" spans="1:12" s="34" customFormat="1" x14ac:dyDescent="0.25">
      <c r="A274" s="22">
        <f t="shared" si="37"/>
        <v>269</v>
      </c>
      <c r="B274" s="23">
        <f t="shared" si="38"/>
        <v>90</v>
      </c>
      <c r="C274" s="23">
        <v>20</v>
      </c>
      <c r="D274" s="23">
        <f t="shared" si="33"/>
        <v>20</v>
      </c>
      <c r="E274" s="23">
        <f t="shared" si="39"/>
        <v>0</v>
      </c>
      <c r="F274" s="23">
        <f t="shared" si="34"/>
        <v>70</v>
      </c>
      <c r="G274" s="23">
        <f t="shared" si="35"/>
        <v>250</v>
      </c>
      <c r="H274" s="23">
        <f t="shared" si="32"/>
        <v>250</v>
      </c>
      <c r="I274" s="24">
        <f>D274*'1 - Data'!C$7</f>
        <v>200</v>
      </c>
      <c r="J274" s="24">
        <f>IF(G274&lt;&gt;0,'1 - Data'!$C$8,0)</f>
        <v>50</v>
      </c>
      <c r="K274" s="24">
        <f>F274*'1 - Data'!$C$9</f>
        <v>17.5</v>
      </c>
      <c r="L274" s="24">
        <f t="shared" si="36"/>
        <v>132.5</v>
      </c>
    </row>
    <row r="275" spans="1:12" s="34" customFormat="1" x14ac:dyDescent="0.25">
      <c r="A275" s="22">
        <f t="shared" si="37"/>
        <v>270</v>
      </c>
      <c r="B275" s="23">
        <f t="shared" si="38"/>
        <v>70</v>
      </c>
      <c r="C275" s="23">
        <v>20</v>
      </c>
      <c r="D275" s="23">
        <f t="shared" si="33"/>
        <v>20</v>
      </c>
      <c r="E275" s="23">
        <f t="shared" si="39"/>
        <v>0</v>
      </c>
      <c r="F275" s="23">
        <f t="shared" si="34"/>
        <v>50</v>
      </c>
      <c r="G275" s="23">
        <f t="shared" si="35"/>
        <v>0</v>
      </c>
      <c r="H275" s="23">
        <f t="shared" si="32"/>
        <v>250</v>
      </c>
      <c r="I275" s="24">
        <f>D275*'1 - Data'!C$7</f>
        <v>200</v>
      </c>
      <c r="J275" s="24">
        <f>IF(G275&lt;&gt;0,'1 - Data'!$C$8,0)</f>
        <v>0</v>
      </c>
      <c r="K275" s="24">
        <f>F275*'1 - Data'!$C$9</f>
        <v>12.5</v>
      </c>
      <c r="L275" s="24">
        <f t="shared" si="36"/>
        <v>187.5</v>
      </c>
    </row>
    <row r="276" spans="1:12" s="34" customFormat="1" x14ac:dyDescent="0.25">
      <c r="A276" s="22">
        <f t="shared" si="37"/>
        <v>271</v>
      </c>
      <c r="B276" s="23">
        <f t="shared" si="38"/>
        <v>50</v>
      </c>
      <c r="C276" s="23">
        <v>20</v>
      </c>
      <c r="D276" s="23">
        <f t="shared" si="33"/>
        <v>20</v>
      </c>
      <c r="E276" s="23">
        <f t="shared" si="39"/>
        <v>0</v>
      </c>
      <c r="F276" s="23">
        <f t="shared" si="34"/>
        <v>30</v>
      </c>
      <c r="G276" s="23">
        <f t="shared" si="35"/>
        <v>0</v>
      </c>
      <c r="H276" s="23">
        <f t="shared" si="32"/>
        <v>250</v>
      </c>
      <c r="I276" s="24">
        <f>D276*'1 - Data'!C$7</f>
        <v>200</v>
      </c>
      <c r="J276" s="24">
        <f>IF(G276&lt;&gt;0,'1 - Data'!$C$8,0)</f>
        <v>0</v>
      </c>
      <c r="K276" s="24">
        <f>F276*'1 - Data'!$C$9</f>
        <v>7.5</v>
      </c>
      <c r="L276" s="24">
        <f t="shared" si="36"/>
        <v>192.5</v>
      </c>
    </row>
    <row r="277" spans="1:12" s="34" customFormat="1" x14ac:dyDescent="0.25">
      <c r="A277" s="22">
        <f t="shared" si="37"/>
        <v>272</v>
      </c>
      <c r="B277" s="23">
        <f t="shared" si="38"/>
        <v>30</v>
      </c>
      <c r="C277" s="23">
        <v>20</v>
      </c>
      <c r="D277" s="23">
        <f t="shared" si="33"/>
        <v>20</v>
      </c>
      <c r="E277" s="23">
        <f t="shared" si="39"/>
        <v>0</v>
      </c>
      <c r="F277" s="23">
        <f t="shared" si="34"/>
        <v>10</v>
      </c>
      <c r="G277" s="23">
        <f t="shared" si="35"/>
        <v>0</v>
      </c>
      <c r="H277" s="23">
        <f t="shared" si="32"/>
        <v>250</v>
      </c>
      <c r="I277" s="24">
        <f>D277*'1 - Data'!C$7</f>
        <v>200</v>
      </c>
      <c r="J277" s="24">
        <f>IF(G277&lt;&gt;0,'1 - Data'!$C$8,0)</f>
        <v>0</v>
      </c>
      <c r="K277" s="24">
        <f>F277*'1 - Data'!$C$9</f>
        <v>2.5</v>
      </c>
      <c r="L277" s="24">
        <f t="shared" si="36"/>
        <v>197.5</v>
      </c>
    </row>
    <row r="278" spans="1:12" s="34" customFormat="1" x14ac:dyDescent="0.25">
      <c r="A278" s="22">
        <f t="shared" si="37"/>
        <v>273</v>
      </c>
      <c r="B278" s="23">
        <f t="shared" si="38"/>
        <v>10</v>
      </c>
      <c r="C278" s="23">
        <v>20</v>
      </c>
      <c r="D278" s="23">
        <f t="shared" si="33"/>
        <v>10</v>
      </c>
      <c r="E278" s="23">
        <f t="shared" si="39"/>
        <v>0</v>
      </c>
      <c r="F278" s="23">
        <f t="shared" si="34"/>
        <v>0</v>
      </c>
      <c r="G278" s="23">
        <f t="shared" si="35"/>
        <v>0</v>
      </c>
      <c r="H278" s="23">
        <f t="shared" si="32"/>
        <v>250</v>
      </c>
      <c r="I278" s="24">
        <f>D278*'1 - Data'!C$7</f>
        <v>100</v>
      </c>
      <c r="J278" s="24">
        <f>IF(G278&lt;&gt;0,'1 - Data'!$C$8,0)</f>
        <v>0</v>
      </c>
      <c r="K278" s="24">
        <f>F278*'1 - Data'!$C$9</f>
        <v>0</v>
      </c>
      <c r="L278" s="24">
        <f t="shared" si="36"/>
        <v>100</v>
      </c>
    </row>
    <row r="279" spans="1:12" s="34" customFormat="1" x14ac:dyDescent="0.25">
      <c r="A279" s="22">
        <f t="shared" si="37"/>
        <v>274</v>
      </c>
      <c r="B279" s="23">
        <f t="shared" si="38"/>
        <v>0</v>
      </c>
      <c r="C279" s="23">
        <v>20</v>
      </c>
      <c r="D279" s="23">
        <f t="shared" si="33"/>
        <v>0</v>
      </c>
      <c r="E279" s="23">
        <f t="shared" si="39"/>
        <v>250</v>
      </c>
      <c r="F279" s="23">
        <f t="shared" si="34"/>
        <v>250</v>
      </c>
      <c r="G279" s="23">
        <f t="shared" si="35"/>
        <v>0</v>
      </c>
      <c r="H279" s="23">
        <f t="shared" ref="H279:H342" si="40">H278+G279-E279</f>
        <v>0</v>
      </c>
      <c r="I279" s="24">
        <f>D279*'1 - Data'!C$7</f>
        <v>0</v>
      </c>
      <c r="J279" s="24">
        <f>IF(G279&lt;&gt;0,'1 - Data'!$C$8,0)</f>
        <v>0</v>
      </c>
      <c r="K279" s="24">
        <f>F279*'1 - Data'!$C$9</f>
        <v>62.5</v>
      </c>
      <c r="L279" s="24">
        <f t="shared" si="36"/>
        <v>-62.5</v>
      </c>
    </row>
    <row r="280" spans="1:12" s="34" customFormat="1" x14ac:dyDescent="0.25">
      <c r="A280" s="22">
        <f t="shared" si="37"/>
        <v>275</v>
      </c>
      <c r="B280" s="23">
        <f t="shared" si="38"/>
        <v>250</v>
      </c>
      <c r="C280" s="23">
        <v>20</v>
      </c>
      <c r="D280" s="23">
        <f t="shared" si="33"/>
        <v>20</v>
      </c>
      <c r="E280" s="23">
        <f t="shared" si="39"/>
        <v>0</v>
      </c>
      <c r="F280" s="23">
        <f t="shared" si="34"/>
        <v>230</v>
      </c>
      <c r="G280" s="23">
        <f t="shared" si="35"/>
        <v>0</v>
      </c>
      <c r="H280" s="23">
        <f t="shared" si="40"/>
        <v>0</v>
      </c>
      <c r="I280" s="24">
        <f>D280*'1 - Data'!C$7</f>
        <v>200</v>
      </c>
      <c r="J280" s="24">
        <f>IF(G280&lt;&gt;0,'1 - Data'!$C$8,0)</f>
        <v>0</v>
      </c>
      <c r="K280" s="24">
        <f>F280*'1 - Data'!$C$9</f>
        <v>57.5</v>
      </c>
      <c r="L280" s="24">
        <f t="shared" si="36"/>
        <v>142.5</v>
      </c>
    </row>
    <row r="281" spans="1:12" s="34" customFormat="1" x14ac:dyDescent="0.25">
      <c r="A281" s="22">
        <f t="shared" si="37"/>
        <v>276</v>
      </c>
      <c r="B281" s="23">
        <f t="shared" si="38"/>
        <v>230</v>
      </c>
      <c r="C281" s="23">
        <v>20</v>
      </c>
      <c r="D281" s="23">
        <f t="shared" si="33"/>
        <v>20</v>
      </c>
      <c r="E281" s="23">
        <f t="shared" si="39"/>
        <v>0</v>
      </c>
      <c r="F281" s="23">
        <f t="shared" si="34"/>
        <v>210</v>
      </c>
      <c r="G281" s="23">
        <f t="shared" si="35"/>
        <v>0</v>
      </c>
      <c r="H281" s="23">
        <f t="shared" si="40"/>
        <v>0</v>
      </c>
      <c r="I281" s="24">
        <f>D281*'1 - Data'!C$7</f>
        <v>200</v>
      </c>
      <c r="J281" s="24">
        <f>IF(G281&lt;&gt;0,'1 - Data'!$C$8,0)</f>
        <v>0</v>
      </c>
      <c r="K281" s="24">
        <f>F281*'1 - Data'!$C$9</f>
        <v>52.5</v>
      </c>
      <c r="L281" s="24">
        <f t="shared" si="36"/>
        <v>147.5</v>
      </c>
    </row>
    <row r="282" spans="1:12" s="34" customFormat="1" x14ac:dyDescent="0.25">
      <c r="A282" s="22">
        <f t="shared" si="37"/>
        <v>277</v>
      </c>
      <c r="B282" s="23">
        <f t="shared" si="38"/>
        <v>210</v>
      </c>
      <c r="C282" s="23">
        <v>20</v>
      </c>
      <c r="D282" s="23">
        <f t="shared" si="33"/>
        <v>20</v>
      </c>
      <c r="E282" s="23">
        <f t="shared" si="39"/>
        <v>0</v>
      </c>
      <c r="F282" s="23">
        <f t="shared" si="34"/>
        <v>190</v>
      </c>
      <c r="G282" s="23">
        <f t="shared" si="35"/>
        <v>0</v>
      </c>
      <c r="H282" s="23">
        <f t="shared" si="40"/>
        <v>0</v>
      </c>
      <c r="I282" s="24">
        <f>D282*'1 - Data'!C$7</f>
        <v>200</v>
      </c>
      <c r="J282" s="24">
        <f>IF(G282&lt;&gt;0,'1 - Data'!$C$8,0)</f>
        <v>0</v>
      </c>
      <c r="K282" s="24">
        <f>F282*'1 - Data'!$C$9</f>
        <v>47.5</v>
      </c>
      <c r="L282" s="24">
        <f t="shared" si="36"/>
        <v>152.5</v>
      </c>
    </row>
    <row r="283" spans="1:12" s="34" customFormat="1" x14ac:dyDescent="0.25">
      <c r="A283" s="22">
        <f t="shared" si="37"/>
        <v>278</v>
      </c>
      <c r="B283" s="23">
        <f t="shared" si="38"/>
        <v>190</v>
      </c>
      <c r="C283" s="23">
        <v>20</v>
      </c>
      <c r="D283" s="23">
        <f t="shared" si="33"/>
        <v>20</v>
      </c>
      <c r="E283" s="23">
        <f t="shared" si="39"/>
        <v>0</v>
      </c>
      <c r="F283" s="23">
        <f t="shared" si="34"/>
        <v>170</v>
      </c>
      <c r="G283" s="23">
        <f t="shared" si="35"/>
        <v>0</v>
      </c>
      <c r="H283" s="23">
        <f t="shared" si="40"/>
        <v>0</v>
      </c>
      <c r="I283" s="24">
        <f>D283*'1 - Data'!C$7</f>
        <v>200</v>
      </c>
      <c r="J283" s="24">
        <f>IF(G283&lt;&gt;0,'1 - Data'!$C$8,0)</f>
        <v>0</v>
      </c>
      <c r="K283" s="24">
        <f>F283*'1 - Data'!$C$9</f>
        <v>42.5</v>
      </c>
      <c r="L283" s="24">
        <f t="shared" si="36"/>
        <v>157.5</v>
      </c>
    </row>
    <row r="284" spans="1:12" s="34" customFormat="1" x14ac:dyDescent="0.25">
      <c r="A284" s="22">
        <f t="shared" si="37"/>
        <v>279</v>
      </c>
      <c r="B284" s="23">
        <f t="shared" si="38"/>
        <v>170</v>
      </c>
      <c r="C284" s="23">
        <v>20</v>
      </c>
      <c r="D284" s="23">
        <f t="shared" si="33"/>
        <v>20</v>
      </c>
      <c r="E284" s="23">
        <f t="shared" si="39"/>
        <v>0</v>
      </c>
      <c r="F284" s="23">
        <f t="shared" si="34"/>
        <v>150</v>
      </c>
      <c r="G284" s="23">
        <f t="shared" si="35"/>
        <v>0</v>
      </c>
      <c r="H284" s="23">
        <f t="shared" si="40"/>
        <v>0</v>
      </c>
      <c r="I284" s="24">
        <f>D284*'1 - Data'!C$7</f>
        <v>200</v>
      </c>
      <c r="J284" s="24">
        <f>IF(G284&lt;&gt;0,'1 - Data'!$C$8,0)</f>
        <v>0</v>
      </c>
      <c r="K284" s="24">
        <f>F284*'1 - Data'!$C$9</f>
        <v>37.5</v>
      </c>
      <c r="L284" s="24">
        <f t="shared" si="36"/>
        <v>162.5</v>
      </c>
    </row>
    <row r="285" spans="1:12" s="34" customFormat="1" x14ac:dyDescent="0.25">
      <c r="A285" s="22">
        <f t="shared" si="37"/>
        <v>280</v>
      </c>
      <c r="B285" s="23">
        <f t="shared" si="38"/>
        <v>150</v>
      </c>
      <c r="C285" s="23">
        <v>20</v>
      </c>
      <c r="D285" s="23">
        <f t="shared" si="33"/>
        <v>20</v>
      </c>
      <c r="E285" s="23">
        <f t="shared" si="39"/>
        <v>0</v>
      </c>
      <c r="F285" s="23">
        <f t="shared" si="34"/>
        <v>130</v>
      </c>
      <c r="G285" s="23">
        <f t="shared" si="35"/>
        <v>0</v>
      </c>
      <c r="H285" s="23">
        <f t="shared" si="40"/>
        <v>0</v>
      </c>
      <c r="I285" s="24">
        <f>D285*'1 - Data'!C$7</f>
        <v>200</v>
      </c>
      <c r="J285" s="24">
        <f>IF(G285&lt;&gt;0,'1 - Data'!$C$8,0)</f>
        <v>0</v>
      </c>
      <c r="K285" s="24">
        <f>F285*'1 - Data'!$C$9</f>
        <v>32.5</v>
      </c>
      <c r="L285" s="24">
        <f t="shared" si="36"/>
        <v>167.5</v>
      </c>
    </row>
    <row r="286" spans="1:12" s="34" customFormat="1" x14ac:dyDescent="0.25">
      <c r="A286" s="22">
        <f t="shared" si="37"/>
        <v>281</v>
      </c>
      <c r="B286" s="23">
        <f t="shared" si="38"/>
        <v>130</v>
      </c>
      <c r="C286" s="23">
        <v>20</v>
      </c>
      <c r="D286" s="23">
        <f t="shared" si="33"/>
        <v>20</v>
      </c>
      <c r="E286" s="23">
        <f t="shared" si="39"/>
        <v>0</v>
      </c>
      <c r="F286" s="23">
        <f t="shared" si="34"/>
        <v>110</v>
      </c>
      <c r="G286" s="23">
        <f t="shared" si="35"/>
        <v>0</v>
      </c>
      <c r="H286" s="23">
        <f t="shared" si="40"/>
        <v>0</v>
      </c>
      <c r="I286" s="24">
        <f>D286*'1 - Data'!C$7</f>
        <v>200</v>
      </c>
      <c r="J286" s="24">
        <f>IF(G286&lt;&gt;0,'1 - Data'!$C$8,0)</f>
        <v>0</v>
      </c>
      <c r="K286" s="24">
        <f>F286*'1 - Data'!$C$9</f>
        <v>27.5</v>
      </c>
      <c r="L286" s="24">
        <f t="shared" si="36"/>
        <v>172.5</v>
      </c>
    </row>
    <row r="287" spans="1:12" s="34" customFormat="1" x14ac:dyDescent="0.25">
      <c r="A287" s="22">
        <f t="shared" si="37"/>
        <v>282</v>
      </c>
      <c r="B287" s="23">
        <f t="shared" si="38"/>
        <v>110</v>
      </c>
      <c r="C287" s="23">
        <v>20</v>
      </c>
      <c r="D287" s="23">
        <f t="shared" si="33"/>
        <v>20</v>
      </c>
      <c r="E287" s="23">
        <f t="shared" si="39"/>
        <v>0</v>
      </c>
      <c r="F287" s="23">
        <f t="shared" si="34"/>
        <v>90</v>
      </c>
      <c r="G287" s="23">
        <f t="shared" si="35"/>
        <v>0</v>
      </c>
      <c r="H287" s="23">
        <f t="shared" si="40"/>
        <v>0</v>
      </c>
      <c r="I287" s="24">
        <f>D287*'1 - Data'!C$7</f>
        <v>200</v>
      </c>
      <c r="J287" s="24">
        <f>IF(G287&lt;&gt;0,'1 - Data'!$C$8,0)</f>
        <v>0</v>
      </c>
      <c r="K287" s="24">
        <f>F287*'1 - Data'!$C$9</f>
        <v>22.5</v>
      </c>
      <c r="L287" s="24">
        <f t="shared" si="36"/>
        <v>177.5</v>
      </c>
    </row>
    <row r="288" spans="1:12" s="34" customFormat="1" x14ac:dyDescent="0.25">
      <c r="A288" s="22">
        <f t="shared" si="37"/>
        <v>283</v>
      </c>
      <c r="B288" s="23">
        <f t="shared" si="38"/>
        <v>90</v>
      </c>
      <c r="C288" s="23">
        <v>20</v>
      </c>
      <c r="D288" s="23">
        <f t="shared" si="33"/>
        <v>20</v>
      </c>
      <c r="E288" s="23">
        <f t="shared" si="39"/>
        <v>0</v>
      </c>
      <c r="F288" s="23">
        <f t="shared" si="34"/>
        <v>70</v>
      </c>
      <c r="G288" s="23">
        <f t="shared" si="35"/>
        <v>250</v>
      </c>
      <c r="H288" s="23">
        <f t="shared" si="40"/>
        <v>250</v>
      </c>
      <c r="I288" s="24">
        <f>D288*'1 - Data'!C$7</f>
        <v>200</v>
      </c>
      <c r="J288" s="24">
        <f>IF(G288&lt;&gt;0,'1 - Data'!$C$8,0)</f>
        <v>50</v>
      </c>
      <c r="K288" s="24">
        <f>F288*'1 - Data'!$C$9</f>
        <v>17.5</v>
      </c>
      <c r="L288" s="24">
        <f t="shared" si="36"/>
        <v>132.5</v>
      </c>
    </row>
    <row r="289" spans="1:12" s="34" customFormat="1" x14ac:dyDescent="0.25">
      <c r="A289" s="22">
        <f t="shared" si="37"/>
        <v>284</v>
      </c>
      <c r="B289" s="23">
        <f t="shared" si="38"/>
        <v>70</v>
      </c>
      <c r="C289" s="23">
        <v>20</v>
      </c>
      <c r="D289" s="23">
        <f t="shared" si="33"/>
        <v>20</v>
      </c>
      <c r="E289" s="23">
        <f t="shared" si="39"/>
        <v>0</v>
      </c>
      <c r="F289" s="23">
        <f t="shared" si="34"/>
        <v>50</v>
      </c>
      <c r="G289" s="23">
        <f t="shared" si="35"/>
        <v>0</v>
      </c>
      <c r="H289" s="23">
        <f t="shared" si="40"/>
        <v>250</v>
      </c>
      <c r="I289" s="24">
        <f>D289*'1 - Data'!C$7</f>
        <v>200</v>
      </c>
      <c r="J289" s="24">
        <f>IF(G289&lt;&gt;0,'1 - Data'!$C$8,0)</f>
        <v>0</v>
      </c>
      <c r="K289" s="24">
        <f>F289*'1 - Data'!$C$9</f>
        <v>12.5</v>
      </c>
      <c r="L289" s="24">
        <f t="shared" si="36"/>
        <v>187.5</v>
      </c>
    </row>
    <row r="290" spans="1:12" s="34" customFormat="1" x14ac:dyDescent="0.25">
      <c r="A290" s="22">
        <f t="shared" si="37"/>
        <v>285</v>
      </c>
      <c r="B290" s="23">
        <f t="shared" si="38"/>
        <v>50</v>
      </c>
      <c r="C290" s="23">
        <v>20</v>
      </c>
      <c r="D290" s="23">
        <f t="shared" si="33"/>
        <v>20</v>
      </c>
      <c r="E290" s="23">
        <f t="shared" si="39"/>
        <v>0</v>
      </c>
      <c r="F290" s="23">
        <f t="shared" si="34"/>
        <v>30</v>
      </c>
      <c r="G290" s="23">
        <f t="shared" si="35"/>
        <v>0</v>
      </c>
      <c r="H290" s="23">
        <f t="shared" si="40"/>
        <v>250</v>
      </c>
      <c r="I290" s="24">
        <f>D290*'1 - Data'!C$7</f>
        <v>200</v>
      </c>
      <c r="J290" s="24">
        <f>IF(G290&lt;&gt;0,'1 - Data'!$C$8,0)</f>
        <v>0</v>
      </c>
      <c r="K290" s="24">
        <f>F290*'1 - Data'!$C$9</f>
        <v>7.5</v>
      </c>
      <c r="L290" s="24">
        <f t="shared" si="36"/>
        <v>192.5</v>
      </c>
    </row>
    <row r="291" spans="1:12" s="34" customFormat="1" x14ac:dyDescent="0.25">
      <c r="A291" s="22">
        <f t="shared" si="37"/>
        <v>286</v>
      </c>
      <c r="B291" s="23">
        <f t="shared" si="38"/>
        <v>30</v>
      </c>
      <c r="C291" s="23">
        <v>20</v>
      </c>
      <c r="D291" s="23">
        <f t="shared" si="33"/>
        <v>20</v>
      </c>
      <c r="E291" s="23">
        <f t="shared" si="39"/>
        <v>0</v>
      </c>
      <c r="F291" s="23">
        <f t="shared" si="34"/>
        <v>10</v>
      </c>
      <c r="G291" s="23">
        <f t="shared" si="35"/>
        <v>0</v>
      </c>
      <c r="H291" s="23">
        <f t="shared" si="40"/>
        <v>250</v>
      </c>
      <c r="I291" s="24">
        <f>D291*'1 - Data'!C$7</f>
        <v>200</v>
      </c>
      <c r="J291" s="24">
        <f>IF(G291&lt;&gt;0,'1 - Data'!$C$8,0)</f>
        <v>0</v>
      </c>
      <c r="K291" s="24">
        <f>F291*'1 - Data'!$C$9</f>
        <v>2.5</v>
      </c>
      <c r="L291" s="24">
        <f t="shared" si="36"/>
        <v>197.5</v>
      </c>
    </row>
    <row r="292" spans="1:12" s="34" customFormat="1" x14ac:dyDescent="0.25">
      <c r="A292" s="22">
        <f t="shared" si="37"/>
        <v>287</v>
      </c>
      <c r="B292" s="23">
        <f t="shared" si="38"/>
        <v>10</v>
      </c>
      <c r="C292" s="23">
        <v>20</v>
      </c>
      <c r="D292" s="23">
        <f t="shared" si="33"/>
        <v>10</v>
      </c>
      <c r="E292" s="23">
        <f t="shared" si="39"/>
        <v>0</v>
      </c>
      <c r="F292" s="23">
        <f t="shared" si="34"/>
        <v>0</v>
      </c>
      <c r="G292" s="23">
        <f t="shared" si="35"/>
        <v>0</v>
      </c>
      <c r="H292" s="23">
        <f t="shared" si="40"/>
        <v>250</v>
      </c>
      <c r="I292" s="24">
        <f>D292*'1 - Data'!C$7</f>
        <v>100</v>
      </c>
      <c r="J292" s="24">
        <f>IF(G292&lt;&gt;0,'1 - Data'!$C$8,0)</f>
        <v>0</v>
      </c>
      <c r="K292" s="24">
        <f>F292*'1 - Data'!$C$9</f>
        <v>0</v>
      </c>
      <c r="L292" s="24">
        <f t="shared" si="36"/>
        <v>100</v>
      </c>
    </row>
    <row r="293" spans="1:12" s="34" customFormat="1" x14ac:dyDescent="0.25">
      <c r="A293" s="22">
        <f t="shared" si="37"/>
        <v>288</v>
      </c>
      <c r="B293" s="23">
        <f t="shared" si="38"/>
        <v>0</v>
      </c>
      <c r="C293" s="23">
        <v>20</v>
      </c>
      <c r="D293" s="23">
        <f t="shared" si="33"/>
        <v>0</v>
      </c>
      <c r="E293" s="23">
        <f t="shared" si="39"/>
        <v>250</v>
      </c>
      <c r="F293" s="23">
        <f t="shared" si="34"/>
        <v>250</v>
      </c>
      <c r="G293" s="23">
        <f t="shared" si="35"/>
        <v>0</v>
      </c>
      <c r="H293" s="23">
        <f t="shared" si="40"/>
        <v>0</v>
      </c>
      <c r="I293" s="24">
        <f>D293*'1 - Data'!C$7</f>
        <v>0</v>
      </c>
      <c r="J293" s="24">
        <f>IF(G293&lt;&gt;0,'1 - Data'!$C$8,0)</f>
        <v>0</v>
      </c>
      <c r="K293" s="24">
        <f>F293*'1 - Data'!$C$9</f>
        <v>62.5</v>
      </c>
      <c r="L293" s="24">
        <f t="shared" si="36"/>
        <v>-62.5</v>
      </c>
    </row>
    <row r="294" spans="1:12" s="34" customFormat="1" x14ac:dyDescent="0.25">
      <c r="A294" s="22">
        <f t="shared" si="37"/>
        <v>289</v>
      </c>
      <c r="B294" s="23">
        <f t="shared" si="38"/>
        <v>250</v>
      </c>
      <c r="C294" s="23">
        <v>20</v>
      </c>
      <c r="D294" s="23">
        <f t="shared" si="33"/>
        <v>20</v>
      </c>
      <c r="E294" s="23">
        <f t="shared" si="39"/>
        <v>0</v>
      </c>
      <c r="F294" s="23">
        <f t="shared" si="34"/>
        <v>230</v>
      </c>
      <c r="G294" s="23">
        <f t="shared" si="35"/>
        <v>0</v>
      </c>
      <c r="H294" s="23">
        <f t="shared" si="40"/>
        <v>0</v>
      </c>
      <c r="I294" s="24">
        <f>D294*'1 - Data'!C$7</f>
        <v>200</v>
      </c>
      <c r="J294" s="24">
        <f>IF(G294&lt;&gt;0,'1 - Data'!$C$8,0)</f>
        <v>0</v>
      </c>
      <c r="K294" s="24">
        <f>F294*'1 - Data'!$C$9</f>
        <v>57.5</v>
      </c>
      <c r="L294" s="24">
        <f t="shared" si="36"/>
        <v>142.5</v>
      </c>
    </row>
    <row r="295" spans="1:12" s="34" customFormat="1" x14ac:dyDescent="0.25">
      <c r="A295" s="22">
        <f t="shared" si="37"/>
        <v>290</v>
      </c>
      <c r="B295" s="23">
        <f t="shared" si="38"/>
        <v>230</v>
      </c>
      <c r="C295" s="23">
        <v>20</v>
      </c>
      <c r="D295" s="23">
        <f t="shared" si="33"/>
        <v>20</v>
      </c>
      <c r="E295" s="23">
        <f t="shared" si="39"/>
        <v>0</v>
      </c>
      <c r="F295" s="23">
        <f t="shared" si="34"/>
        <v>210</v>
      </c>
      <c r="G295" s="23">
        <f t="shared" si="35"/>
        <v>0</v>
      </c>
      <c r="H295" s="23">
        <f t="shared" si="40"/>
        <v>0</v>
      </c>
      <c r="I295" s="24">
        <f>D295*'1 - Data'!C$7</f>
        <v>200</v>
      </c>
      <c r="J295" s="24">
        <f>IF(G295&lt;&gt;0,'1 - Data'!$C$8,0)</f>
        <v>0</v>
      </c>
      <c r="K295" s="24">
        <f>F295*'1 - Data'!$C$9</f>
        <v>52.5</v>
      </c>
      <c r="L295" s="24">
        <f t="shared" si="36"/>
        <v>147.5</v>
      </c>
    </row>
    <row r="296" spans="1:12" s="34" customFormat="1" x14ac:dyDescent="0.25">
      <c r="A296" s="22">
        <f t="shared" si="37"/>
        <v>291</v>
      </c>
      <c r="B296" s="23">
        <f t="shared" si="38"/>
        <v>210</v>
      </c>
      <c r="C296" s="23">
        <v>20</v>
      </c>
      <c r="D296" s="23">
        <f t="shared" si="33"/>
        <v>20</v>
      </c>
      <c r="E296" s="23">
        <f t="shared" si="39"/>
        <v>0</v>
      </c>
      <c r="F296" s="23">
        <f t="shared" si="34"/>
        <v>190</v>
      </c>
      <c r="G296" s="23">
        <f t="shared" si="35"/>
        <v>0</v>
      </c>
      <c r="H296" s="23">
        <f t="shared" si="40"/>
        <v>0</v>
      </c>
      <c r="I296" s="24">
        <f>D296*'1 - Data'!C$7</f>
        <v>200</v>
      </c>
      <c r="J296" s="24">
        <f>IF(G296&lt;&gt;0,'1 - Data'!$C$8,0)</f>
        <v>0</v>
      </c>
      <c r="K296" s="24">
        <f>F296*'1 - Data'!$C$9</f>
        <v>47.5</v>
      </c>
      <c r="L296" s="24">
        <f t="shared" si="36"/>
        <v>152.5</v>
      </c>
    </row>
    <row r="297" spans="1:12" s="34" customFormat="1" x14ac:dyDescent="0.25">
      <c r="A297" s="22">
        <f t="shared" si="37"/>
        <v>292</v>
      </c>
      <c r="B297" s="23">
        <f t="shared" si="38"/>
        <v>190</v>
      </c>
      <c r="C297" s="23">
        <v>20</v>
      </c>
      <c r="D297" s="23">
        <f t="shared" si="33"/>
        <v>20</v>
      </c>
      <c r="E297" s="23">
        <f t="shared" si="39"/>
        <v>0</v>
      </c>
      <c r="F297" s="23">
        <f t="shared" si="34"/>
        <v>170</v>
      </c>
      <c r="G297" s="23">
        <f t="shared" si="35"/>
        <v>0</v>
      </c>
      <c r="H297" s="23">
        <f t="shared" si="40"/>
        <v>0</v>
      </c>
      <c r="I297" s="24">
        <f>D297*'1 - Data'!C$7</f>
        <v>200</v>
      </c>
      <c r="J297" s="24">
        <f>IF(G297&lt;&gt;0,'1 - Data'!$C$8,0)</f>
        <v>0</v>
      </c>
      <c r="K297" s="24">
        <f>F297*'1 - Data'!$C$9</f>
        <v>42.5</v>
      </c>
      <c r="L297" s="24">
        <f t="shared" si="36"/>
        <v>157.5</v>
      </c>
    </row>
    <row r="298" spans="1:12" s="34" customFormat="1" x14ac:dyDescent="0.25">
      <c r="A298" s="22">
        <f t="shared" si="37"/>
        <v>293</v>
      </c>
      <c r="B298" s="23">
        <f t="shared" si="38"/>
        <v>170</v>
      </c>
      <c r="C298" s="23">
        <v>20</v>
      </c>
      <c r="D298" s="23">
        <f t="shared" si="33"/>
        <v>20</v>
      </c>
      <c r="E298" s="23">
        <f t="shared" si="39"/>
        <v>0</v>
      </c>
      <c r="F298" s="23">
        <f t="shared" si="34"/>
        <v>150</v>
      </c>
      <c r="G298" s="23">
        <f t="shared" si="35"/>
        <v>0</v>
      </c>
      <c r="H298" s="23">
        <f t="shared" si="40"/>
        <v>0</v>
      </c>
      <c r="I298" s="24">
        <f>D298*'1 - Data'!C$7</f>
        <v>200</v>
      </c>
      <c r="J298" s="24">
        <f>IF(G298&lt;&gt;0,'1 - Data'!$C$8,0)</f>
        <v>0</v>
      </c>
      <c r="K298" s="24">
        <f>F298*'1 - Data'!$C$9</f>
        <v>37.5</v>
      </c>
      <c r="L298" s="24">
        <f t="shared" si="36"/>
        <v>162.5</v>
      </c>
    </row>
    <row r="299" spans="1:12" s="34" customFormat="1" x14ac:dyDescent="0.25">
      <c r="A299" s="22">
        <f t="shared" si="37"/>
        <v>294</v>
      </c>
      <c r="B299" s="23">
        <f t="shared" si="38"/>
        <v>150</v>
      </c>
      <c r="C299" s="23">
        <v>20</v>
      </c>
      <c r="D299" s="23">
        <f t="shared" si="33"/>
        <v>20</v>
      </c>
      <c r="E299" s="23">
        <f t="shared" si="39"/>
        <v>0</v>
      </c>
      <c r="F299" s="23">
        <f t="shared" si="34"/>
        <v>130</v>
      </c>
      <c r="G299" s="23">
        <f t="shared" si="35"/>
        <v>0</v>
      </c>
      <c r="H299" s="23">
        <f t="shared" si="40"/>
        <v>0</v>
      </c>
      <c r="I299" s="24">
        <f>D299*'1 - Data'!C$7</f>
        <v>200</v>
      </c>
      <c r="J299" s="24">
        <f>IF(G299&lt;&gt;0,'1 - Data'!$C$8,0)</f>
        <v>0</v>
      </c>
      <c r="K299" s="24">
        <f>F299*'1 - Data'!$C$9</f>
        <v>32.5</v>
      </c>
      <c r="L299" s="24">
        <f t="shared" si="36"/>
        <v>167.5</v>
      </c>
    </row>
    <row r="300" spans="1:12" s="34" customFormat="1" x14ac:dyDescent="0.25">
      <c r="A300" s="22">
        <f t="shared" si="37"/>
        <v>295</v>
      </c>
      <c r="B300" s="23">
        <f t="shared" si="38"/>
        <v>130</v>
      </c>
      <c r="C300" s="23">
        <v>20</v>
      </c>
      <c r="D300" s="23">
        <f t="shared" si="33"/>
        <v>20</v>
      </c>
      <c r="E300" s="23">
        <f t="shared" si="39"/>
        <v>0</v>
      </c>
      <c r="F300" s="23">
        <f t="shared" si="34"/>
        <v>110</v>
      </c>
      <c r="G300" s="23">
        <f t="shared" si="35"/>
        <v>0</v>
      </c>
      <c r="H300" s="23">
        <f t="shared" si="40"/>
        <v>0</v>
      </c>
      <c r="I300" s="24">
        <f>D300*'1 - Data'!C$7</f>
        <v>200</v>
      </c>
      <c r="J300" s="24">
        <f>IF(G300&lt;&gt;0,'1 - Data'!$C$8,0)</f>
        <v>0</v>
      </c>
      <c r="K300" s="24">
        <f>F300*'1 - Data'!$C$9</f>
        <v>27.5</v>
      </c>
      <c r="L300" s="24">
        <f t="shared" si="36"/>
        <v>172.5</v>
      </c>
    </row>
    <row r="301" spans="1:12" s="34" customFormat="1" x14ac:dyDescent="0.25">
      <c r="A301" s="22">
        <f t="shared" si="37"/>
        <v>296</v>
      </c>
      <c r="B301" s="23">
        <f t="shared" si="38"/>
        <v>110</v>
      </c>
      <c r="C301" s="23">
        <v>20</v>
      </c>
      <c r="D301" s="23">
        <f t="shared" si="33"/>
        <v>20</v>
      </c>
      <c r="E301" s="23">
        <f t="shared" si="39"/>
        <v>0</v>
      </c>
      <c r="F301" s="23">
        <f t="shared" si="34"/>
        <v>90</v>
      </c>
      <c r="G301" s="23">
        <f t="shared" si="35"/>
        <v>0</v>
      </c>
      <c r="H301" s="23">
        <f t="shared" si="40"/>
        <v>0</v>
      </c>
      <c r="I301" s="24">
        <f>D301*'1 - Data'!C$7</f>
        <v>200</v>
      </c>
      <c r="J301" s="24">
        <f>IF(G301&lt;&gt;0,'1 - Data'!$C$8,0)</f>
        <v>0</v>
      </c>
      <c r="K301" s="24">
        <f>F301*'1 - Data'!$C$9</f>
        <v>22.5</v>
      </c>
      <c r="L301" s="24">
        <f t="shared" si="36"/>
        <v>177.5</v>
      </c>
    </row>
    <row r="302" spans="1:12" s="34" customFormat="1" x14ac:dyDescent="0.25">
      <c r="A302" s="22">
        <f t="shared" si="37"/>
        <v>297</v>
      </c>
      <c r="B302" s="23">
        <f t="shared" si="38"/>
        <v>90</v>
      </c>
      <c r="C302" s="23">
        <v>20</v>
      </c>
      <c r="D302" s="23">
        <f t="shared" si="33"/>
        <v>20</v>
      </c>
      <c r="E302" s="23">
        <f t="shared" si="39"/>
        <v>0</v>
      </c>
      <c r="F302" s="23">
        <f t="shared" si="34"/>
        <v>70</v>
      </c>
      <c r="G302" s="23">
        <f t="shared" si="35"/>
        <v>250</v>
      </c>
      <c r="H302" s="23">
        <f t="shared" si="40"/>
        <v>250</v>
      </c>
      <c r="I302" s="24">
        <f>D302*'1 - Data'!C$7</f>
        <v>200</v>
      </c>
      <c r="J302" s="24">
        <f>IF(G302&lt;&gt;0,'1 - Data'!$C$8,0)</f>
        <v>50</v>
      </c>
      <c r="K302" s="24">
        <f>F302*'1 - Data'!$C$9</f>
        <v>17.5</v>
      </c>
      <c r="L302" s="24">
        <f t="shared" si="36"/>
        <v>132.5</v>
      </c>
    </row>
    <row r="303" spans="1:12" s="34" customFormat="1" x14ac:dyDescent="0.25">
      <c r="A303" s="22">
        <f t="shared" si="37"/>
        <v>298</v>
      </c>
      <c r="B303" s="23">
        <f t="shared" si="38"/>
        <v>70</v>
      </c>
      <c r="C303" s="23">
        <v>20</v>
      </c>
      <c r="D303" s="23">
        <f t="shared" si="33"/>
        <v>20</v>
      </c>
      <c r="E303" s="23">
        <f t="shared" si="39"/>
        <v>0</v>
      </c>
      <c r="F303" s="23">
        <f t="shared" si="34"/>
        <v>50</v>
      </c>
      <c r="G303" s="23">
        <f t="shared" si="35"/>
        <v>0</v>
      </c>
      <c r="H303" s="23">
        <f t="shared" si="40"/>
        <v>250</v>
      </c>
      <c r="I303" s="24">
        <f>D303*'1 - Data'!C$7</f>
        <v>200</v>
      </c>
      <c r="J303" s="24">
        <f>IF(G303&lt;&gt;0,'1 - Data'!$C$8,0)</f>
        <v>0</v>
      </c>
      <c r="K303" s="24">
        <f>F303*'1 - Data'!$C$9</f>
        <v>12.5</v>
      </c>
      <c r="L303" s="24">
        <f t="shared" si="36"/>
        <v>187.5</v>
      </c>
    </row>
    <row r="304" spans="1:12" s="34" customFormat="1" x14ac:dyDescent="0.25">
      <c r="A304" s="22">
        <f t="shared" si="37"/>
        <v>299</v>
      </c>
      <c r="B304" s="23">
        <f t="shared" si="38"/>
        <v>50</v>
      </c>
      <c r="C304" s="23">
        <v>20</v>
      </c>
      <c r="D304" s="23">
        <f t="shared" si="33"/>
        <v>20</v>
      </c>
      <c r="E304" s="23">
        <f t="shared" si="39"/>
        <v>0</v>
      </c>
      <c r="F304" s="23">
        <f t="shared" si="34"/>
        <v>30</v>
      </c>
      <c r="G304" s="23">
        <f t="shared" si="35"/>
        <v>0</v>
      </c>
      <c r="H304" s="23">
        <f t="shared" si="40"/>
        <v>250</v>
      </c>
      <c r="I304" s="24">
        <f>D304*'1 - Data'!C$7</f>
        <v>200</v>
      </c>
      <c r="J304" s="24">
        <f>IF(G304&lt;&gt;0,'1 - Data'!$C$8,0)</f>
        <v>0</v>
      </c>
      <c r="K304" s="24">
        <f>F304*'1 - Data'!$C$9</f>
        <v>7.5</v>
      </c>
      <c r="L304" s="24">
        <f t="shared" si="36"/>
        <v>192.5</v>
      </c>
    </row>
    <row r="305" spans="1:12" s="34" customFormat="1" x14ac:dyDescent="0.25">
      <c r="A305" s="22">
        <f t="shared" si="37"/>
        <v>300</v>
      </c>
      <c r="B305" s="23">
        <f t="shared" si="38"/>
        <v>30</v>
      </c>
      <c r="C305" s="23">
        <v>20</v>
      </c>
      <c r="D305" s="23">
        <f t="shared" si="33"/>
        <v>20</v>
      </c>
      <c r="E305" s="23">
        <f t="shared" si="39"/>
        <v>0</v>
      </c>
      <c r="F305" s="23">
        <f t="shared" si="34"/>
        <v>10</v>
      </c>
      <c r="G305" s="23">
        <f t="shared" si="35"/>
        <v>0</v>
      </c>
      <c r="H305" s="23">
        <f t="shared" si="40"/>
        <v>250</v>
      </c>
      <c r="I305" s="24">
        <f>D305*'1 - Data'!C$7</f>
        <v>200</v>
      </c>
      <c r="J305" s="24">
        <f>IF(G305&lt;&gt;0,'1 - Data'!$C$8,0)</f>
        <v>0</v>
      </c>
      <c r="K305" s="24">
        <f>F305*'1 - Data'!$C$9</f>
        <v>2.5</v>
      </c>
      <c r="L305" s="24">
        <f t="shared" si="36"/>
        <v>197.5</v>
      </c>
    </row>
    <row r="306" spans="1:12" s="34" customFormat="1" x14ac:dyDescent="0.25">
      <c r="A306" s="22">
        <f t="shared" si="37"/>
        <v>301</v>
      </c>
      <c r="B306" s="23">
        <f t="shared" si="38"/>
        <v>10</v>
      </c>
      <c r="C306" s="23">
        <v>20</v>
      </c>
      <c r="D306" s="23">
        <f t="shared" si="33"/>
        <v>10</v>
      </c>
      <c r="E306" s="23">
        <f t="shared" si="39"/>
        <v>0</v>
      </c>
      <c r="F306" s="23">
        <f t="shared" si="34"/>
        <v>0</v>
      </c>
      <c r="G306" s="23">
        <f t="shared" si="35"/>
        <v>0</v>
      </c>
      <c r="H306" s="23">
        <f t="shared" si="40"/>
        <v>250</v>
      </c>
      <c r="I306" s="24">
        <f>D306*'1 - Data'!C$7</f>
        <v>100</v>
      </c>
      <c r="J306" s="24">
        <f>IF(G306&lt;&gt;0,'1 - Data'!$C$8,0)</f>
        <v>0</v>
      </c>
      <c r="K306" s="24">
        <f>F306*'1 - Data'!$C$9</f>
        <v>0</v>
      </c>
      <c r="L306" s="24">
        <f t="shared" si="36"/>
        <v>100</v>
      </c>
    </row>
    <row r="307" spans="1:12" s="34" customFormat="1" x14ac:dyDescent="0.25">
      <c r="A307" s="22">
        <f t="shared" si="37"/>
        <v>302</v>
      </c>
      <c r="B307" s="23">
        <f t="shared" si="38"/>
        <v>0</v>
      </c>
      <c r="C307" s="23">
        <v>20</v>
      </c>
      <c r="D307" s="23">
        <f t="shared" si="33"/>
        <v>0</v>
      </c>
      <c r="E307" s="23">
        <f t="shared" si="39"/>
        <v>250</v>
      </c>
      <c r="F307" s="23">
        <f t="shared" si="34"/>
        <v>250</v>
      </c>
      <c r="G307" s="23">
        <f t="shared" si="35"/>
        <v>0</v>
      </c>
      <c r="H307" s="23">
        <f t="shared" si="40"/>
        <v>0</v>
      </c>
      <c r="I307" s="24">
        <f>D307*'1 - Data'!C$7</f>
        <v>0</v>
      </c>
      <c r="J307" s="24">
        <f>IF(G307&lt;&gt;0,'1 - Data'!$C$8,0)</f>
        <v>0</v>
      </c>
      <c r="K307" s="24">
        <f>F307*'1 - Data'!$C$9</f>
        <v>62.5</v>
      </c>
      <c r="L307" s="24">
        <f t="shared" si="36"/>
        <v>-62.5</v>
      </c>
    </row>
    <row r="308" spans="1:12" s="34" customFormat="1" x14ac:dyDescent="0.25">
      <c r="A308" s="22">
        <f t="shared" si="37"/>
        <v>303</v>
      </c>
      <c r="B308" s="23">
        <f t="shared" si="38"/>
        <v>250</v>
      </c>
      <c r="C308" s="23">
        <v>20</v>
      </c>
      <c r="D308" s="23">
        <f t="shared" si="33"/>
        <v>20</v>
      </c>
      <c r="E308" s="23">
        <f t="shared" si="39"/>
        <v>0</v>
      </c>
      <c r="F308" s="23">
        <f t="shared" si="34"/>
        <v>230</v>
      </c>
      <c r="G308" s="23">
        <f t="shared" si="35"/>
        <v>0</v>
      </c>
      <c r="H308" s="23">
        <f t="shared" si="40"/>
        <v>0</v>
      </c>
      <c r="I308" s="24">
        <f>D308*'1 - Data'!C$7</f>
        <v>200</v>
      </c>
      <c r="J308" s="24">
        <f>IF(G308&lt;&gt;0,'1 - Data'!$C$8,0)</f>
        <v>0</v>
      </c>
      <c r="K308" s="24">
        <f>F308*'1 - Data'!$C$9</f>
        <v>57.5</v>
      </c>
      <c r="L308" s="24">
        <f t="shared" si="36"/>
        <v>142.5</v>
      </c>
    </row>
    <row r="309" spans="1:12" s="34" customFormat="1" x14ac:dyDescent="0.25">
      <c r="A309" s="22">
        <f t="shared" si="37"/>
        <v>304</v>
      </c>
      <c r="B309" s="23">
        <f t="shared" si="38"/>
        <v>230</v>
      </c>
      <c r="C309" s="23">
        <v>20</v>
      </c>
      <c r="D309" s="23">
        <f t="shared" si="33"/>
        <v>20</v>
      </c>
      <c r="E309" s="23">
        <f t="shared" si="39"/>
        <v>0</v>
      </c>
      <c r="F309" s="23">
        <f t="shared" si="34"/>
        <v>210</v>
      </c>
      <c r="G309" s="23">
        <f t="shared" si="35"/>
        <v>0</v>
      </c>
      <c r="H309" s="23">
        <f t="shared" si="40"/>
        <v>0</v>
      </c>
      <c r="I309" s="24">
        <f>D309*'1 - Data'!C$7</f>
        <v>200</v>
      </c>
      <c r="J309" s="24">
        <f>IF(G309&lt;&gt;0,'1 - Data'!$C$8,0)</f>
        <v>0</v>
      </c>
      <c r="K309" s="24">
        <f>F309*'1 - Data'!$C$9</f>
        <v>52.5</v>
      </c>
      <c r="L309" s="24">
        <f t="shared" si="36"/>
        <v>147.5</v>
      </c>
    </row>
    <row r="310" spans="1:12" s="34" customFormat="1" x14ac:dyDescent="0.25">
      <c r="A310" s="22">
        <f t="shared" si="37"/>
        <v>305</v>
      </c>
      <c r="B310" s="23">
        <f t="shared" si="38"/>
        <v>210</v>
      </c>
      <c r="C310" s="23">
        <v>20</v>
      </c>
      <c r="D310" s="23">
        <f t="shared" si="33"/>
        <v>20</v>
      </c>
      <c r="E310" s="23">
        <f t="shared" si="39"/>
        <v>0</v>
      </c>
      <c r="F310" s="23">
        <f t="shared" si="34"/>
        <v>190</v>
      </c>
      <c r="G310" s="23">
        <f t="shared" si="35"/>
        <v>0</v>
      </c>
      <c r="H310" s="23">
        <f t="shared" si="40"/>
        <v>0</v>
      </c>
      <c r="I310" s="24">
        <f>D310*'1 - Data'!C$7</f>
        <v>200</v>
      </c>
      <c r="J310" s="24">
        <f>IF(G310&lt;&gt;0,'1 - Data'!$C$8,0)</f>
        <v>0</v>
      </c>
      <c r="K310" s="24">
        <f>F310*'1 - Data'!$C$9</f>
        <v>47.5</v>
      </c>
      <c r="L310" s="24">
        <f t="shared" si="36"/>
        <v>152.5</v>
      </c>
    </row>
    <row r="311" spans="1:12" s="34" customFormat="1" x14ac:dyDescent="0.25">
      <c r="A311" s="22">
        <f t="shared" si="37"/>
        <v>306</v>
      </c>
      <c r="B311" s="23">
        <f t="shared" si="38"/>
        <v>190</v>
      </c>
      <c r="C311" s="23">
        <v>20</v>
      </c>
      <c r="D311" s="23">
        <f t="shared" si="33"/>
        <v>20</v>
      </c>
      <c r="E311" s="23">
        <f t="shared" si="39"/>
        <v>0</v>
      </c>
      <c r="F311" s="23">
        <f t="shared" si="34"/>
        <v>170</v>
      </c>
      <c r="G311" s="23">
        <f t="shared" si="35"/>
        <v>0</v>
      </c>
      <c r="H311" s="23">
        <f t="shared" si="40"/>
        <v>0</v>
      </c>
      <c r="I311" s="24">
        <f>D311*'1 - Data'!C$7</f>
        <v>200</v>
      </c>
      <c r="J311" s="24">
        <f>IF(G311&lt;&gt;0,'1 - Data'!$C$8,0)</f>
        <v>0</v>
      </c>
      <c r="K311" s="24">
        <f>F311*'1 - Data'!$C$9</f>
        <v>42.5</v>
      </c>
      <c r="L311" s="24">
        <f t="shared" si="36"/>
        <v>157.5</v>
      </c>
    </row>
    <row r="312" spans="1:12" s="34" customFormat="1" x14ac:dyDescent="0.25">
      <c r="A312" s="22">
        <f t="shared" si="37"/>
        <v>307</v>
      </c>
      <c r="B312" s="23">
        <f t="shared" si="38"/>
        <v>170</v>
      </c>
      <c r="C312" s="23">
        <v>20</v>
      </c>
      <c r="D312" s="23">
        <f t="shared" si="33"/>
        <v>20</v>
      </c>
      <c r="E312" s="23">
        <f t="shared" si="39"/>
        <v>0</v>
      </c>
      <c r="F312" s="23">
        <f t="shared" si="34"/>
        <v>150</v>
      </c>
      <c r="G312" s="23">
        <f t="shared" si="35"/>
        <v>0</v>
      </c>
      <c r="H312" s="23">
        <f t="shared" si="40"/>
        <v>0</v>
      </c>
      <c r="I312" s="24">
        <f>D312*'1 - Data'!C$7</f>
        <v>200</v>
      </c>
      <c r="J312" s="24">
        <f>IF(G312&lt;&gt;0,'1 - Data'!$C$8,0)</f>
        <v>0</v>
      </c>
      <c r="K312" s="24">
        <f>F312*'1 - Data'!$C$9</f>
        <v>37.5</v>
      </c>
      <c r="L312" s="24">
        <f t="shared" si="36"/>
        <v>162.5</v>
      </c>
    </row>
    <row r="313" spans="1:12" s="34" customFormat="1" x14ac:dyDescent="0.25">
      <c r="A313" s="22">
        <f t="shared" si="37"/>
        <v>308</v>
      </c>
      <c r="B313" s="23">
        <f t="shared" si="38"/>
        <v>150</v>
      </c>
      <c r="C313" s="23">
        <v>20</v>
      </c>
      <c r="D313" s="23">
        <f t="shared" si="33"/>
        <v>20</v>
      </c>
      <c r="E313" s="23">
        <f t="shared" si="39"/>
        <v>0</v>
      </c>
      <c r="F313" s="23">
        <f t="shared" si="34"/>
        <v>130</v>
      </c>
      <c r="G313" s="23">
        <f t="shared" si="35"/>
        <v>0</v>
      </c>
      <c r="H313" s="23">
        <f t="shared" si="40"/>
        <v>0</v>
      </c>
      <c r="I313" s="24">
        <f>D313*'1 - Data'!C$7</f>
        <v>200</v>
      </c>
      <c r="J313" s="24">
        <f>IF(G313&lt;&gt;0,'1 - Data'!$C$8,0)</f>
        <v>0</v>
      </c>
      <c r="K313" s="24">
        <f>F313*'1 - Data'!$C$9</f>
        <v>32.5</v>
      </c>
      <c r="L313" s="24">
        <f t="shared" si="36"/>
        <v>167.5</v>
      </c>
    </row>
    <row r="314" spans="1:12" s="34" customFormat="1" x14ac:dyDescent="0.25">
      <c r="A314" s="22">
        <f t="shared" si="37"/>
        <v>309</v>
      </c>
      <c r="B314" s="23">
        <f t="shared" si="38"/>
        <v>130</v>
      </c>
      <c r="C314" s="23">
        <v>20</v>
      </c>
      <c r="D314" s="23">
        <f t="shared" si="33"/>
        <v>20</v>
      </c>
      <c r="E314" s="23">
        <f t="shared" si="39"/>
        <v>0</v>
      </c>
      <c r="F314" s="23">
        <f t="shared" si="34"/>
        <v>110</v>
      </c>
      <c r="G314" s="23">
        <f t="shared" si="35"/>
        <v>0</v>
      </c>
      <c r="H314" s="23">
        <f t="shared" si="40"/>
        <v>0</v>
      </c>
      <c r="I314" s="24">
        <f>D314*'1 - Data'!C$7</f>
        <v>200</v>
      </c>
      <c r="J314" s="24">
        <f>IF(G314&lt;&gt;0,'1 - Data'!$C$8,0)</f>
        <v>0</v>
      </c>
      <c r="K314" s="24">
        <f>F314*'1 - Data'!$C$9</f>
        <v>27.5</v>
      </c>
      <c r="L314" s="24">
        <f t="shared" si="36"/>
        <v>172.5</v>
      </c>
    </row>
    <row r="315" spans="1:12" s="34" customFormat="1" x14ac:dyDescent="0.25">
      <c r="A315" s="22">
        <f t="shared" si="37"/>
        <v>310</v>
      </c>
      <c r="B315" s="23">
        <f t="shared" si="38"/>
        <v>110</v>
      </c>
      <c r="C315" s="23">
        <v>20</v>
      </c>
      <c r="D315" s="23">
        <f t="shared" si="33"/>
        <v>20</v>
      </c>
      <c r="E315" s="23">
        <f t="shared" si="39"/>
        <v>0</v>
      </c>
      <c r="F315" s="23">
        <f t="shared" si="34"/>
        <v>90</v>
      </c>
      <c r="G315" s="23">
        <f t="shared" si="35"/>
        <v>0</v>
      </c>
      <c r="H315" s="23">
        <f t="shared" si="40"/>
        <v>0</v>
      </c>
      <c r="I315" s="24">
        <f>D315*'1 - Data'!C$7</f>
        <v>200</v>
      </c>
      <c r="J315" s="24">
        <f>IF(G315&lt;&gt;0,'1 - Data'!$C$8,0)</f>
        <v>0</v>
      </c>
      <c r="K315" s="24">
        <f>F315*'1 - Data'!$C$9</f>
        <v>22.5</v>
      </c>
      <c r="L315" s="24">
        <f t="shared" si="36"/>
        <v>177.5</v>
      </c>
    </row>
    <row r="316" spans="1:12" s="34" customFormat="1" x14ac:dyDescent="0.25">
      <c r="A316" s="22">
        <f t="shared" si="37"/>
        <v>311</v>
      </c>
      <c r="B316" s="23">
        <f t="shared" si="38"/>
        <v>90</v>
      </c>
      <c r="C316" s="23">
        <v>20</v>
      </c>
      <c r="D316" s="23">
        <f t="shared" si="33"/>
        <v>20</v>
      </c>
      <c r="E316" s="23">
        <f t="shared" si="39"/>
        <v>0</v>
      </c>
      <c r="F316" s="23">
        <f t="shared" si="34"/>
        <v>70</v>
      </c>
      <c r="G316" s="23">
        <f t="shared" si="35"/>
        <v>250</v>
      </c>
      <c r="H316" s="23">
        <f t="shared" si="40"/>
        <v>250</v>
      </c>
      <c r="I316" s="24">
        <f>D316*'1 - Data'!C$7</f>
        <v>200</v>
      </c>
      <c r="J316" s="24">
        <f>IF(G316&lt;&gt;0,'1 - Data'!$C$8,0)</f>
        <v>50</v>
      </c>
      <c r="K316" s="24">
        <f>F316*'1 - Data'!$C$9</f>
        <v>17.5</v>
      </c>
      <c r="L316" s="24">
        <f t="shared" si="36"/>
        <v>132.5</v>
      </c>
    </row>
    <row r="317" spans="1:12" s="34" customFormat="1" x14ac:dyDescent="0.25">
      <c r="A317" s="22">
        <f t="shared" si="37"/>
        <v>312</v>
      </c>
      <c r="B317" s="23">
        <f t="shared" si="38"/>
        <v>70</v>
      </c>
      <c r="C317" s="23">
        <v>20</v>
      </c>
      <c r="D317" s="23">
        <f t="shared" si="33"/>
        <v>20</v>
      </c>
      <c r="E317" s="23">
        <f t="shared" si="39"/>
        <v>0</v>
      </c>
      <c r="F317" s="23">
        <f t="shared" si="34"/>
        <v>50</v>
      </c>
      <c r="G317" s="23">
        <f t="shared" si="35"/>
        <v>0</v>
      </c>
      <c r="H317" s="23">
        <f t="shared" si="40"/>
        <v>250</v>
      </c>
      <c r="I317" s="24">
        <f>D317*'1 - Data'!C$7</f>
        <v>200</v>
      </c>
      <c r="J317" s="24">
        <f>IF(G317&lt;&gt;0,'1 - Data'!$C$8,0)</f>
        <v>0</v>
      </c>
      <c r="K317" s="24">
        <f>F317*'1 - Data'!$C$9</f>
        <v>12.5</v>
      </c>
      <c r="L317" s="24">
        <f t="shared" si="36"/>
        <v>187.5</v>
      </c>
    </row>
    <row r="318" spans="1:12" s="34" customFormat="1" x14ac:dyDescent="0.25">
      <c r="A318" s="22">
        <f t="shared" si="37"/>
        <v>313</v>
      </c>
      <c r="B318" s="23">
        <f t="shared" si="38"/>
        <v>50</v>
      </c>
      <c r="C318" s="23">
        <v>20</v>
      </c>
      <c r="D318" s="23">
        <f t="shared" si="33"/>
        <v>20</v>
      </c>
      <c r="E318" s="23">
        <f t="shared" si="39"/>
        <v>0</v>
      </c>
      <c r="F318" s="23">
        <f t="shared" si="34"/>
        <v>30</v>
      </c>
      <c r="G318" s="23">
        <f t="shared" si="35"/>
        <v>0</v>
      </c>
      <c r="H318" s="23">
        <f t="shared" si="40"/>
        <v>250</v>
      </c>
      <c r="I318" s="24">
        <f>D318*'1 - Data'!C$7</f>
        <v>200</v>
      </c>
      <c r="J318" s="24">
        <f>IF(G318&lt;&gt;0,'1 - Data'!$C$8,0)</f>
        <v>0</v>
      </c>
      <c r="K318" s="24">
        <f>F318*'1 - Data'!$C$9</f>
        <v>7.5</v>
      </c>
      <c r="L318" s="24">
        <f t="shared" si="36"/>
        <v>192.5</v>
      </c>
    </row>
    <row r="319" spans="1:12" s="34" customFormat="1" x14ac:dyDescent="0.25">
      <c r="A319" s="22">
        <f t="shared" si="37"/>
        <v>314</v>
      </c>
      <c r="B319" s="23">
        <f t="shared" si="38"/>
        <v>30</v>
      </c>
      <c r="C319" s="23">
        <v>20</v>
      </c>
      <c r="D319" s="23">
        <f t="shared" si="33"/>
        <v>20</v>
      </c>
      <c r="E319" s="23">
        <f t="shared" si="39"/>
        <v>0</v>
      </c>
      <c r="F319" s="23">
        <f t="shared" si="34"/>
        <v>10</v>
      </c>
      <c r="G319" s="23">
        <f t="shared" si="35"/>
        <v>0</v>
      </c>
      <c r="H319" s="23">
        <f t="shared" si="40"/>
        <v>250</v>
      </c>
      <c r="I319" s="24">
        <f>D319*'1 - Data'!C$7</f>
        <v>200</v>
      </c>
      <c r="J319" s="24">
        <f>IF(G319&lt;&gt;0,'1 - Data'!$C$8,0)</f>
        <v>0</v>
      </c>
      <c r="K319" s="24">
        <f>F319*'1 - Data'!$C$9</f>
        <v>2.5</v>
      </c>
      <c r="L319" s="24">
        <f t="shared" si="36"/>
        <v>197.5</v>
      </c>
    </row>
    <row r="320" spans="1:12" s="34" customFormat="1" x14ac:dyDescent="0.25">
      <c r="A320" s="22">
        <f t="shared" si="37"/>
        <v>315</v>
      </c>
      <c r="B320" s="23">
        <f t="shared" si="38"/>
        <v>10</v>
      </c>
      <c r="C320" s="23">
        <v>20</v>
      </c>
      <c r="D320" s="23">
        <f t="shared" si="33"/>
        <v>10</v>
      </c>
      <c r="E320" s="23">
        <f t="shared" si="39"/>
        <v>0</v>
      </c>
      <c r="F320" s="23">
        <f t="shared" si="34"/>
        <v>0</v>
      </c>
      <c r="G320" s="23">
        <f t="shared" si="35"/>
        <v>0</v>
      </c>
      <c r="H320" s="23">
        <f t="shared" si="40"/>
        <v>250</v>
      </c>
      <c r="I320" s="24">
        <f>D320*'1 - Data'!C$7</f>
        <v>100</v>
      </c>
      <c r="J320" s="24">
        <f>IF(G320&lt;&gt;0,'1 - Data'!$C$8,0)</f>
        <v>0</v>
      </c>
      <c r="K320" s="24">
        <f>F320*'1 - Data'!$C$9</f>
        <v>0</v>
      </c>
      <c r="L320" s="24">
        <f t="shared" si="36"/>
        <v>100</v>
      </c>
    </row>
    <row r="321" spans="1:12" s="34" customFormat="1" x14ac:dyDescent="0.25">
      <c r="A321" s="22">
        <f t="shared" si="37"/>
        <v>316</v>
      </c>
      <c r="B321" s="23">
        <f t="shared" si="38"/>
        <v>0</v>
      </c>
      <c r="C321" s="23">
        <v>20</v>
      </c>
      <c r="D321" s="23">
        <f t="shared" si="33"/>
        <v>0</v>
      </c>
      <c r="E321" s="23">
        <f t="shared" si="39"/>
        <v>250</v>
      </c>
      <c r="F321" s="23">
        <f t="shared" si="34"/>
        <v>250</v>
      </c>
      <c r="G321" s="23">
        <f t="shared" si="35"/>
        <v>0</v>
      </c>
      <c r="H321" s="23">
        <f t="shared" si="40"/>
        <v>0</v>
      </c>
      <c r="I321" s="24">
        <f>D321*'1 - Data'!C$7</f>
        <v>0</v>
      </c>
      <c r="J321" s="24">
        <f>IF(G321&lt;&gt;0,'1 - Data'!$C$8,0)</f>
        <v>0</v>
      </c>
      <c r="K321" s="24">
        <f>F321*'1 - Data'!$C$9</f>
        <v>62.5</v>
      </c>
      <c r="L321" s="24">
        <f t="shared" si="36"/>
        <v>-62.5</v>
      </c>
    </row>
    <row r="322" spans="1:12" s="34" customFormat="1" x14ac:dyDescent="0.25">
      <c r="A322" s="22">
        <f t="shared" si="37"/>
        <v>317</v>
      </c>
      <c r="B322" s="23">
        <f t="shared" si="38"/>
        <v>250</v>
      </c>
      <c r="C322" s="23">
        <v>20</v>
      </c>
      <c r="D322" s="23">
        <f t="shared" si="33"/>
        <v>20</v>
      </c>
      <c r="E322" s="23">
        <f t="shared" si="39"/>
        <v>0</v>
      </c>
      <c r="F322" s="23">
        <f t="shared" si="34"/>
        <v>230</v>
      </c>
      <c r="G322" s="23">
        <f t="shared" si="35"/>
        <v>0</v>
      </c>
      <c r="H322" s="23">
        <f t="shared" si="40"/>
        <v>0</v>
      </c>
      <c r="I322" s="24">
        <f>D322*'1 - Data'!C$7</f>
        <v>200</v>
      </c>
      <c r="J322" s="24">
        <f>IF(G322&lt;&gt;0,'1 - Data'!$C$8,0)</f>
        <v>0</v>
      </c>
      <c r="K322" s="24">
        <f>F322*'1 - Data'!$C$9</f>
        <v>57.5</v>
      </c>
      <c r="L322" s="24">
        <f t="shared" si="36"/>
        <v>142.5</v>
      </c>
    </row>
    <row r="323" spans="1:12" s="34" customFormat="1" x14ac:dyDescent="0.25">
      <c r="A323" s="22">
        <f t="shared" si="37"/>
        <v>318</v>
      </c>
      <c r="B323" s="23">
        <f t="shared" si="38"/>
        <v>230</v>
      </c>
      <c r="C323" s="23">
        <v>20</v>
      </c>
      <c r="D323" s="23">
        <f t="shared" si="33"/>
        <v>20</v>
      </c>
      <c r="E323" s="23">
        <f t="shared" si="39"/>
        <v>0</v>
      </c>
      <c r="F323" s="23">
        <f t="shared" si="34"/>
        <v>210</v>
      </c>
      <c r="G323" s="23">
        <f t="shared" si="35"/>
        <v>0</v>
      </c>
      <c r="H323" s="23">
        <f t="shared" si="40"/>
        <v>0</v>
      </c>
      <c r="I323" s="24">
        <f>D323*'1 - Data'!C$7</f>
        <v>200</v>
      </c>
      <c r="J323" s="24">
        <f>IF(G323&lt;&gt;0,'1 - Data'!$C$8,0)</f>
        <v>0</v>
      </c>
      <c r="K323" s="24">
        <f>F323*'1 - Data'!$C$9</f>
        <v>52.5</v>
      </c>
      <c r="L323" s="24">
        <f t="shared" si="36"/>
        <v>147.5</v>
      </c>
    </row>
    <row r="324" spans="1:12" s="34" customFormat="1" x14ac:dyDescent="0.25">
      <c r="A324" s="22">
        <f t="shared" si="37"/>
        <v>319</v>
      </c>
      <c r="B324" s="23">
        <f t="shared" si="38"/>
        <v>210</v>
      </c>
      <c r="C324" s="23">
        <v>20</v>
      </c>
      <c r="D324" s="23">
        <f t="shared" si="33"/>
        <v>20</v>
      </c>
      <c r="E324" s="23">
        <f t="shared" si="39"/>
        <v>0</v>
      </c>
      <c r="F324" s="23">
        <f t="shared" si="34"/>
        <v>190</v>
      </c>
      <c r="G324" s="23">
        <f t="shared" si="35"/>
        <v>0</v>
      </c>
      <c r="H324" s="23">
        <f t="shared" si="40"/>
        <v>0</v>
      </c>
      <c r="I324" s="24">
        <f>D324*'1 - Data'!C$7</f>
        <v>200</v>
      </c>
      <c r="J324" s="24">
        <f>IF(G324&lt;&gt;0,'1 - Data'!$C$8,0)</f>
        <v>0</v>
      </c>
      <c r="K324" s="24">
        <f>F324*'1 - Data'!$C$9</f>
        <v>47.5</v>
      </c>
      <c r="L324" s="24">
        <f t="shared" si="36"/>
        <v>152.5</v>
      </c>
    </row>
    <row r="325" spans="1:12" s="34" customFormat="1" x14ac:dyDescent="0.25">
      <c r="A325" s="22">
        <f t="shared" si="37"/>
        <v>320</v>
      </c>
      <c r="B325" s="23">
        <f t="shared" si="38"/>
        <v>190</v>
      </c>
      <c r="C325" s="23">
        <v>20</v>
      </c>
      <c r="D325" s="23">
        <f t="shared" si="33"/>
        <v>20</v>
      </c>
      <c r="E325" s="23">
        <f t="shared" si="39"/>
        <v>0</v>
      </c>
      <c r="F325" s="23">
        <f t="shared" si="34"/>
        <v>170</v>
      </c>
      <c r="G325" s="23">
        <f t="shared" si="35"/>
        <v>0</v>
      </c>
      <c r="H325" s="23">
        <f t="shared" si="40"/>
        <v>0</v>
      </c>
      <c r="I325" s="24">
        <f>D325*'1 - Data'!C$7</f>
        <v>200</v>
      </c>
      <c r="J325" s="24">
        <f>IF(G325&lt;&gt;0,'1 - Data'!$C$8,0)</f>
        <v>0</v>
      </c>
      <c r="K325" s="24">
        <f>F325*'1 - Data'!$C$9</f>
        <v>42.5</v>
      </c>
      <c r="L325" s="24">
        <f t="shared" si="36"/>
        <v>157.5</v>
      </c>
    </row>
    <row r="326" spans="1:12" s="34" customFormat="1" x14ac:dyDescent="0.25">
      <c r="A326" s="22">
        <f t="shared" si="37"/>
        <v>321</v>
      </c>
      <c r="B326" s="23">
        <f t="shared" si="38"/>
        <v>170</v>
      </c>
      <c r="C326" s="23">
        <v>20</v>
      </c>
      <c r="D326" s="23">
        <f t="shared" si="33"/>
        <v>20</v>
      </c>
      <c r="E326" s="23">
        <f t="shared" si="39"/>
        <v>0</v>
      </c>
      <c r="F326" s="23">
        <f t="shared" si="34"/>
        <v>150</v>
      </c>
      <c r="G326" s="23">
        <f t="shared" si="35"/>
        <v>0</v>
      </c>
      <c r="H326" s="23">
        <f t="shared" si="40"/>
        <v>0</v>
      </c>
      <c r="I326" s="24">
        <f>D326*'1 - Data'!C$7</f>
        <v>200</v>
      </c>
      <c r="J326" s="24">
        <f>IF(G326&lt;&gt;0,'1 - Data'!$C$8,0)</f>
        <v>0</v>
      </c>
      <c r="K326" s="24">
        <f>F326*'1 - Data'!$C$9</f>
        <v>37.5</v>
      </c>
      <c r="L326" s="24">
        <f t="shared" si="36"/>
        <v>162.5</v>
      </c>
    </row>
    <row r="327" spans="1:12" s="34" customFormat="1" x14ac:dyDescent="0.25">
      <c r="A327" s="22">
        <f t="shared" si="37"/>
        <v>322</v>
      </c>
      <c r="B327" s="23">
        <f t="shared" si="38"/>
        <v>150</v>
      </c>
      <c r="C327" s="23">
        <v>20</v>
      </c>
      <c r="D327" s="23">
        <f t="shared" ref="D327:D370" si="41">MIN(B327,C327)</f>
        <v>20</v>
      </c>
      <c r="E327" s="23">
        <f t="shared" si="39"/>
        <v>0</v>
      </c>
      <c r="F327" s="23">
        <f t="shared" ref="F327:F370" si="42">B327-D327+E327</f>
        <v>130</v>
      </c>
      <c r="G327" s="23">
        <f t="shared" ref="G327:G370" si="43">IF(F327&lt;=75,IF(H326&lt;&gt;0,0,250),0)</f>
        <v>0</v>
      </c>
      <c r="H327" s="23">
        <f t="shared" si="40"/>
        <v>0</v>
      </c>
      <c r="I327" s="24">
        <f>D327*'1 - Data'!C$7</f>
        <v>200</v>
      </c>
      <c r="J327" s="24">
        <f>IF(G327&lt;&gt;0,'1 - Data'!$C$8,0)</f>
        <v>0</v>
      </c>
      <c r="K327" s="24">
        <f>F327*'1 - Data'!$C$9</f>
        <v>32.5</v>
      </c>
      <c r="L327" s="24">
        <f t="shared" ref="L327:L370" si="44">I327-J327-K327</f>
        <v>167.5</v>
      </c>
    </row>
    <row r="328" spans="1:12" s="34" customFormat="1" x14ac:dyDescent="0.25">
      <c r="A328" s="22">
        <f t="shared" ref="A328:A369" si="45">A327+1</f>
        <v>323</v>
      </c>
      <c r="B328" s="23">
        <f t="shared" si="38"/>
        <v>130</v>
      </c>
      <c r="C328" s="23">
        <v>20</v>
      </c>
      <c r="D328" s="23">
        <f t="shared" si="41"/>
        <v>20</v>
      </c>
      <c r="E328" s="23">
        <f t="shared" si="39"/>
        <v>0</v>
      </c>
      <c r="F328" s="23">
        <f t="shared" si="42"/>
        <v>110</v>
      </c>
      <c r="G328" s="23">
        <f t="shared" si="43"/>
        <v>0</v>
      </c>
      <c r="H328" s="23">
        <f t="shared" si="40"/>
        <v>0</v>
      </c>
      <c r="I328" s="24">
        <f>D328*'1 - Data'!C$7</f>
        <v>200</v>
      </c>
      <c r="J328" s="24">
        <f>IF(G328&lt;&gt;0,'1 - Data'!$C$8,0)</f>
        <v>0</v>
      </c>
      <c r="K328" s="24">
        <f>F328*'1 - Data'!$C$9</f>
        <v>27.5</v>
      </c>
      <c r="L328" s="24">
        <f t="shared" si="44"/>
        <v>172.5</v>
      </c>
    </row>
    <row r="329" spans="1:12" s="34" customFormat="1" x14ac:dyDescent="0.25">
      <c r="A329" s="22">
        <f t="shared" si="45"/>
        <v>324</v>
      </c>
      <c r="B329" s="23">
        <f t="shared" ref="B329:B371" si="46">F328</f>
        <v>110</v>
      </c>
      <c r="C329" s="23">
        <v>20</v>
      </c>
      <c r="D329" s="23">
        <f t="shared" si="41"/>
        <v>20</v>
      </c>
      <c r="E329" s="23">
        <f t="shared" si="39"/>
        <v>0</v>
      </c>
      <c r="F329" s="23">
        <f t="shared" si="42"/>
        <v>90</v>
      </c>
      <c r="G329" s="23">
        <f t="shared" si="43"/>
        <v>0</v>
      </c>
      <c r="H329" s="23">
        <f t="shared" si="40"/>
        <v>0</v>
      </c>
      <c r="I329" s="24">
        <f>D329*'1 - Data'!C$7</f>
        <v>200</v>
      </c>
      <c r="J329" s="24">
        <f>IF(G329&lt;&gt;0,'1 - Data'!$C$8,0)</f>
        <v>0</v>
      </c>
      <c r="K329" s="24">
        <f>F329*'1 - Data'!$C$9</f>
        <v>22.5</v>
      </c>
      <c r="L329" s="24">
        <f t="shared" si="44"/>
        <v>177.5</v>
      </c>
    </row>
    <row r="330" spans="1:12" s="34" customFormat="1" x14ac:dyDescent="0.25">
      <c r="A330" s="22">
        <f t="shared" si="45"/>
        <v>325</v>
      </c>
      <c r="B330" s="23">
        <f t="shared" si="46"/>
        <v>90</v>
      </c>
      <c r="C330" s="23">
        <v>20</v>
      </c>
      <c r="D330" s="23">
        <f t="shared" si="41"/>
        <v>20</v>
      </c>
      <c r="E330" s="23">
        <f t="shared" si="39"/>
        <v>0</v>
      </c>
      <c r="F330" s="23">
        <f t="shared" si="42"/>
        <v>70</v>
      </c>
      <c r="G330" s="23">
        <f t="shared" si="43"/>
        <v>250</v>
      </c>
      <c r="H330" s="23">
        <f t="shared" si="40"/>
        <v>250</v>
      </c>
      <c r="I330" s="24">
        <f>D330*'1 - Data'!C$7</f>
        <v>200</v>
      </c>
      <c r="J330" s="24">
        <f>IF(G330&lt;&gt;0,'1 - Data'!$C$8,0)</f>
        <v>50</v>
      </c>
      <c r="K330" s="24">
        <f>F330*'1 - Data'!$C$9</f>
        <v>17.5</v>
      </c>
      <c r="L330" s="24">
        <f t="shared" si="44"/>
        <v>132.5</v>
      </c>
    </row>
    <row r="331" spans="1:12" s="34" customFormat="1" x14ac:dyDescent="0.25">
      <c r="A331" s="22">
        <f t="shared" si="45"/>
        <v>326</v>
      </c>
      <c r="B331" s="23">
        <f t="shared" si="46"/>
        <v>70</v>
      </c>
      <c r="C331" s="23">
        <v>20</v>
      </c>
      <c r="D331" s="23">
        <f t="shared" si="41"/>
        <v>20</v>
      </c>
      <c r="E331" s="23">
        <f t="shared" si="39"/>
        <v>0</v>
      </c>
      <c r="F331" s="23">
        <f t="shared" si="42"/>
        <v>50</v>
      </c>
      <c r="G331" s="23">
        <f t="shared" si="43"/>
        <v>0</v>
      </c>
      <c r="H331" s="23">
        <f t="shared" si="40"/>
        <v>250</v>
      </c>
      <c r="I331" s="24">
        <f>D331*'1 - Data'!C$7</f>
        <v>200</v>
      </c>
      <c r="J331" s="24">
        <f>IF(G331&lt;&gt;0,'1 - Data'!$C$8,0)</f>
        <v>0</v>
      </c>
      <c r="K331" s="24">
        <f>F331*'1 - Data'!$C$9</f>
        <v>12.5</v>
      </c>
      <c r="L331" s="24">
        <f t="shared" si="44"/>
        <v>187.5</v>
      </c>
    </row>
    <row r="332" spans="1:12" s="34" customFormat="1" x14ac:dyDescent="0.25">
      <c r="A332" s="22">
        <f t="shared" si="45"/>
        <v>327</v>
      </c>
      <c r="B332" s="23">
        <f t="shared" si="46"/>
        <v>50</v>
      </c>
      <c r="C332" s="23">
        <v>20</v>
      </c>
      <c r="D332" s="23">
        <f t="shared" si="41"/>
        <v>20</v>
      </c>
      <c r="E332" s="23">
        <f t="shared" si="39"/>
        <v>0</v>
      </c>
      <c r="F332" s="23">
        <f t="shared" si="42"/>
        <v>30</v>
      </c>
      <c r="G332" s="23">
        <f t="shared" si="43"/>
        <v>0</v>
      </c>
      <c r="H332" s="23">
        <f t="shared" si="40"/>
        <v>250</v>
      </c>
      <c r="I332" s="24">
        <f>D332*'1 - Data'!C$7</f>
        <v>200</v>
      </c>
      <c r="J332" s="24">
        <f>IF(G332&lt;&gt;0,'1 - Data'!$C$8,0)</f>
        <v>0</v>
      </c>
      <c r="K332" s="24">
        <f>F332*'1 - Data'!$C$9</f>
        <v>7.5</v>
      </c>
      <c r="L332" s="24">
        <f t="shared" si="44"/>
        <v>192.5</v>
      </c>
    </row>
    <row r="333" spans="1:12" s="34" customFormat="1" x14ac:dyDescent="0.25">
      <c r="A333" s="22">
        <f t="shared" si="45"/>
        <v>328</v>
      </c>
      <c r="B333" s="23">
        <f t="shared" si="46"/>
        <v>30</v>
      </c>
      <c r="C333" s="23">
        <v>20</v>
      </c>
      <c r="D333" s="23">
        <f t="shared" si="41"/>
        <v>20</v>
      </c>
      <c r="E333" s="23">
        <f t="shared" ref="E333:E370" si="47">G328</f>
        <v>0</v>
      </c>
      <c r="F333" s="23">
        <f t="shared" si="42"/>
        <v>10</v>
      </c>
      <c r="G333" s="23">
        <f t="shared" si="43"/>
        <v>0</v>
      </c>
      <c r="H333" s="23">
        <f t="shared" si="40"/>
        <v>250</v>
      </c>
      <c r="I333" s="24">
        <f>D333*'1 - Data'!C$7</f>
        <v>200</v>
      </c>
      <c r="J333" s="24">
        <f>IF(G333&lt;&gt;0,'1 - Data'!$C$8,0)</f>
        <v>0</v>
      </c>
      <c r="K333" s="24">
        <f>F333*'1 - Data'!$C$9</f>
        <v>2.5</v>
      </c>
      <c r="L333" s="24">
        <f t="shared" si="44"/>
        <v>197.5</v>
      </c>
    </row>
    <row r="334" spans="1:12" s="34" customFormat="1" x14ac:dyDescent="0.25">
      <c r="A334" s="22">
        <f t="shared" si="45"/>
        <v>329</v>
      </c>
      <c r="B334" s="23">
        <f t="shared" si="46"/>
        <v>10</v>
      </c>
      <c r="C334" s="23">
        <v>20</v>
      </c>
      <c r="D334" s="23">
        <f t="shared" si="41"/>
        <v>10</v>
      </c>
      <c r="E334" s="23">
        <f t="shared" si="47"/>
        <v>0</v>
      </c>
      <c r="F334" s="23">
        <f t="shared" si="42"/>
        <v>0</v>
      </c>
      <c r="G334" s="23">
        <f t="shared" si="43"/>
        <v>0</v>
      </c>
      <c r="H334" s="23">
        <f t="shared" si="40"/>
        <v>250</v>
      </c>
      <c r="I334" s="24">
        <f>D334*'1 - Data'!C$7</f>
        <v>100</v>
      </c>
      <c r="J334" s="24">
        <f>IF(G334&lt;&gt;0,'1 - Data'!$C$8,0)</f>
        <v>0</v>
      </c>
      <c r="K334" s="24">
        <f>F334*'1 - Data'!$C$9</f>
        <v>0</v>
      </c>
      <c r="L334" s="24">
        <f t="shared" si="44"/>
        <v>100</v>
      </c>
    </row>
    <row r="335" spans="1:12" s="34" customFormat="1" x14ac:dyDescent="0.25">
      <c r="A335" s="22">
        <f t="shared" si="45"/>
        <v>330</v>
      </c>
      <c r="B335" s="23">
        <f t="shared" si="46"/>
        <v>0</v>
      </c>
      <c r="C335" s="23">
        <v>20</v>
      </c>
      <c r="D335" s="23">
        <f t="shared" si="41"/>
        <v>0</v>
      </c>
      <c r="E335" s="23">
        <f t="shared" si="47"/>
        <v>250</v>
      </c>
      <c r="F335" s="23">
        <f t="shared" si="42"/>
        <v>250</v>
      </c>
      <c r="G335" s="23">
        <f t="shared" si="43"/>
        <v>0</v>
      </c>
      <c r="H335" s="23">
        <f t="shared" si="40"/>
        <v>0</v>
      </c>
      <c r="I335" s="24">
        <f>D335*'1 - Data'!C$7</f>
        <v>0</v>
      </c>
      <c r="J335" s="24">
        <f>IF(G335&lt;&gt;0,'1 - Data'!$C$8,0)</f>
        <v>0</v>
      </c>
      <c r="K335" s="24">
        <f>F335*'1 - Data'!$C$9</f>
        <v>62.5</v>
      </c>
      <c r="L335" s="24">
        <f t="shared" si="44"/>
        <v>-62.5</v>
      </c>
    </row>
    <row r="336" spans="1:12" s="34" customFormat="1" x14ac:dyDescent="0.25">
      <c r="A336" s="22">
        <f t="shared" si="45"/>
        <v>331</v>
      </c>
      <c r="B336" s="23">
        <f t="shared" si="46"/>
        <v>250</v>
      </c>
      <c r="C336" s="23">
        <v>20</v>
      </c>
      <c r="D336" s="23">
        <f t="shared" si="41"/>
        <v>20</v>
      </c>
      <c r="E336" s="23">
        <f t="shared" si="47"/>
        <v>0</v>
      </c>
      <c r="F336" s="23">
        <f t="shared" si="42"/>
        <v>230</v>
      </c>
      <c r="G336" s="23">
        <f t="shared" si="43"/>
        <v>0</v>
      </c>
      <c r="H336" s="23">
        <f t="shared" si="40"/>
        <v>0</v>
      </c>
      <c r="I336" s="24">
        <f>D336*'1 - Data'!C$7</f>
        <v>200</v>
      </c>
      <c r="J336" s="24">
        <f>IF(G336&lt;&gt;0,'1 - Data'!$C$8,0)</f>
        <v>0</v>
      </c>
      <c r="K336" s="24">
        <f>F336*'1 - Data'!$C$9</f>
        <v>57.5</v>
      </c>
      <c r="L336" s="24">
        <f t="shared" si="44"/>
        <v>142.5</v>
      </c>
    </row>
    <row r="337" spans="1:12" s="34" customFormat="1" x14ac:dyDescent="0.25">
      <c r="A337" s="22">
        <f t="shared" si="45"/>
        <v>332</v>
      </c>
      <c r="B337" s="23">
        <f t="shared" si="46"/>
        <v>230</v>
      </c>
      <c r="C337" s="23">
        <v>20</v>
      </c>
      <c r="D337" s="23">
        <f t="shared" si="41"/>
        <v>20</v>
      </c>
      <c r="E337" s="23">
        <f t="shared" si="47"/>
        <v>0</v>
      </c>
      <c r="F337" s="23">
        <f t="shared" si="42"/>
        <v>210</v>
      </c>
      <c r="G337" s="23">
        <f t="shared" si="43"/>
        <v>0</v>
      </c>
      <c r="H337" s="23">
        <f t="shared" si="40"/>
        <v>0</v>
      </c>
      <c r="I337" s="24">
        <f>D337*'1 - Data'!C$7</f>
        <v>200</v>
      </c>
      <c r="J337" s="24">
        <f>IF(G337&lt;&gt;0,'1 - Data'!$C$8,0)</f>
        <v>0</v>
      </c>
      <c r="K337" s="24">
        <f>F337*'1 - Data'!$C$9</f>
        <v>52.5</v>
      </c>
      <c r="L337" s="24">
        <f t="shared" si="44"/>
        <v>147.5</v>
      </c>
    </row>
    <row r="338" spans="1:12" s="34" customFormat="1" x14ac:dyDescent="0.25">
      <c r="A338" s="22">
        <f t="shared" si="45"/>
        <v>333</v>
      </c>
      <c r="B338" s="23">
        <f t="shared" si="46"/>
        <v>210</v>
      </c>
      <c r="C338" s="23">
        <v>20</v>
      </c>
      <c r="D338" s="23">
        <f t="shared" si="41"/>
        <v>20</v>
      </c>
      <c r="E338" s="23">
        <f t="shared" si="47"/>
        <v>0</v>
      </c>
      <c r="F338" s="23">
        <f t="shared" si="42"/>
        <v>190</v>
      </c>
      <c r="G338" s="23">
        <f t="shared" si="43"/>
        <v>0</v>
      </c>
      <c r="H338" s="23">
        <f t="shared" si="40"/>
        <v>0</v>
      </c>
      <c r="I338" s="24">
        <f>D338*'1 - Data'!C$7</f>
        <v>200</v>
      </c>
      <c r="J338" s="24">
        <f>IF(G338&lt;&gt;0,'1 - Data'!$C$8,0)</f>
        <v>0</v>
      </c>
      <c r="K338" s="24">
        <f>F338*'1 - Data'!$C$9</f>
        <v>47.5</v>
      </c>
      <c r="L338" s="24">
        <f t="shared" si="44"/>
        <v>152.5</v>
      </c>
    </row>
    <row r="339" spans="1:12" s="34" customFormat="1" x14ac:dyDescent="0.25">
      <c r="A339" s="22">
        <f t="shared" si="45"/>
        <v>334</v>
      </c>
      <c r="B339" s="23">
        <f t="shared" si="46"/>
        <v>190</v>
      </c>
      <c r="C339" s="23">
        <v>20</v>
      </c>
      <c r="D339" s="23">
        <f t="shared" si="41"/>
        <v>20</v>
      </c>
      <c r="E339" s="23">
        <f t="shared" si="47"/>
        <v>0</v>
      </c>
      <c r="F339" s="23">
        <f t="shared" si="42"/>
        <v>170</v>
      </c>
      <c r="G339" s="23">
        <f t="shared" si="43"/>
        <v>0</v>
      </c>
      <c r="H339" s="23">
        <f t="shared" si="40"/>
        <v>0</v>
      </c>
      <c r="I339" s="24">
        <f>D339*'1 - Data'!C$7</f>
        <v>200</v>
      </c>
      <c r="J339" s="24">
        <f>IF(G339&lt;&gt;0,'1 - Data'!$C$8,0)</f>
        <v>0</v>
      </c>
      <c r="K339" s="24">
        <f>F339*'1 - Data'!$C$9</f>
        <v>42.5</v>
      </c>
      <c r="L339" s="24">
        <f t="shared" si="44"/>
        <v>157.5</v>
      </c>
    </row>
    <row r="340" spans="1:12" s="34" customFormat="1" x14ac:dyDescent="0.25">
      <c r="A340" s="22">
        <f t="shared" si="45"/>
        <v>335</v>
      </c>
      <c r="B340" s="23">
        <f t="shared" si="46"/>
        <v>170</v>
      </c>
      <c r="C340" s="23">
        <v>20</v>
      </c>
      <c r="D340" s="23">
        <f t="shared" si="41"/>
        <v>20</v>
      </c>
      <c r="E340" s="23">
        <f t="shared" si="47"/>
        <v>0</v>
      </c>
      <c r="F340" s="23">
        <f t="shared" si="42"/>
        <v>150</v>
      </c>
      <c r="G340" s="23">
        <f t="shared" si="43"/>
        <v>0</v>
      </c>
      <c r="H340" s="23">
        <f t="shared" si="40"/>
        <v>0</v>
      </c>
      <c r="I340" s="24">
        <f>D340*'1 - Data'!C$7</f>
        <v>200</v>
      </c>
      <c r="J340" s="24">
        <f>IF(G340&lt;&gt;0,'1 - Data'!$C$8,0)</f>
        <v>0</v>
      </c>
      <c r="K340" s="24">
        <f>F340*'1 - Data'!$C$9</f>
        <v>37.5</v>
      </c>
      <c r="L340" s="24">
        <f t="shared" si="44"/>
        <v>162.5</v>
      </c>
    </row>
    <row r="341" spans="1:12" s="34" customFormat="1" x14ac:dyDescent="0.25">
      <c r="A341" s="22">
        <f t="shared" si="45"/>
        <v>336</v>
      </c>
      <c r="B341" s="23">
        <f t="shared" si="46"/>
        <v>150</v>
      </c>
      <c r="C341" s="23">
        <v>20</v>
      </c>
      <c r="D341" s="23">
        <f t="shared" si="41"/>
        <v>20</v>
      </c>
      <c r="E341" s="23">
        <f t="shared" si="47"/>
        <v>0</v>
      </c>
      <c r="F341" s="23">
        <f t="shared" si="42"/>
        <v>130</v>
      </c>
      <c r="G341" s="23">
        <f t="shared" si="43"/>
        <v>0</v>
      </c>
      <c r="H341" s="23">
        <f t="shared" si="40"/>
        <v>0</v>
      </c>
      <c r="I341" s="24">
        <f>D341*'1 - Data'!C$7</f>
        <v>200</v>
      </c>
      <c r="J341" s="24">
        <f>IF(G341&lt;&gt;0,'1 - Data'!$C$8,0)</f>
        <v>0</v>
      </c>
      <c r="K341" s="24">
        <f>F341*'1 - Data'!$C$9</f>
        <v>32.5</v>
      </c>
      <c r="L341" s="24">
        <f t="shared" si="44"/>
        <v>167.5</v>
      </c>
    </row>
    <row r="342" spans="1:12" s="34" customFormat="1" x14ac:dyDescent="0.25">
      <c r="A342" s="22">
        <f t="shared" si="45"/>
        <v>337</v>
      </c>
      <c r="B342" s="23">
        <f t="shared" si="46"/>
        <v>130</v>
      </c>
      <c r="C342" s="23">
        <v>20</v>
      </c>
      <c r="D342" s="23">
        <f t="shared" si="41"/>
        <v>20</v>
      </c>
      <c r="E342" s="23">
        <f t="shared" si="47"/>
        <v>0</v>
      </c>
      <c r="F342" s="23">
        <f t="shared" si="42"/>
        <v>110</v>
      </c>
      <c r="G342" s="23">
        <f t="shared" si="43"/>
        <v>0</v>
      </c>
      <c r="H342" s="23">
        <f t="shared" si="40"/>
        <v>0</v>
      </c>
      <c r="I342" s="24">
        <f>D342*'1 - Data'!C$7</f>
        <v>200</v>
      </c>
      <c r="J342" s="24">
        <f>IF(G342&lt;&gt;0,'1 - Data'!$C$8,0)</f>
        <v>0</v>
      </c>
      <c r="K342" s="24">
        <f>F342*'1 - Data'!$C$9</f>
        <v>27.5</v>
      </c>
      <c r="L342" s="24">
        <f t="shared" si="44"/>
        <v>172.5</v>
      </c>
    </row>
    <row r="343" spans="1:12" s="34" customFormat="1" x14ac:dyDescent="0.25">
      <c r="A343" s="22">
        <f t="shared" si="45"/>
        <v>338</v>
      </c>
      <c r="B343" s="23">
        <f t="shared" si="46"/>
        <v>110</v>
      </c>
      <c r="C343" s="23">
        <v>20</v>
      </c>
      <c r="D343" s="23">
        <f t="shared" si="41"/>
        <v>20</v>
      </c>
      <c r="E343" s="23">
        <f t="shared" si="47"/>
        <v>0</v>
      </c>
      <c r="F343" s="23">
        <f t="shared" si="42"/>
        <v>90</v>
      </c>
      <c r="G343" s="23">
        <f t="shared" si="43"/>
        <v>0</v>
      </c>
      <c r="H343" s="23">
        <f t="shared" ref="H343:H370" si="48">H342+G343-E343</f>
        <v>0</v>
      </c>
      <c r="I343" s="24">
        <f>D343*'1 - Data'!C$7</f>
        <v>200</v>
      </c>
      <c r="J343" s="24">
        <f>IF(G343&lt;&gt;0,'1 - Data'!$C$8,0)</f>
        <v>0</v>
      </c>
      <c r="K343" s="24">
        <f>F343*'1 - Data'!$C$9</f>
        <v>22.5</v>
      </c>
      <c r="L343" s="24">
        <f t="shared" si="44"/>
        <v>177.5</v>
      </c>
    </row>
    <row r="344" spans="1:12" s="34" customFormat="1" x14ac:dyDescent="0.25">
      <c r="A344" s="22">
        <f t="shared" si="45"/>
        <v>339</v>
      </c>
      <c r="B344" s="23">
        <f t="shared" si="46"/>
        <v>90</v>
      </c>
      <c r="C344" s="23">
        <v>20</v>
      </c>
      <c r="D344" s="23">
        <f t="shared" si="41"/>
        <v>20</v>
      </c>
      <c r="E344" s="23">
        <f t="shared" si="47"/>
        <v>0</v>
      </c>
      <c r="F344" s="23">
        <f t="shared" si="42"/>
        <v>70</v>
      </c>
      <c r="G344" s="23">
        <f t="shared" si="43"/>
        <v>250</v>
      </c>
      <c r="H344" s="23">
        <f t="shared" si="48"/>
        <v>250</v>
      </c>
      <c r="I344" s="24">
        <f>D344*'1 - Data'!C$7</f>
        <v>200</v>
      </c>
      <c r="J344" s="24">
        <f>IF(G344&lt;&gt;0,'1 - Data'!$C$8,0)</f>
        <v>50</v>
      </c>
      <c r="K344" s="24">
        <f>F344*'1 - Data'!$C$9</f>
        <v>17.5</v>
      </c>
      <c r="L344" s="24">
        <f t="shared" si="44"/>
        <v>132.5</v>
      </c>
    </row>
    <row r="345" spans="1:12" s="34" customFormat="1" x14ac:dyDescent="0.25">
      <c r="A345" s="22">
        <f t="shared" si="45"/>
        <v>340</v>
      </c>
      <c r="B345" s="23">
        <f t="shared" si="46"/>
        <v>70</v>
      </c>
      <c r="C345" s="23">
        <v>20</v>
      </c>
      <c r="D345" s="23">
        <f t="shared" si="41"/>
        <v>20</v>
      </c>
      <c r="E345" s="23">
        <f t="shared" si="47"/>
        <v>0</v>
      </c>
      <c r="F345" s="23">
        <f t="shared" si="42"/>
        <v>50</v>
      </c>
      <c r="G345" s="23">
        <f t="shared" si="43"/>
        <v>0</v>
      </c>
      <c r="H345" s="23">
        <f t="shared" si="48"/>
        <v>250</v>
      </c>
      <c r="I345" s="24">
        <f>D345*'1 - Data'!C$7</f>
        <v>200</v>
      </c>
      <c r="J345" s="24">
        <f>IF(G345&lt;&gt;0,'1 - Data'!$C$8,0)</f>
        <v>0</v>
      </c>
      <c r="K345" s="24">
        <f>F345*'1 - Data'!$C$9</f>
        <v>12.5</v>
      </c>
      <c r="L345" s="24">
        <f t="shared" si="44"/>
        <v>187.5</v>
      </c>
    </row>
    <row r="346" spans="1:12" s="34" customFormat="1" x14ac:dyDescent="0.25">
      <c r="A346" s="22">
        <f t="shared" si="45"/>
        <v>341</v>
      </c>
      <c r="B346" s="23">
        <f t="shared" si="46"/>
        <v>50</v>
      </c>
      <c r="C346" s="23">
        <v>20</v>
      </c>
      <c r="D346" s="23">
        <f t="shared" si="41"/>
        <v>20</v>
      </c>
      <c r="E346" s="23">
        <f t="shared" si="47"/>
        <v>0</v>
      </c>
      <c r="F346" s="23">
        <f t="shared" si="42"/>
        <v>30</v>
      </c>
      <c r="G346" s="23">
        <f t="shared" si="43"/>
        <v>0</v>
      </c>
      <c r="H346" s="23">
        <f t="shared" si="48"/>
        <v>250</v>
      </c>
      <c r="I346" s="24">
        <f>D346*'1 - Data'!C$7</f>
        <v>200</v>
      </c>
      <c r="J346" s="24">
        <f>IF(G346&lt;&gt;0,'1 - Data'!$C$8,0)</f>
        <v>0</v>
      </c>
      <c r="K346" s="24">
        <f>F346*'1 - Data'!$C$9</f>
        <v>7.5</v>
      </c>
      <c r="L346" s="24">
        <f t="shared" si="44"/>
        <v>192.5</v>
      </c>
    </row>
    <row r="347" spans="1:12" s="34" customFormat="1" x14ac:dyDescent="0.25">
      <c r="A347" s="22">
        <f t="shared" si="45"/>
        <v>342</v>
      </c>
      <c r="B347" s="23">
        <f t="shared" si="46"/>
        <v>30</v>
      </c>
      <c r="C347" s="23">
        <v>20</v>
      </c>
      <c r="D347" s="23">
        <f t="shared" si="41"/>
        <v>20</v>
      </c>
      <c r="E347" s="23">
        <f t="shared" si="47"/>
        <v>0</v>
      </c>
      <c r="F347" s="23">
        <f t="shared" si="42"/>
        <v>10</v>
      </c>
      <c r="G347" s="23">
        <f t="shared" si="43"/>
        <v>0</v>
      </c>
      <c r="H347" s="23">
        <f t="shared" si="48"/>
        <v>250</v>
      </c>
      <c r="I347" s="24">
        <f>D347*'1 - Data'!C$7</f>
        <v>200</v>
      </c>
      <c r="J347" s="24">
        <f>IF(G347&lt;&gt;0,'1 - Data'!$C$8,0)</f>
        <v>0</v>
      </c>
      <c r="K347" s="24">
        <f>F347*'1 - Data'!$C$9</f>
        <v>2.5</v>
      </c>
      <c r="L347" s="24">
        <f t="shared" si="44"/>
        <v>197.5</v>
      </c>
    </row>
    <row r="348" spans="1:12" s="34" customFormat="1" x14ac:dyDescent="0.25">
      <c r="A348" s="22">
        <f t="shared" si="45"/>
        <v>343</v>
      </c>
      <c r="B348" s="23">
        <f t="shared" si="46"/>
        <v>10</v>
      </c>
      <c r="C348" s="23">
        <v>20</v>
      </c>
      <c r="D348" s="23">
        <f t="shared" si="41"/>
        <v>10</v>
      </c>
      <c r="E348" s="23">
        <f t="shared" si="47"/>
        <v>0</v>
      </c>
      <c r="F348" s="23">
        <f t="shared" si="42"/>
        <v>0</v>
      </c>
      <c r="G348" s="23">
        <f t="shared" si="43"/>
        <v>0</v>
      </c>
      <c r="H348" s="23">
        <f t="shared" si="48"/>
        <v>250</v>
      </c>
      <c r="I348" s="24">
        <f>D348*'1 - Data'!C$7</f>
        <v>100</v>
      </c>
      <c r="J348" s="24">
        <f>IF(G348&lt;&gt;0,'1 - Data'!$C$8,0)</f>
        <v>0</v>
      </c>
      <c r="K348" s="24">
        <f>F348*'1 - Data'!$C$9</f>
        <v>0</v>
      </c>
      <c r="L348" s="24">
        <f t="shared" si="44"/>
        <v>100</v>
      </c>
    </row>
    <row r="349" spans="1:12" s="34" customFormat="1" x14ac:dyDescent="0.25">
      <c r="A349" s="22">
        <f t="shared" si="45"/>
        <v>344</v>
      </c>
      <c r="B349" s="23">
        <f t="shared" si="46"/>
        <v>0</v>
      </c>
      <c r="C349" s="23">
        <v>20</v>
      </c>
      <c r="D349" s="23">
        <f t="shared" si="41"/>
        <v>0</v>
      </c>
      <c r="E349" s="23">
        <f t="shared" si="47"/>
        <v>250</v>
      </c>
      <c r="F349" s="23">
        <f t="shared" si="42"/>
        <v>250</v>
      </c>
      <c r="G349" s="23">
        <f t="shared" si="43"/>
        <v>0</v>
      </c>
      <c r="H349" s="23">
        <f t="shared" si="48"/>
        <v>0</v>
      </c>
      <c r="I349" s="24">
        <f>D349*'1 - Data'!C$7</f>
        <v>0</v>
      </c>
      <c r="J349" s="24">
        <f>IF(G349&lt;&gt;0,'1 - Data'!$C$8,0)</f>
        <v>0</v>
      </c>
      <c r="K349" s="24">
        <f>F349*'1 - Data'!$C$9</f>
        <v>62.5</v>
      </c>
      <c r="L349" s="24">
        <f t="shared" si="44"/>
        <v>-62.5</v>
      </c>
    </row>
    <row r="350" spans="1:12" s="34" customFormat="1" x14ac:dyDescent="0.25">
      <c r="A350" s="22">
        <f t="shared" si="45"/>
        <v>345</v>
      </c>
      <c r="B350" s="23">
        <f t="shared" si="46"/>
        <v>250</v>
      </c>
      <c r="C350" s="23">
        <v>20</v>
      </c>
      <c r="D350" s="23">
        <f t="shared" si="41"/>
        <v>20</v>
      </c>
      <c r="E350" s="23">
        <f t="shared" si="47"/>
        <v>0</v>
      </c>
      <c r="F350" s="23">
        <f t="shared" si="42"/>
        <v>230</v>
      </c>
      <c r="G350" s="23">
        <f t="shared" si="43"/>
        <v>0</v>
      </c>
      <c r="H350" s="23">
        <f t="shared" si="48"/>
        <v>0</v>
      </c>
      <c r="I350" s="24">
        <f>D350*'1 - Data'!C$7</f>
        <v>200</v>
      </c>
      <c r="J350" s="24">
        <f>IF(G350&lt;&gt;0,'1 - Data'!$C$8,0)</f>
        <v>0</v>
      </c>
      <c r="K350" s="24">
        <f>F350*'1 - Data'!$C$9</f>
        <v>57.5</v>
      </c>
      <c r="L350" s="24">
        <f t="shared" si="44"/>
        <v>142.5</v>
      </c>
    </row>
    <row r="351" spans="1:12" s="34" customFormat="1" x14ac:dyDescent="0.25">
      <c r="A351" s="22">
        <f t="shared" si="45"/>
        <v>346</v>
      </c>
      <c r="B351" s="23">
        <f t="shared" si="46"/>
        <v>230</v>
      </c>
      <c r="C351" s="23">
        <v>20</v>
      </c>
      <c r="D351" s="23">
        <f t="shared" si="41"/>
        <v>20</v>
      </c>
      <c r="E351" s="23">
        <f t="shared" si="47"/>
        <v>0</v>
      </c>
      <c r="F351" s="23">
        <f t="shared" si="42"/>
        <v>210</v>
      </c>
      <c r="G351" s="23">
        <f t="shared" si="43"/>
        <v>0</v>
      </c>
      <c r="H351" s="23">
        <f t="shared" si="48"/>
        <v>0</v>
      </c>
      <c r="I351" s="24">
        <f>D351*'1 - Data'!C$7</f>
        <v>200</v>
      </c>
      <c r="J351" s="24">
        <f>IF(G351&lt;&gt;0,'1 - Data'!$C$8,0)</f>
        <v>0</v>
      </c>
      <c r="K351" s="24">
        <f>F351*'1 - Data'!$C$9</f>
        <v>52.5</v>
      </c>
      <c r="L351" s="24">
        <f t="shared" si="44"/>
        <v>147.5</v>
      </c>
    </row>
    <row r="352" spans="1:12" s="34" customFormat="1" x14ac:dyDescent="0.25">
      <c r="A352" s="22">
        <f t="shared" si="45"/>
        <v>347</v>
      </c>
      <c r="B352" s="23">
        <f t="shared" si="46"/>
        <v>210</v>
      </c>
      <c r="C352" s="23">
        <v>20</v>
      </c>
      <c r="D352" s="23">
        <f t="shared" si="41"/>
        <v>20</v>
      </c>
      <c r="E352" s="23">
        <f t="shared" si="47"/>
        <v>0</v>
      </c>
      <c r="F352" s="23">
        <f t="shared" si="42"/>
        <v>190</v>
      </c>
      <c r="G352" s="23">
        <f t="shared" si="43"/>
        <v>0</v>
      </c>
      <c r="H352" s="23">
        <f t="shared" si="48"/>
        <v>0</v>
      </c>
      <c r="I352" s="24">
        <f>D352*'1 - Data'!C$7</f>
        <v>200</v>
      </c>
      <c r="J352" s="24">
        <f>IF(G352&lt;&gt;0,'1 - Data'!$C$8,0)</f>
        <v>0</v>
      </c>
      <c r="K352" s="24">
        <f>F352*'1 - Data'!$C$9</f>
        <v>47.5</v>
      </c>
      <c r="L352" s="24">
        <f t="shared" si="44"/>
        <v>152.5</v>
      </c>
    </row>
    <row r="353" spans="1:12" s="34" customFormat="1" x14ac:dyDescent="0.25">
      <c r="A353" s="22">
        <f t="shared" si="45"/>
        <v>348</v>
      </c>
      <c r="B353" s="23">
        <f t="shared" si="46"/>
        <v>190</v>
      </c>
      <c r="C353" s="23">
        <v>20</v>
      </c>
      <c r="D353" s="23">
        <f t="shared" si="41"/>
        <v>20</v>
      </c>
      <c r="E353" s="23">
        <f t="shared" si="47"/>
        <v>0</v>
      </c>
      <c r="F353" s="23">
        <f t="shared" si="42"/>
        <v>170</v>
      </c>
      <c r="G353" s="23">
        <f t="shared" si="43"/>
        <v>0</v>
      </c>
      <c r="H353" s="23">
        <f t="shared" si="48"/>
        <v>0</v>
      </c>
      <c r="I353" s="24">
        <f>D353*'1 - Data'!C$7</f>
        <v>200</v>
      </c>
      <c r="J353" s="24">
        <f>IF(G353&lt;&gt;0,'1 - Data'!$C$8,0)</f>
        <v>0</v>
      </c>
      <c r="K353" s="24">
        <f>F353*'1 - Data'!$C$9</f>
        <v>42.5</v>
      </c>
      <c r="L353" s="24">
        <f t="shared" si="44"/>
        <v>157.5</v>
      </c>
    </row>
    <row r="354" spans="1:12" s="34" customFormat="1" x14ac:dyDescent="0.25">
      <c r="A354" s="22">
        <f t="shared" si="45"/>
        <v>349</v>
      </c>
      <c r="B354" s="23">
        <f t="shared" si="46"/>
        <v>170</v>
      </c>
      <c r="C354" s="23">
        <v>20</v>
      </c>
      <c r="D354" s="23">
        <f t="shared" si="41"/>
        <v>20</v>
      </c>
      <c r="E354" s="23">
        <f t="shared" si="47"/>
        <v>0</v>
      </c>
      <c r="F354" s="23">
        <f t="shared" si="42"/>
        <v>150</v>
      </c>
      <c r="G354" s="23">
        <f t="shared" si="43"/>
        <v>0</v>
      </c>
      <c r="H354" s="23">
        <f t="shared" si="48"/>
        <v>0</v>
      </c>
      <c r="I354" s="24">
        <f>D354*'1 - Data'!C$7</f>
        <v>200</v>
      </c>
      <c r="J354" s="24">
        <f>IF(G354&lt;&gt;0,'1 - Data'!$C$8,0)</f>
        <v>0</v>
      </c>
      <c r="K354" s="24">
        <f>F354*'1 - Data'!$C$9</f>
        <v>37.5</v>
      </c>
      <c r="L354" s="24">
        <f t="shared" si="44"/>
        <v>162.5</v>
      </c>
    </row>
    <row r="355" spans="1:12" s="34" customFormat="1" x14ac:dyDescent="0.25">
      <c r="A355" s="22">
        <f t="shared" si="45"/>
        <v>350</v>
      </c>
      <c r="B355" s="23">
        <f t="shared" si="46"/>
        <v>150</v>
      </c>
      <c r="C355" s="23">
        <v>20</v>
      </c>
      <c r="D355" s="23">
        <f t="shared" si="41"/>
        <v>20</v>
      </c>
      <c r="E355" s="23">
        <f t="shared" si="47"/>
        <v>0</v>
      </c>
      <c r="F355" s="23">
        <f t="shared" si="42"/>
        <v>130</v>
      </c>
      <c r="G355" s="23">
        <f t="shared" si="43"/>
        <v>0</v>
      </c>
      <c r="H355" s="23">
        <f t="shared" si="48"/>
        <v>0</v>
      </c>
      <c r="I355" s="24">
        <f>D355*'1 - Data'!C$7</f>
        <v>200</v>
      </c>
      <c r="J355" s="24">
        <f>IF(G355&lt;&gt;0,'1 - Data'!$C$8,0)</f>
        <v>0</v>
      </c>
      <c r="K355" s="24">
        <f>F355*'1 - Data'!$C$9</f>
        <v>32.5</v>
      </c>
      <c r="L355" s="24">
        <f t="shared" si="44"/>
        <v>167.5</v>
      </c>
    </row>
    <row r="356" spans="1:12" s="34" customFormat="1" x14ac:dyDescent="0.25">
      <c r="A356" s="22">
        <f t="shared" si="45"/>
        <v>351</v>
      </c>
      <c r="B356" s="23">
        <f t="shared" si="46"/>
        <v>130</v>
      </c>
      <c r="C356" s="23">
        <v>20</v>
      </c>
      <c r="D356" s="23">
        <f t="shared" si="41"/>
        <v>20</v>
      </c>
      <c r="E356" s="23">
        <f t="shared" si="47"/>
        <v>0</v>
      </c>
      <c r="F356" s="23">
        <f t="shared" si="42"/>
        <v>110</v>
      </c>
      <c r="G356" s="23">
        <f t="shared" si="43"/>
        <v>0</v>
      </c>
      <c r="H356" s="23">
        <f t="shared" si="48"/>
        <v>0</v>
      </c>
      <c r="I356" s="24">
        <f>D356*'1 - Data'!C$7</f>
        <v>200</v>
      </c>
      <c r="J356" s="24">
        <f>IF(G356&lt;&gt;0,'1 - Data'!$C$8,0)</f>
        <v>0</v>
      </c>
      <c r="K356" s="24">
        <f>F356*'1 - Data'!$C$9</f>
        <v>27.5</v>
      </c>
      <c r="L356" s="24">
        <f t="shared" si="44"/>
        <v>172.5</v>
      </c>
    </row>
    <row r="357" spans="1:12" s="34" customFormat="1" x14ac:dyDescent="0.25">
      <c r="A357" s="22">
        <f t="shared" si="45"/>
        <v>352</v>
      </c>
      <c r="B357" s="23">
        <f t="shared" si="46"/>
        <v>110</v>
      </c>
      <c r="C357" s="23">
        <v>20</v>
      </c>
      <c r="D357" s="23">
        <f t="shared" si="41"/>
        <v>20</v>
      </c>
      <c r="E357" s="23">
        <f t="shared" si="47"/>
        <v>0</v>
      </c>
      <c r="F357" s="23">
        <f t="shared" si="42"/>
        <v>90</v>
      </c>
      <c r="G357" s="23">
        <f t="shared" si="43"/>
        <v>0</v>
      </c>
      <c r="H357" s="23">
        <f t="shared" si="48"/>
        <v>0</v>
      </c>
      <c r="I357" s="24">
        <f>D357*'1 - Data'!C$7</f>
        <v>200</v>
      </c>
      <c r="J357" s="24">
        <f>IF(G357&lt;&gt;0,'1 - Data'!$C$8,0)</f>
        <v>0</v>
      </c>
      <c r="K357" s="24">
        <f>F357*'1 - Data'!$C$9</f>
        <v>22.5</v>
      </c>
      <c r="L357" s="24">
        <f t="shared" si="44"/>
        <v>177.5</v>
      </c>
    </row>
    <row r="358" spans="1:12" s="34" customFormat="1" x14ac:dyDescent="0.25">
      <c r="A358" s="22">
        <f t="shared" si="45"/>
        <v>353</v>
      </c>
      <c r="B358" s="23">
        <f t="shared" si="46"/>
        <v>90</v>
      </c>
      <c r="C358" s="23">
        <v>20</v>
      </c>
      <c r="D358" s="23">
        <f t="shared" si="41"/>
        <v>20</v>
      </c>
      <c r="E358" s="23">
        <f t="shared" si="47"/>
        <v>0</v>
      </c>
      <c r="F358" s="23">
        <f t="shared" si="42"/>
        <v>70</v>
      </c>
      <c r="G358" s="23">
        <f t="shared" si="43"/>
        <v>250</v>
      </c>
      <c r="H358" s="23">
        <f t="shared" si="48"/>
        <v>250</v>
      </c>
      <c r="I358" s="24">
        <f>D358*'1 - Data'!C$7</f>
        <v>200</v>
      </c>
      <c r="J358" s="24">
        <f>IF(G358&lt;&gt;0,'1 - Data'!$C$8,0)</f>
        <v>50</v>
      </c>
      <c r="K358" s="24">
        <f>F358*'1 - Data'!$C$9</f>
        <v>17.5</v>
      </c>
      <c r="L358" s="24">
        <f t="shared" si="44"/>
        <v>132.5</v>
      </c>
    </row>
    <row r="359" spans="1:12" s="34" customFormat="1" x14ac:dyDescent="0.25">
      <c r="A359" s="22">
        <f t="shared" si="45"/>
        <v>354</v>
      </c>
      <c r="B359" s="23">
        <f t="shared" si="46"/>
        <v>70</v>
      </c>
      <c r="C359" s="23">
        <v>20</v>
      </c>
      <c r="D359" s="23">
        <f t="shared" si="41"/>
        <v>20</v>
      </c>
      <c r="E359" s="23">
        <f t="shared" si="47"/>
        <v>0</v>
      </c>
      <c r="F359" s="23">
        <f t="shared" si="42"/>
        <v>50</v>
      </c>
      <c r="G359" s="23">
        <f t="shared" si="43"/>
        <v>0</v>
      </c>
      <c r="H359" s="23">
        <f t="shared" si="48"/>
        <v>250</v>
      </c>
      <c r="I359" s="24">
        <f>D359*'1 - Data'!C$7</f>
        <v>200</v>
      </c>
      <c r="J359" s="24">
        <f>IF(G359&lt;&gt;0,'1 - Data'!$C$8,0)</f>
        <v>0</v>
      </c>
      <c r="K359" s="24">
        <f>F359*'1 - Data'!$C$9</f>
        <v>12.5</v>
      </c>
      <c r="L359" s="24">
        <f t="shared" si="44"/>
        <v>187.5</v>
      </c>
    </row>
    <row r="360" spans="1:12" s="34" customFormat="1" x14ac:dyDescent="0.25">
      <c r="A360" s="22">
        <f t="shared" si="45"/>
        <v>355</v>
      </c>
      <c r="B360" s="23">
        <f t="shared" si="46"/>
        <v>50</v>
      </c>
      <c r="C360" s="23">
        <v>20</v>
      </c>
      <c r="D360" s="23">
        <f t="shared" si="41"/>
        <v>20</v>
      </c>
      <c r="E360" s="23">
        <f t="shared" si="47"/>
        <v>0</v>
      </c>
      <c r="F360" s="23">
        <f t="shared" si="42"/>
        <v>30</v>
      </c>
      <c r="G360" s="23">
        <f t="shared" si="43"/>
        <v>0</v>
      </c>
      <c r="H360" s="23">
        <f t="shared" si="48"/>
        <v>250</v>
      </c>
      <c r="I360" s="24">
        <f>D360*'1 - Data'!C$7</f>
        <v>200</v>
      </c>
      <c r="J360" s="24">
        <f>IF(G360&lt;&gt;0,'1 - Data'!$C$8,0)</f>
        <v>0</v>
      </c>
      <c r="K360" s="24">
        <f>F360*'1 - Data'!$C$9</f>
        <v>7.5</v>
      </c>
      <c r="L360" s="24">
        <f t="shared" si="44"/>
        <v>192.5</v>
      </c>
    </row>
    <row r="361" spans="1:12" s="34" customFormat="1" x14ac:dyDescent="0.25">
      <c r="A361" s="22">
        <f t="shared" si="45"/>
        <v>356</v>
      </c>
      <c r="B361" s="23">
        <f t="shared" si="46"/>
        <v>30</v>
      </c>
      <c r="C361" s="23">
        <v>20</v>
      </c>
      <c r="D361" s="23">
        <f t="shared" si="41"/>
        <v>20</v>
      </c>
      <c r="E361" s="23">
        <f t="shared" si="47"/>
        <v>0</v>
      </c>
      <c r="F361" s="23">
        <f t="shared" si="42"/>
        <v>10</v>
      </c>
      <c r="G361" s="23">
        <f t="shared" si="43"/>
        <v>0</v>
      </c>
      <c r="H361" s="23">
        <f t="shared" si="48"/>
        <v>250</v>
      </c>
      <c r="I361" s="24">
        <f>D361*'1 - Data'!C$7</f>
        <v>200</v>
      </c>
      <c r="J361" s="24">
        <f>IF(G361&lt;&gt;0,'1 - Data'!$C$8,0)</f>
        <v>0</v>
      </c>
      <c r="K361" s="24">
        <f>F361*'1 - Data'!$C$9</f>
        <v>2.5</v>
      </c>
      <c r="L361" s="24">
        <f t="shared" si="44"/>
        <v>197.5</v>
      </c>
    </row>
    <row r="362" spans="1:12" s="34" customFormat="1" x14ac:dyDescent="0.25">
      <c r="A362" s="22">
        <f t="shared" si="45"/>
        <v>357</v>
      </c>
      <c r="B362" s="23">
        <f t="shared" si="46"/>
        <v>10</v>
      </c>
      <c r="C362" s="23">
        <v>20</v>
      </c>
      <c r="D362" s="23">
        <f t="shared" si="41"/>
        <v>10</v>
      </c>
      <c r="E362" s="23">
        <f t="shared" si="47"/>
        <v>0</v>
      </c>
      <c r="F362" s="23">
        <f t="shared" si="42"/>
        <v>0</v>
      </c>
      <c r="G362" s="23">
        <f t="shared" si="43"/>
        <v>0</v>
      </c>
      <c r="H362" s="23">
        <f t="shared" si="48"/>
        <v>250</v>
      </c>
      <c r="I362" s="24">
        <f>D362*'1 - Data'!C$7</f>
        <v>100</v>
      </c>
      <c r="J362" s="24">
        <f>IF(G362&lt;&gt;0,'1 - Data'!$C$8,0)</f>
        <v>0</v>
      </c>
      <c r="K362" s="24">
        <f>F362*'1 - Data'!$C$9</f>
        <v>0</v>
      </c>
      <c r="L362" s="24">
        <f t="shared" si="44"/>
        <v>100</v>
      </c>
    </row>
    <row r="363" spans="1:12" s="34" customFormat="1" x14ac:dyDescent="0.25">
      <c r="A363" s="22">
        <f t="shared" si="45"/>
        <v>358</v>
      </c>
      <c r="B363" s="23">
        <f t="shared" si="46"/>
        <v>0</v>
      </c>
      <c r="C363" s="23">
        <v>20</v>
      </c>
      <c r="D363" s="23">
        <f t="shared" si="41"/>
        <v>0</v>
      </c>
      <c r="E363" s="23">
        <f t="shared" si="47"/>
        <v>250</v>
      </c>
      <c r="F363" s="23">
        <f t="shared" si="42"/>
        <v>250</v>
      </c>
      <c r="G363" s="23">
        <f t="shared" si="43"/>
        <v>0</v>
      </c>
      <c r="H363" s="23">
        <f t="shared" si="48"/>
        <v>0</v>
      </c>
      <c r="I363" s="24">
        <f>D363*'1 - Data'!C$7</f>
        <v>0</v>
      </c>
      <c r="J363" s="24">
        <f>IF(G363&lt;&gt;0,'1 - Data'!$C$8,0)</f>
        <v>0</v>
      </c>
      <c r="K363" s="24">
        <f>F363*'1 - Data'!$C$9</f>
        <v>62.5</v>
      </c>
      <c r="L363" s="24">
        <f t="shared" si="44"/>
        <v>-62.5</v>
      </c>
    </row>
    <row r="364" spans="1:12" s="34" customFormat="1" x14ac:dyDescent="0.25">
      <c r="A364" s="22">
        <f t="shared" si="45"/>
        <v>359</v>
      </c>
      <c r="B364" s="23">
        <f t="shared" si="46"/>
        <v>250</v>
      </c>
      <c r="C364" s="23">
        <v>20</v>
      </c>
      <c r="D364" s="23">
        <f t="shared" si="41"/>
        <v>20</v>
      </c>
      <c r="E364" s="23">
        <f t="shared" si="47"/>
        <v>0</v>
      </c>
      <c r="F364" s="23">
        <f t="shared" si="42"/>
        <v>230</v>
      </c>
      <c r="G364" s="23">
        <f t="shared" si="43"/>
        <v>0</v>
      </c>
      <c r="H364" s="23">
        <f t="shared" si="48"/>
        <v>0</v>
      </c>
      <c r="I364" s="24">
        <f>D364*'1 - Data'!C$7</f>
        <v>200</v>
      </c>
      <c r="J364" s="24">
        <f>IF(G364&lt;&gt;0,'1 - Data'!$C$8,0)</f>
        <v>0</v>
      </c>
      <c r="K364" s="24">
        <f>F364*'1 - Data'!$C$9</f>
        <v>57.5</v>
      </c>
      <c r="L364" s="24">
        <f t="shared" si="44"/>
        <v>142.5</v>
      </c>
    </row>
    <row r="365" spans="1:12" s="34" customFormat="1" x14ac:dyDescent="0.25">
      <c r="A365" s="22">
        <f t="shared" si="45"/>
        <v>360</v>
      </c>
      <c r="B365" s="23">
        <f t="shared" si="46"/>
        <v>230</v>
      </c>
      <c r="C365" s="23">
        <v>20</v>
      </c>
      <c r="D365" s="23">
        <f t="shared" si="41"/>
        <v>20</v>
      </c>
      <c r="E365" s="23">
        <f t="shared" si="47"/>
        <v>0</v>
      </c>
      <c r="F365" s="23">
        <f t="shared" si="42"/>
        <v>210</v>
      </c>
      <c r="G365" s="23">
        <f t="shared" si="43"/>
        <v>0</v>
      </c>
      <c r="H365" s="23">
        <f t="shared" si="48"/>
        <v>0</v>
      </c>
      <c r="I365" s="24">
        <f>D365*'1 - Data'!C$7</f>
        <v>200</v>
      </c>
      <c r="J365" s="24">
        <f>IF(G365&lt;&gt;0,'1 - Data'!$C$8,0)</f>
        <v>0</v>
      </c>
      <c r="K365" s="24">
        <f>F365*'1 - Data'!$C$9</f>
        <v>52.5</v>
      </c>
      <c r="L365" s="24">
        <f t="shared" si="44"/>
        <v>147.5</v>
      </c>
    </row>
    <row r="366" spans="1:12" s="34" customFormat="1" x14ac:dyDescent="0.25">
      <c r="A366" s="22">
        <f t="shared" si="45"/>
        <v>361</v>
      </c>
      <c r="B366" s="23">
        <f t="shared" si="46"/>
        <v>210</v>
      </c>
      <c r="C366" s="23">
        <v>20</v>
      </c>
      <c r="D366" s="23">
        <f t="shared" si="41"/>
        <v>20</v>
      </c>
      <c r="E366" s="23">
        <f t="shared" si="47"/>
        <v>0</v>
      </c>
      <c r="F366" s="23">
        <f t="shared" si="42"/>
        <v>190</v>
      </c>
      <c r="G366" s="23">
        <f t="shared" si="43"/>
        <v>0</v>
      </c>
      <c r="H366" s="23">
        <f t="shared" si="48"/>
        <v>0</v>
      </c>
      <c r="I366" s="24">
        <f>D366*'1 - Data'!C$7</f>
        <v>200</v>
      </c>
      <c r="J366" s="24">
        <f>IF(G366&lt;&gt;0,'1 - Data'!$C$8,0)</f>
        <v>0</v>
      </c>
      <c r="K366" s="24">
        <f>F366*'1 - Data'!$C$9</f>
        <v>47.5</v>
      </c>
      <c r="L366" s="24">
        <f t="shared" si="44"/>
        <v>152.5</v>
      </c>
    </row>
    <row r="367" spans="1:12" s="34" customFormat="1" x14ac:dyDescent="0.25">
      <c r="A367" s="22">
        <f t="shared" si="45"/>
        <v>362</v>
      </c>
      <c r="B367" s="23">
        <f t="shared" si="46"/>
        <v>190</v>
      </c>
      <c r="C367" s="23">
        <v>20</v>
      </c>
      <c r="D367" s="23">
        <f t="shared" si="41"/>
        <v>20</v>
      </c>
      <c r="E367" s="23">
        <f t="shared" si="47"/>
        <v>0</v>
      </c>
      <c r="F367" s="23">
        <f t="shared" si="42"/>
        <v>170</v>
      </c>
      <c r="G367" s="23">
        <f t="shared" si="43"/>
        <v>0</v>
      </c>
      <c r="H367" s="23">
        <f t="shared" si="48"/>
        <v>0</v>
      </c>
      <c r="I367" s="24">
        <f>D367*'1 - Data'!C$7</f>
        <v>200</v>
      </c>
      <c r="J367" s="24">
        <f>IF(G367&lt;&gt;0,'1 - Data'!$C$8,0)</f>
        <v>0</v>
      </c>
      <c r="K367" s="24">
        <f>F367*'1 - Data'!$C$9</f>
        <v>42.5</v>
      </c>
      <c r="L367" s="24">
        <f t="shared" si="44"/>
        <v>157.5</v>
      </c>
    </row>
    <row r="368" spans="1:12" s="34" customFormat="1" x14ac:dyDescent="0.25">
      <c r="A368" s="22">
        <f t="shared" si="45"/>
        <v>363</v>
      </c>
      <c r="B368" s="23">
        <f t="shared" si="46"/>
        <v>170</v>
      </c>
      <c r="C368" s="23">
        <v>20</v>
      </c>
      <c r="D368" s="23">
        <f t="shared" si="41"/>
        <v>20</v>
      </c>
      <c r="E368" s="23">
        <f t="shared" si="47"/>
        <v>0</v>
      </c>
      <c r="F368" s="23">
        <f t="shared" si="42"/>
        <v>150</v>
      </c>
      <c r="G368" s="23">
        <f t="shared" si="43"/>
        <v>0</v>
      </c>
      <c r="H368" s="23">
        <f t="shared" si="48"/>
        <v>0</v>
      </c>
      <c r="I368" s="24">
        <f>D368*'1 - Data'!C$7</f>
        <v>200</v>
      </c>
      <c r="J368" s="24">
        <f>IF(G368&lt;&gt;0,'1 - Data'!$C$8,0)</f>
        <v>0</v>
      </c>
      <c r="K368" s="24">
        <f>F368*'1 - Data'!$C$9</f>
        <v>37.5</v>
      </c>
      <c r="L368" s="24">
        <f t="shared" si="44"/>
        <v>162.5</v>
      </c>
    </row>
    <row r="369" spans="1:12" s="34" customFormat="1" x14ac:dyDescent="0.25">
      <c r="A369" s="22">
        <f t="shared" si="45"/>
        <v>364</v>
      </c>
      <c r="B369" s="23">
        <f t="shared" si="46"/>
        <v>150</v>
      </c>
      <c r="C369" s="23">
        <v>20</v>
      </c>
      <c r="D369" s="23">
        <f t="shared" si="41"/>
        <v>20</v>
      </c>
      <c r="E369" s="23">
        <f t="shared" si="47"/>
        <v>0</v>
      </c>
      <c r="F369" s="23">
        <f t="shared" si="42"/>
        <v>130</v>
      </c>
      <c r="G369" s="23">
        <f t="shared" si="43"/>
        <v>0</v>
      </c>
      <c r="H369" s="23">
        <f t="shared" si="48"/>
        <v>0</v>
      </c>
      <c r="I369" s="24">
        <f>D369*'1 - Data'!C$7</f>
        <v>200</v>
      </c>
      <c r="J369" s="24">
        <f>IF(G369&lt;&gt;0,'1 - Data'!$C$8,0)</f>
        <v>0</v>
      </c>
      <c r="K369" s="24">
        <f>F369*'1 - Data'!$C$9</f>
        <v>32.5</v>
      </c>
      <c r="L369" s="24">
        <f t="shared" si="44"/>
        <v>167.5</v>
      </c>
    </row>
    <row r="370" spans="1:12" s="34" customFormat="1" x14ac:dyDescent="0.25">
      <c r="A370" s="22">
        <f>A369+1</f>
        <v>365</v>
      </c>
      <c r="B370" s="23">
        <f t="shared" si="46"/>
        <v>130</v>
      </c>
      <c r="C370" s="23">
        <v>20</v>
      </c>
      <c r="D370" s="23">
        <f t="shared" si="41"/>
        <v>20</v>
      </c>
      <c r="E370" s="23">
        <f t="shared" si="47"/>
        <v>0</v>
      </c>
      <c r="F370" s="23">
        <f t="shared" si="42"/>
        <v>110</v>
      </c>
      <c r="G370" s="23">
        <f t="shared" si="43"/>
        <v>0</v>
      </c>
      <c r="H370" s="23">
        <f t="shared" si="48"/>
        <v>0</v>
      </c>
      <c r="I370" s="24">
        <f>D370*'1 - Data'!C$7</f>
        <v>200</v>
      </c>
      <c r="J370" s="24">
        <f>IF(G370&lt;&gt;0,'1 - Data'!$C$8,0)</f>
        <v>0</v>
      </c>
      <c r="K370" s="24">
        <f>F370*'1 - Data'!$C$9</f>
        <v>27.5</v>
      </c>
      <c r="L370" s="24">
        <f t="shared" si="44"/>
        <v>172.5</v>
      </c>
    </row>
    <row r="371" spans="1:12" s="34" customFormat="1" x14ac:dyDescent="0.25">
      <c r="A371" s="22"/>
      <c r="I371" s="36">
        <f t="shared" ref="I371:K371" si="49">SUM(I6:I370)</f>
        <v>65150</v>
      </c>
      <c r="J371" s="36">
        <f t="shared" si="49"/>
        <v>1300</v>
      </c>
      <c r="K371" s="36">
        <f t="shared" si="49"/>
        <v>11005</v>
      </c>
      <c r="L371" s="36">
        <f>SUM(L6:L370)</f>
        <v>52845</v>
      </c>
    </row>
  </sheetData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43E91-C1A2-485C-9351-267DCB38B0A2}">
  <dimension ref="A1:L371"/>
  <sheetViews>
    <sheetView workbookViewId="0">
      <pane xSplit="1" ySplit="5" topLeftCell="B360" activePane="bottomRight" state="frozen"/>
      <selection pane="topRight" activeCell="B1" sqref="B1"/>
      <selection pane="bottomLeft" activeCell="A6" sqref="A6"/>
      <selection pane="bottomRight" activeCell="I371" sqref="I371:L371"/>
    </sheetView>
  </sheetViews>
  <sheetFormatPr defaultColWidth="8.85546875" defaultRowHeight="15" x14ac:dyDescent="0.25"/>
  <cols>
    <col min="1" max="1" width="8.85546875" style="12"/>
    <col min="2" max="2" width="9.7109375" style="9" customWidth="1"/>
    <col min="3" max="5" width="8.85546875" style="9"/>
    <col min="6" max="6" width="9.85546875" style="9" customWidth="1"/>
    <col min="7" max="10" width="8.85546875" style="9"/>
    <col min="11" max="11" width="9.7109375" style="9" customWidth="1"/>
    <col min="12" max="12" width="11" style="9" customWidth="1"/>
    <col min="13" max="16384" width="8.85546875" style="9"/>
  </cols>
  <sheetData>
    <row r="1" spans="1:12" ht="21" x14ac:dyDescent="0.35">
      <c r="A1" s="8" t="s">
        <v>20</v>
      </c>
    </row>
    <row r="2" spans="1:12" x14ac:dyDescent="0.25">
      <c r="A2" s="10" t="s">
        <v>21</v>
      </c>
    </row>
    <row r="3" spans="1:12" x14ac:dyDescent="0.25">
      <c r="A3" s="11" t="s">
        <v>26</v>
      </c>
    </row>
    <row r="5" spans="1:12" s="17" customFormat="1" ht="45" x14ac:dyDescent="0.25">
      <c r="A5" s="32" t="s">
        <v>3</v>
      </c>
      <c r="B5" s="15" t="s">
        <v>5</v>
      </c>
      <c r="C5" s="33" t="s">
        <v>4</v>
      </c>
      <c r="D5" s="33" t="s">
        <v>6</v>
      </c>
      <c r="E5" s="33" t="s">
        <v>10</v>
      </c>
      <c r="F5" s="15" t="s">
        <v>7</v>
      </c>
      <c r="G5" s="15" t="s">
        <v>8</v>
      </c>
      <c r="H5" s="15" t="s">
        <v>25</v>
      </c>
      <c r="I5" s="15" t="s">
        <v>19</v>
      </c>
      <c r="J5" s="15" t="s">
        <v>11</v>
      </c>
      <c r="K5" s="15" t="s">
        <v>18</v>
      </c>
      <c r="L5" s="15" t="s">
        <v>9</v>
      </c>
    </row>
    <row r="6" spans="1:12" s="34" customFormat="1" x14ac:dyDescent="0.25">
      <c r="A6" s="22">
        <v>1</v>
      </c>
      <c r="B6" s="23">
        <v>125</v>
      </c>
      <c r="C6" s="23">
        <v>20</v>
      </c>
      <c r="D6" s="23">
        <f>MIN(B6,C6)</f>
        <v>20</v>
      </c>
      <c r="E6" s="23">
        <v>0</v>
      </c>
      <c r="F6" s="23">
        <f>B6-D6+E6</f>
        <v>105</v>
      </c>
      <c r="G6" s="23">
        <f>IF(F6&lt;=75,IF(H5&lt;&gt;0,0,350),0)</f>
        <v>0</v>
      </c>
      <c r="H6" s="34">
        <v>0</v>
      </c>
      <c r="I6" s="24">
        <f>D6*'1 - Data'!C$7</f>
        <v>200</v>
      </c>
      <c r="J6" s="24">
        <f>IF(G6&lt;&gt;0,'1 - Data'!$C$8,0)</f>
        <v>0</v>
      </c>
      <c r="K6" s="24">
        <f>F6*'1 - Data'!$C$9</f>
        <v>26.25</v>
      </c>
      <c r="L6" s="24">
        <f>I6-J6-K6</f>
        <v>173.75</v>
      </c>
    </row>
    <row r="7" spans="1:12" s="34" customFormat="1" x14ac:dyDescent="0.25">
      <c r="A7" s="22">
        <f>A6+1</f>
        <v>2</v>
      </c>
      <c r="B7" s="23">
        <f>F6</f>
        <v>105</v>
      </c>
      <c r="C7" s="23">
        <v>20</v>
      </c>
      <c r="D7" s="23">
        <f t="shared" ref="D7:D70" si="0">MIN(B7,C7)</f>
        <v>20</v>
      </c>
      <c r="E7" s="23">
        <v>0</v>
      </c>
      <c r="F7" s="23">
        <f t="shared" ref="F7:F70" si="1">B7-D7+E7</f>
        <v>85</v>
      </c>
      <c r="G7" s="23">
        <f t="shared" ref="G7:G70" si="2">IF(F7&lt;=75,IF(H6&lt;&gt;0,0,350),0)</f>
        <v>0</v>
      </c>
      <c r="H7" s="23">
        <f t="shared" ref="H7:H22" si="3">ROUND(H6+G7-E7,0)</f>
        <v>0</v>
      </c>
      <c r="I7" s="24">
        <f>D7*'1 - Data'!C$7</f>
        <v>200</v>
      </c>
      <c r="J7" s="24">
        <f>IF(G7&lt;&gt;0,'1 - Data'!$C$8,0)</f>
        <v>0</v>
      </c>
      <c r="K7" s="24">
        <f>F7*'1 - Data'!$C$9</f>
        <v>21.25</v>
      </c>
      <c r="L7" s="24">
        <f t="shared" ref="L7:L70" si="4">I7-J7-K7</f>
        <v>178.75</v>
      </c>
    </row>
    <row r="8" spans="1:12" s="34" customFormat="1" x14ac:dyDescent="0.25">
      <c r="A8" s="22">
        <f t="shared" ref="A8:A71" si="5">A7+1</f>
        <v>3</v>
      </c>
      <c r="B8" s="23">
        <f>F7</f>
        <v>85</v>
      </c>
      <c r="C8" s="23">
        <v>20</v>
      </c>
      <c r="D8" s="23">
        <f t="shared" si="0"/>
        <v>20</v>
      </c>
      <c r="E8" s="23">
        <v>0</v>
      </c>
      <c r="F8" s="23">
        <f t="shared" si="1"/>
        <v>65</v>
      </c>
      <c r="G8" s="23">
        <f t="shared" si="2"/>
        <v>350</v>
      </c>
      <c r="H8" s="23">
        <f t="shared" si="3"/>
        <v>350</v>
      </c>
      <c r="I8" s="24">
        <f>D8*'1 - Data'!C$7</f>
        <v>200</v>
      </c>
      <c r="J8" s="24">
        <f>IF(G8&lt;&gt;0,'1 - Data'!$C$8,0)</f>
        <v>50</v>
      </c>
      <c r="K8" s="24">
        <f>F8*'1 - Data'!$C$9</f>
        <v>16.25</v>
      </c>
      <c r="L8" s="24">
        <f t="shared" si="4"/>
        <v>133.75</v>
      </c>
    </row>
    <row r="9" spans="1:12" s="34" customFormat="1" x14ac:dyDescent="0.25">
      <c r="A9" s="22">
        <f>A8+1</f>
        <v>4</v>
      </c>
      <c r="B9" s="23">
        <f t="shared" ref="B9:B72" si="6">F8</f>
        <v>65</v>
      </c>
      <c r="C9" s="23">
        <v>20</v>
      </c>
      <c r="D9" s="23">
        <f t="shared" si="0"/>
        <v>20</v>
      </c>
      <c r="E9" s="23">
        <v>0</v>
      </c>
      <c r="F9" s="23">
        <f t="shared" si="1"/>
        <v>45</v>
      </c>
      <c r="G9" s="23">
        <f t="shared" si="2"/>
        <v>0</v>
      </c>
      <c r="H9" s="23">
        <f t="shared" si="3"/>
        <v>350</v>
      </c>
      <c r="I9" s="24">
        <f>D9*'1 - Data'!C$7</f>
        <v>200</v>
      </c>
      <c r="J9" s="24">
        <f>IF(G9&lt;&gt;0,'1 - Data'!$C$8,0)</f>
        <v>0</v>
      </c>
      <c r="K9" s="24">
        <f>F9*'1 - Data'!$C$9</f>
        <v>11.25</v>
      </c>
      <c r="L9" s="24">
        <f t="shared" si="4"/>
        <v>188.75</v>
      </c>
    </row>
    <row r="10" spans="1:12" s="34" customFormat="1" x14ac:dyDescent="0.25">
      <c r="A10" s="22">
        <f t="shared" si="5"/>
        <v>5</v>
      </c>
      <c r="B10" s="23">
        <f t="shared" si="6"/>
        <v>45</v>
      </c>
      <c r="C10" s="23">
        <v>20</v>
      </c>
      <c r="D10" s="23">
        <f t="shared" si="0"/>
        <v>20</v>
      </c>
      <c r="E10" s="23">
        <v>0</v>
      </c>
      <c r="F10" s="23">
        <f t="shared" si="1"/>
        <v>25</v>
      </c>
      <c r="G10" s="23">
        <f t="shared" si="2"/>
        <v>0</v>
      </c>
      <c r="H10" s="23">
        <f t="shared" si="3"/>
        <v>350</v>
      </c>
      <c r="I10" s="24">
        <f>D10*'1 - Data'!C$7</f>
        <v>200</v>
      </c>
      <c r="J10" s="24">
        <f>IF(G10&lt;&gt;0,'1 - Data'!$C$8,0)</f>
        <v>0</v>
      </c>
      <c r="K10" s="24">
        <f>F10*'1 - Data'!$C$9</f>
        <v>6.25</v>
      </c>
      <c r="L10" s="24">
        <f t="shared" si="4"/>
        <v>193.75</v>
      </c>
    </row>
    <row r="11" spans="1:12" s="34" customFormat="1" x14ac:dyDescent="0.25">
      <c r="A11" s="22">
        <f t="shared" si="5"/>
        <v>6</v>
      </c>
      <c r="B11" s="23">
        <f t="shared" si="6"/>
        <v>25</v>
      </c>
      <c r="C11" s="23">
        <v>20</v>
      </c>
      <c r="D11" s="23">
        <f t="shared" si="0"/>
        <v>20</v>
      </c>
      <c r="E11" s="23">
        <v>0</v>
      </c>
      <c r="F11" s="23">
        <f t="shared" si="1"/>
        <v>5</v>
      </c>
      <c r="G11" s="23">
        <f t="shared" si="2"/>
        <v>0</v>
      </c>
      <c r="H11" s="23">
        <f t="shared" si="3"/>
        <v>350</v>
      </c>
      <c r="I11" s="24">
        <f>D11*'1 - Data'!C$7</f>
        <v>200</v>
      </c>
      <c r="J11" s="24">
        <f>IF(G11&lt;&gt;0,'1 - Data'!$C$8,0)</f>
        <v>0</v>
      </c>
      <c r="K11" s="24">
        <f>F11*'1 - Data'!$C$9</f>
        <v>1.25</v>
      </c>
      <c r="L11" s="24">
        <f t="shared" si="4"/>
        <v>198.75</v>
      </c>
    </row>
    <row r="12" spans="1:12" s="34" customFormat="1" x14ac:dyDescent="0.25">
      <c r="A12" s="22">
        <f t="shared" si="5"/>
        <v>7</v>
      </c>
      <c r="B12" s="23">
        <f t="shared" si="6"/>
        <v>5</v>
      </c>
      <c r="C12" s="23">
        <v>20</v>
      </c>
      <c r="D12" s="23">
        <f t="shared" si="0"/>
        <v>5</v>
      </c>
      <c r="E12" s="23">
        <f>G7</f>
        <v>0</v>
      </c>
      <c r="F12" s="23">
        <f t="shared" si="1"/>
        <v>0</v>
      </c>
      <c r="G12" s="23">
        <f t="shared" si="2"/>
        <v>0</v>
      </c>
      <c r="H12" s="23">
        <f t="shared" si="3"/>
        <v>350</v>
      </c>
      <c r="I12" s="24">
        <f>D12*'1 - Data'!C$7</f>
        <v>50</v>
      </c>
      <c r="J12" s="24">
        <f>IF(G12&lt;&gt;0,'1 - Data'!$C$8,0)</f>
        <v>0</v>
      </c>
      <c r="K12" s="24">
        <f>F12*'1 - Data'!$C$9</f>
        <v>0</v>
      </c>
      <c r="L12" s="24">
        <f t="shared" si="4"/>
        <v>50</v>
      </c>
    </row>
    <row r="13" spans="1:12" s="34" customFormat="1" x14ac:dyDescent="0.25">
      <c r="A13" s="22">
        <f>A12+1</f>
        <v>8</v>
      </c>
      <c r="B13" s="23">
        <f t="shared" si="6"/>
        <v>0</v>
      </c>
      <c r="C13" s="23">
        <v>20</v>
      </c>
      <c r="D13" s="23">
        <f t="shared" si="0"/>
        <v>0</v>
      </c>
      <c r="E13" s="23">
        <f t="shared" ref="E13:E76" si="7">G8</f>
        <v>350</v>
      </c>
      <c r="F13" s="23">
        <f t="shared" si="1"/>
        <v>350</v>
      </c>
      <c r="G13" s="23">
        <f t="shared" si="2"/>
        <v>0</v>
      </c>
      <c r="H13" s="23">
        <f t="shared" si="3"/>
        <v>0</v>
      </c>
      <c r="I13" s="24">
        <f>D13*'1 - Data'!C$7</f>
        <v>0</v>
      </c>
      <c r="J13" s="24">
        <f>IF(G13&lt;&gt;0,'1 - Data'!$C$8,0)</f>
        <v>0</v>
      </c>
      <c r="K13" s="24">
        <f>F13*'1 - Data'!$C$9</f>
        <v>87.5</v>
      </c>
      <c r="L13" s="24">
        <f t="shared" si="4"/>
        <v>-87.5</v>
      </c>
    </row>
    <row r="14" spans="1:12" s="34" customFormat="1" x14ac:dyDescent="0.25">
      <c r="A14" s="22">
        <f t="shared" si="5"/>
        <v>9</v>
      </c>
      <c r="B14" s="23">
        <f t="shared" si="6"/>
        <v>350</v>
      </c>
      <c r="C14" s="23">
        <v>20</v>
      </c>
      <c r="D14" s="23">
        <f t="shared" si="0"/>
        <v>20</v>
      </c>
      <c r="E14" s="23">
        <f t="shared" si="7"/>
        <v>0</v>
      </c>
      <c r="F14" s="23">
        <f t="shared" si="1"/>
        <v>330</v>
      </c>
      <c r="G14" s="23">
        <f t="shared" si="2"/>
        <v>0</v>
      </c>
      <c r="H14" s="23">
        <f t="shared" si="3"/>
        <v>0</v>
      </c>
      <c r="I14" s="24">
        <f>D14*'1 - Data'!C$7</f>
        <v>200</v>
      </c>
      <c r="J14" s="24">
        <f>IF(G14&lt;&gt;0,'1 - Data'!$C$8,0)</f>
        <v>0</v>
      </c>
      <c r="K14" s="24">
        <f>F14*'1 - Data'!$C$9</f>
        <v>82.5</v>
      </c>
      <c r="L14" s="24">
        <f t="shared" si="4"/>
        <v>117.5</v>
      </c>
    </row>
    <row r="15" spans="1:12" s="34" customFormat="1" x14ac:dyDescent="0.25">
      <c r="A15" s="22">
        <f t="shared" si="5"/>
        <v>10</v>
      </c>
      <c r="B15" s="23">
        <f t="shared" si="6"/>
        <v>330</v>
      </c>
      <c r="C15" s="23">
        <v>20</v>
      </c>
      <c r="D15" s="23">
        <f t="shared" si="0"/>
        <v>20</v>
      </c>
      <c r="E15" s="23">
        <f t="shared" si="7"/>
        <v>0</v>
      </c>
      <c r="F15" s="23">
        <f t="shared" si="1"/>
        <v>310</v>
      </c>
      <c r="G15" s="23">
        <f t="shared" si="2"/>
        <v>0</v>
      </c>
      <c r="H15" s="23">
        <f t="shared" si="3"/>
        <v>0</v>
      </c>
      <c r="I15" s="24">
        <f>D15*'1 - Data'!C$7</f>
        <v>200</v>
      </c>
      <c r="J15" s="24">
        <f>IF(G15&lt;&gt;0,'1 - Data'!$C$8,0)</f>
        <v>0</v>
      </c>
      <c r="K15" s="24">
        <f>F15*'1 - Data'!$C$9</f>
        <v>77.5</v>
      </c>
      <c r="L15" s="24">
        <f t="shared" si="4"/>
        <v>122.5</v>
      </c>
    </row>
    <row r="16" spans="1:12" s="34" customFormat="1" x14ac:dyDescent="0.25">
      <c r="A16" s="22">
        <f t="shared" si="5"/>
        <v>11</v>
      </c>
      <c r="B16" s="23">
        <f t="shared" si="6"/>
        <v>310</v>
      </c>
      <c r="C16" s="23">
        <v>20</v>
      </c>
      <c r="D16" s="23">
        <f t="shared" si="0"/>
        <v>20</v>
      </c>
      <c r="E16" s="23">
        <f t="shared" si="7"/>
        <v>0</v>
      </c>
      <c r="F16" s="23">
        <f t="shared" si="1"/>
        <v>290</v>
      </c>
      <c r="G16" s="23">
        <f t="shared" si="2"/>
        <v>0</v>
      </c>
      <c r="H16" s="23">
        <f t="shared" si="3"/>
        <v>0</v>
      </c>
      <c r="I16" s="24">
        <f>D16*'1 - Data'!C$7</f>
        <v>200</v>
      </c>
      <c r="J16" s="24">
        <f>IF(G16&lt;&gt;0,'1 - Data'!$C$8,0)</f>
        <v>0</v>
      </c>
      <c r="K16" s="24">
        <f>F16*'1 - Data'!$C$9</f>
        <v>72.5</v>
      </c>
      <c r="L16" s="24">
        <f t="shared" si="4"/>
        <v>127.5</v>
      </c>
    </row>
    <row r="17" spans="1:12" s="34" customFormat="1" x14ac:dyDescent="0.25">
      <c r="A17" s="22">
        <f t="shared" si="5"/>
        <v>12</v>
      </c>
      <c r="B17" s="23">
        <f t="shared" si="6"/>
        <v>290</v>
      </c>
      <c r="C17" s="23">
        <v>20</v>
      </c>
      <c r="D17" s="23">
        <f t="shared" si="0"/>
        <v>20</v>
      </c>
      <c r="E17" s="23">
        <f t="shared" si="7"/>
        <v>0</v>
      </c>
      <c r="F17" s="23">
        <f t="shared" si="1"/>
        <v>270</v>
      </c>
      <c r="G17" s="23">
        <f t="shared" si="2"/>
        <v>0</v>
      </c>
      <c r="H17" s="23">
        <f t="shared" si="3"/>
        <v>0</v>
      </c>
      <c r="I17" s="24">
        <f>D17*'1 - Data'!C$7</f>
        <v>200</v>
      </c>
      <c r="J17" s="24">
        <f>IF(G17&lt;&gt;0,'1 - Data'!$C$8,0)</f>
        <v>0</v>
      </c>
      <c r="K17" s="24">
        <f>F17*'1 - Data'!$C$9</f>
        <v>67.5</v>
      </c>
      <c r="L17" s="24">
        <f t="shared" si="4"/>
        <v>132.5</v>
      </c>
    </row>
    <row r="18" spans="1:12" s="34" customFormat="1" x14ac:dyDescent="0.25">
      <c r="A18" s="22">
        <f t="shared" si="5"/>
        <v>13</v>
      </c>
      <c r="B18" s="23">
        <f t="shared" si="6"/>
        <v>270</v>
      </c>
      <c r="C18" s="23">
        <v>20</v>
      </c>
      <c r="D18" s="23">
        <f t="shared" si="0"/>
        <v>20</v>
      </c>
      <c r="E18" s="23">
        <f t="shared" si="7"/>
        <v>0</v>
      </c>
      <c r="F18" s="23">
        <f t="shared" si="1"/>
        <v>250</v>
      </c>
      <c r="G18" s="23">
        <f t="shared" si="2"/>
        <v>0</v>
      </c>
      <c r="H18" s="23">
        <f t="shared" si="3"/>
        <v>0</v>
      </c>
      <c r="I18" s="24">
        <f>D18*'1 - Data'!C$7</f>
        <v>200</v>
      </c>
      <c r="J18" s="24">
        <f>IF(G18&lt;&gt;0,'1 - Data'!$C$8,0)</f>
        <v>0</v>
      </c>
      <c r="K18" s="24">
        <f>F18*'1 - Data'!$C$9</f>
        <v>62.5</v>
      </c>
      <c r="L18" s="24">
        <f t="shared" si="4"/>
        <v>137.5</v>
      </c>
    </row>
    <row r="19" spans="1:12" s="34" customFormat="1" x14ac:dyDescent="0.25">
      <c r="A19" s="22">
        <f t="shared" si="5"/>
        <v>14</v>
      </c>
      <c r="B19" s="23">
        <f t="shared" si="6"/>
        <v>250</v>
      </c>
      <c r="C19" s="23">
        <v>20</v>
      </c>
      <c r="D19" s="23">
        <f t="shared" si="0"/>
        <v>20</v>
      </c>
      <c r="E19" s="23">
        <f t="shared" si="7"/>
        <v>0</v>
      </c>
      <c r="F19" s="23">
        <f t="shared" si="1"/>
        <v>230</v>
      </c>
      <c r="G19" s="23">
        <f t="shared" si="2"/>
        <v>0</v>
      </c>
      <c r="H19" s="23">
        <f t="shared" si="3"/>
        <v>0</v>
      </c>
      <c r="I19" s="24">
        <f>D19*'1 - Data'!C$7</f>
        <v>200</v>
      </c>
      <c r="J19" s="24">
        <f>IF(G19&lt;&gt;0,'1 - Data'!$C$8,0)</f>
        <v>0</v>
      </c>
      <c r="K19" s="24">
        <f>F19*'1 - Data'!$C$9</f>
        <v>57.5</v>
      </c>
      <c r="L19" s="24">
        <f t="shared" si="4"/>
        <v>142.5</v>
      </c>
    </row>
    <row r="20" spans="1:12" s="34" customFormat="1" x14ac:dyDescent="0.25">
      <c r="A20" s="22">
        <f t="shared" si="5"/>
        <v>15</v>
      </c>
      <c r="B20" s="23">
        <f t="shared" si="6"/>
        <v>230</v>
      </c>
      <c r="C20" s="23">
        <v>20</v>
      </c>
      <c r="D20" s="23">
        <f t="shared" si="0"/>
        <v>20</v>
      </c>
      <c r="E20" s="23">
        <f t="shared" si="7"/>
        <v>0</v>
      </c>
      <c r="F20" s="23">
        <f t="shared" si="1"/>
        <v>210</v>
      </c>
      <c r="G20" s="23">
        <f t="shared" si="2"/>
        <v>0</v>
      </c>
      <c r="H20" s="23">
        <f t="shared" si="3"/>
        <v>0</v>
      </c>
      <c r="I20" s="24">
        <f>D20*'1 - Data'!C$7</f>
        <v>200</v>
      </c>
      <c r="J20" s="24">
        <f>IF(G20&lt;&gt;0,'1 - Data'!$C$8,0)</f>
        <v>0</v>
      </c>
      <c r="K20" s="24">
        <f>F20*'1 - Data'!$C$9</f>
        <v>52.5</v>
      </c>
      <c r="L20" s="24">
        <f t="shared" si="4"/>
        <v>147.5</v>
      </c>
    </row>
    <row r="21" spans="1:12" s="34" customFormat="1" x14ac:dyDescent="0.25">
      <c r="A21" s="22">
        <f t="shared" si="5"/>
        <v>16</v>
      </c>
      <c r="B21" s="23">
        <f t="shared" si="6"/>
        <v>210</v>
      </c>
      <c r="C21" s="23">
        <v>20</v>
      </c>
      <c r="D21" s="23">
        <f t="shared" si="0"/>
        <v>20</v>
      </c>
      <c r="E21" s="23">
        <f t="shared" si="7"/>
        <v>0</v>
      </c>
      <c r="F21" s="23">
        <f t="shared" si="1"/>
        <v>190</v>
      </c>
      <c r="G21" s="23">
        <f t="shared" si="2"/>
        <v>0</v>
      </c>
      <c r="H21" s="23">
        <f t="shared" si="3"/>
        <v>0</v>
      </c>
      <c r="I21" s="24">
        <f>D21*'1 - Data'!C$7</f>
        <v>200</v>
      </c>
      <c r="J21" s="24">
        <f>IF(G21&lt;&gt;0,'1 - Data'!$C$8,0)</f>
        <v>0</v>
      </c>
      <c r="K21" s="24">
        <f>F21*'1 - Data'!$C$9</f>
        <v>47.5</v>
      </c>
      <c r="L21" s="24">
        <f t="shared" si="4"/>
        <v>152.5</v>
      </c>
    </row>
    <row r="22" spans="1:12" s="34" customFormat="1" x14ac:dyDescent="0.25">
      <c r="A22" s="22">
        <f t="shared" si="5"/>
        <v>17</v>
      </c>
      <c r="B22" s="23">
        <f t="shared" si="6"/>
        <v>190</v>
      </c>
      <c r="C22" s="23">
        <v>20</v>
      </c>
      <c r="D22" s="23">
        <f t="shared" si="0"/>
        <v>20</v>
      </c>
      <c r="E22" s="23">
        <f t="shared" si="7"/>
        <v>0</v>
      </c>
      <c r="F22" s="23">
        <f t="shared" si="1"/>
        <v>170</v>
      </c>
      <c r="G22" s="23">
        <f t="shared" si="2"/>
        <v>0</v>
      </c>
      <c r="H22" s="23">
        <f t="shared" si="3"/>
        <v>0</v>
      </c>
      <c r="I22" s="24">
        <f>D22*'1 - Data'!C$7</f>
        <v>200</v>
      </c>
      <c r="J22" s="24">
        <f>IF(G22&lt;&gt;0,'1 - Data'!$C$8,0)</f>
        <v>0</v>
      </c>
      <c r="K22" s="24">
        <f>F22*'1 - Data'!$C$9</f>
        <v>42.5</v>
      </c>
      <c r="L22" s="24">
        <f t="shared" si="4"/>
        <v>157.5</v>
      </c>
    </row>
    <row r="23" spans="1:12" s="34" customFormat="1" x14ac:dyDescent="0.25">
      <c r="A23" s="22">
        <f t="shared" si="5"/>
        <v>18</v>
      </c>
      <c r="B23" s="23">
        <f t="shared" si="6"/>
        <v>170</v>
      </c>
      <c r="C23" s="23">
        <v>20</v>
      </c>
      <c r="D23" s="23">
        <f t="shared" si="0"/>
        <v>20</v>
      </c>
      <c r="E23" s="23">
        <f t="shared" si="7"/>
        <v>0</v>
      </c>
      <c r="F23" s="23">
        <f t="shared" si="1"/>
        <v>150</v>
      </c>
      <c r="G23" s="23">
        <f t="shared" si="2"/>
        <v>0</v>
      </c>
      <c r="H23" s="23">
        <f t="shared" ref="H23:H86" si="8">H22+G23-E23</f>
        <v>0</v>
      </c>
      <c r="I23" s="24">
        <f>D23*'1 - Data'!C$7</f>
        <v>200</v>
      </c>
      <c r="J23" s="24">
        <f>IF(G23&lt;&gt;0,'1 - Data'!$C$8,0)</f>
        <v>0</v>
      </c>
      <c r="K23" s="24">
        <f>F23*'1 - Data'!$C$9</f>
        <v>37.5</v>
      </c>
      <c r="L23" s="24">
        <f t="shared" si="4"/>
        <v>162.5</v>
      </c>
    </row>
    <row r="24" spans="1:12" s="34" customFormat="1" x14ac:dyDescent="0.25">
      <c r="A24" s="22">
        <f t="shared" si="5"/>
        <v>19</v>
      </c>
      <c r="B24" s="23">
        <f t="shared" si="6"/>
        <v>150</v>
      </c>
      <c r="C24" s="23">
        <v>20</v>
      </c>
      <c r="D24" s="23">
        <f t="shared" si="0"/>
        <v>20</v>
      </c>
      <c r="E24" s="23">
        <f t="shared" si="7"/>
        <v>0</v>
      </c>
      <c r="F24" s="23">
        <f t="shared" si="1"/>
        <v>130</v>
      </c>
      <c r="G24" s="23">
        <f t="shared" si="2"/>
        <v>0</v>
      </c>
      <c r="H24" s="23">
        <f t="shared" si="8"/>
        <v>0</v>
      </c>
      <c r="I24" s="24">
        <f>D24*'1 - Data'!C$7</f>
        <v>200</v>
      </c>
      <c r="J24" s="24">
        <f>IF(G24&lt;&gt;0,'1 - Data'!$C$8,0)</f>
        <v>0</v>
      </c>
      <c r="K24" s="24">
        <f>F24*'1 - Data'!$C$9</f>
        <v>32.5</v>
      </c>
      <c r="L24" s="24">
        <f t="shared" si="4"/>
        <v>167.5</v>
      </c>
    </row>
    <row r="25" spans="1:12" s="34" customFormat="1" x14ac:dyDescent="0.25">
      <c r="A25" s="22">
        <f t="shared" si="5"/>
        <v>20</v>
      </c>
      <c r="B25" s="23">
        <f t="shared" si="6"/>
        <v>130</v>
      </c>
      <c r="C25" s="23">
        <v>20</v>
      </c>
      <c r="D25" s="23">
        <f t="shared" si="0"/>
        <v>20</v>
      </c>
      <c r="E25" s="23">
        <f t="shared" si="7"/>
        <v>0</v>
      </c>
      <c r="F25" s="23">
        <f t="shared" si="1"/>
        <v>110</v>
      </c>
      <c r="G25" s="23">
        <f t="shared" si="2"/>
        <v>0</v>
      </c>
      <c r="H25" s="23">
        <f t="shared" si="8"/>
        <v>0</v>
      </c>
      <c r="I25" s="24">
        <f>D25*'1 - Data'!C$7</f>
        <v>200</v>
      </c>
      <c r="J25" s="24">
        <f>IF(G25&lt;&gt;0,'1 - Data'!$C$8,0)</f>
        <v>0</v>
      </c>
      <c r="K25" s="24">
        <f>F25*'1 - Data'!$C$9</f>
        <v>27.5</v>
      </c>
      <c r="L25" s="24">
        <f t="shared" si="4"/>
        <v>172.5</v>
      </c>
    </row>
    <row r="26" spans="1:12" s="34" customFormat="1" x14ac:dyDescent="0.25">
      <c r="A26" s="22">
        <f t="shared" si="5"/>
        <v>21</v>
      </c>
      <c r="B26" s="23">
        <f t="shared" si="6"/>
        <v>110</v>
      </c>
      <c r="C26" s="23">
        <v>20</v>
      </c>
      <c r="D26" s="23">
        <f t="shared" si="0"/>
        <v>20</v>
      </c>
      <c r="E26" s="23">
        <f t="shared" si="7"/>
        <v>0</v>
      </c>
      <c r="F26" s="23">
        <f t="shared" si="1"/>
        <v>90</v>
      </c>
      <c r="G26" s="23">
        <f t="shared" si="2"/>
        <v>0</v>
      </c>
      <c r="H26" s="23">
        <f t="shared" si="8"/>
        <v>0</v>
      </c>
      <c r="I26" s="24">
        <f>D26*'1 - Data'!C$7</f>
        <v>200</v>
      </c>
      <c r="J26" s="24">
        <f>IF(G26&lt;&gt;0,'1 - Data'!$C$8,0)</f>
        <v>0</v>
      </c>
      <c r="K26" s="24">
        <f>F26*'1 - Data'!$C$9</f>
        <v>22.5</v>
      </c>
      <c r="L26" s="24">
        <f t="shared" si="4"/>
        <v>177.5</v>
      </c>
    </row>
    <row r="27" spans="1:12" s="34" customFormat="1" x14ac:dyDescent="0.25">
      <c r="A27" s="22">
        <f t="shared" si="5"/>
        <v>22</v>
      </c>
      <c r="B27" s="23">
        <f t="shared" si="6"/>
        <v>90</v>
      </c>
      <c r="C27" s="23">
        <v>20</v>
      </c>
      <c r="D27" s="23">
        <f t="shared" si="0"/>
        <v>20</v>
      </c>
      <c r="E27" s="23">
        <f t="shared" si="7"/>
        <v>0</v>
      </c>
      <c r="F27" s="23">
        <f t="shared" si="1"/>
        <v>70</v>
      </c>
      <c r="G27" s="23">
        <f t="shared" si="2"/>
        <v>350</v>
      </c>
      <c r="H27" s="23">
        <f t="shared" si="8"/>
        <v>350</v>
      </c>
      <c r="I27" s="24">
        <f>D27*'1 - Data'!C$7</f>
        <v>200</v>
      </c>
      <c r="J27" s="24">
        <f>IF(G27&lt;&gt;0,'1 - Data'!$C$8,0)</f>
        <v>50</v>
      </c>
      <c r="K27" s="24">
        <f>F27*'1 - Data'!$C$9</f>
        <v>17.5</v>
      </c>
      <c r="L27" s="24">
        <f t="shared" si="4"/>
        <v>132.5</v>
      </c>
    </row>
    <row r="28" spans="1:12" s="34" customFormat="1" x14ac:dyDescent="0.25">
      <c r="A28" s="22">
        <f t="shared" si="5"/>
        <v>23</v>
      </c>
      <c r="B28" s="23">
        <f t="shared" si="6"/>
        <v>70</v>
      </c>
      <c r="C28" s="23">
        <v>20</v>
      </c>
      <c r="D28" s="23">
        <f t="shared" si="0"/>
        <v>20</v>
      </c>
      <c r="E28" s="23">
        <f t="shared" si="7"/>
        <v>0</v>
      </c>
      <c r="F28" s="23">
        <f t="shared" si="1"/>
        <v>50</v>
      </c>
      <c r="G28" s="23">
        <f t="shared" si="2"/>
        <v>0</v>
      </c>
      <c r="H28" s="23">
        <f t="shared" si="8"/>
        <v>350</v>
      </c>
      <c r="I28" s="24">
        <f>D28*'1 - Data'!C$7</f>
        <v>200</v>
      </c>
      <c r="J28" s="24">
        <f>IF(G28&lt;&gt;0,'1 - Data'!$C$8,0)</f>
        <v>0</v>
      </c>
      <c r="K28" s="24">
        <f>F28*'1 - Data'!$C$9</f>
        <v>12.5</v>
      </c>
      <c r="L28" s="24">
        <f t="shared" si="4"/>
        <v>187.5</v>
      </c>
    </row>
    <row r="29" spans="1:12" s="34" customFormat="1" x14ac:dyDescent="0.25">
      <c r="A29" s="22">
        <f t="shared" si="5"/>
        <v>24</v>
      </c>
      <c r="B29" s="23">
        <f t="shared" si="6"/>
        <v>50</v>
      </c>
      <c r="C29" s="23">
        <v>20</v>
      </c>
      <c r="D29" s="23">
        <f t="shared" si="0"/>
        <v>20</v>
      </c>
      <c r="E29" s="23">
        <f t="shared" si="7"/>
        <v>0</v>
      </c>
      <c r="F29" s="23">
        <f t="shared" si="1"/>
        <v>30</v>
      </c>
      <c r="G29" s="23">
        <f t="shared" si="2"/>
        <v>0</v>
      </c>
      <c r="H29" s="23">
        <f t="shared" si="8"/>
        <v>350</v>
      </c>
      <c r="I29" s="24">
        <f>D29*'1 - Data'!C$7</f>
        <v>200</v>
      </c>
      <c r="J29" s="24">
        <f>IF(G29&lt;&gt;0,'1 - Data'!$C$8,0)</f>
        <v>0</v>
      </c>
      <c r="K29" s="24">
        <f>F29*'1 - Data'!$C$9</f>
        <v>7.5</v>
      </c>
      <c r="L29" s="24">
        <f t="shared" si="4"/>
        <v>192.5</v>
      </c>
    </row>
    <row r="30" spans="1:12" s="34" customFormat="1" x14ac:dyDescent="0.25">
      <c r="A30" s="22">
        <f t="shared" si="5"/>
        <v>25</v>
      </c>
      <c r="B30" s="23">
        <f t="shared" si="6"/>
        <v>30</v>
      </c>
      <c r="C30" s="23">
        <v>20</v>
      </c>
      <c r="D30" s="23">
        <f t="shared" si="0"/>
        <v>20</v>
      </c>
      <c r="E30" s="23">
        <f t="shared" si="7"/>
        <v>0</v>
      </c>
      <c r="F30" s="23">
        <f t="shared" si="1"/>
        <v>10</v>
      </c>
      <c r="G30" s="23">
        <f t="shared" si="2"/>
        <v>0</v>
      </c>
      <c r="H30" s="23">
        <f t="shared" si="8"/>
        <v>350</v>
      </c>
      <c r="I30" s="24">
        <f>D30*'1 - Data'!C$7</f>
        <v>200</v>
      </c>
      <c r="J30" s="24">
        <f>IF(G30&lt;&gt;0,'1 - Data'!$C$8,0)</f>
        <v>0</v>
      </c>
      <c r="K30" s="24">
        <f>F30*'1 - Data'!$C$9</f>
        <v>2.5</v>
      </c>
      <c r="L30" s="24">
        <f t="shared" si="4"/>
        <v>197.5</v>
      </c>
    </row>
    <row r="31" spans="1:12" s="34" customFormat="1" x14ac:dyDescent="0.25">
      <c r="A31" s="22">
        <f t="shared" si="5"/>
        <v>26</v>
      </c>
      <c r="B31" s="23">
        <f t="shared" si="6"/>
        <v>10</v>
      </c>
      <c r="C31" s="23">
        <v>20</v>
      </c>
      <c r="D31" s="23">
        <f t="shared" si="0"/>
        <v>10</v>
      </c>
      <c r="E31" s="23">
        <f t="shared" si="7"/>
        <v>0</v>
      </c>
      <c r="F31" s="23">
        <f t="shared" si="1"/>
        <v>0</v>
      </c>
      <c r="G31" s="23">
        <f t="shared" si="2"/>
        <v>0</v>
      </c>
      <c r="H31" s="23">
        <f t="shared" si="8"/>
        <v>350</v>
      </c>
      <c r="I31" s="24">
        <f>D31*'1 - Data'!C$7</f>
        <v>100</v>
      </c>
      <c r="J31" s="24">
        <f>IF(G31&lt;&gt;0,'1 - Data'!$C$8,0)</f>
        <v>0</v>
      </c>
      <c r="K31" s="24">
        <f>F31*'1 - Data'!$C$9</f>
        <v>0</v>
      </c>
      <c r="L31" s="24">
        <f t="shared" si="4"/>
        <v>100</v>
      </c>
    </row>
    <row r="32" spans="1:12" s="34" customFormat="1" x14ac:dyDescent="0.25">
      <c r="A32" s="22">
        <f t="shared" si="5"/>
        <v>27</v>
      </c>
      <c r="B32" s="23">
        <f t="shared" si="6"/>
        <v>0</v>
      </c>
      <c r="C32" s="23">
        <v>20</v>
      </c>
      <c r="D32" s="23">
        <f t="shared" si="0"/>
        <v>0</v>
      </c>
      <c r="E32" s="23">
        <f t="shared" si="7"/>
        <v>350</v>
      </c>
      <c r="F32" s="23">
        <f t="shared" si="1"/>
        <v>350</v>
      </c>
      <c r="G32" s="23">
        <f t="shared" si="2"/>
        <v>0</v>
      </c>
      <c r="H32" s="23">
        <f t="shared" si="8"/>
        <v>0</v>
      </c>
      <c r="I32" s="24">
        <f>D32*'1 - Data'!C$7</f>
        <v>0</v>
      </c>
      <c r="J32" s="24">
        <f>IF(G32&lt;&gt;0,'1 - Data'!$C$8,0)</f>
        <v>0</v>
      </c>
      <c r="K32" s="24">
        <f>F32*'1 - Data'!$C$9</f>
        <v>87.5</v>
      </c>
      <c r="L32" s="24">
        <f t="shared" si="4"/>
        <v>-87.5</v>
      </c>
    </row>
    <row r="33" spans="1:12" s="34" customFormat="1" x14ac:dyDescent="0.25">
      <c r="A33" s="22">
        <f t="shared" si="5"/>
        <v>28</v>
      </c>
      <c r="B33" s="23">
        <f t="shared" si="6"/>
        <v>350</v>
      </c>
      <c r="C33" s="23">
        <v>20</v>
      </c>
      <c r="D33" s="23">
        <f t="shared" si="0"/>
        <v>20</v>
      </c>
      <c r="E33" s="23">
        <f t="shared" si="7"/>
        <v>0</v>
      </c>
      <c r="F33" s="23">
        <f t="shared" si="1"/>
        <v>330</v>
      </c>
      <c r="G33" s="23">
        <f t="shared" si="2"/>
        <v>0</v>
      </c>
      <c r="H33" s="23">
        <f t="shared" si="8"/>
        <v>0</v>
      </c>
      <c r="I33" s="24">
        <f>D33*'1 - Data'!C$7</f>
        <v>200</v>
      </c>
      <c r="J33" s="24">
        <f>IF(G33&lt;&gt;0,'1 - Data'!$C$8,0)</f>
        <v>0</v>
      </c>
      <c r="K33" s="24">
        <f>F33*'1 - Data'!$C$9</f>
        <v>82.5</v>
      </c>
      <c r="L33" s="24">
        <f t="shared" si="4"/>
        <v>117.5</v>
      </c>
    </row>
    <row r="34" spans="1:12" s="34" customFormat="1" x14ac:dyDescent="0.25">
      <c r="A34" s="22">
        <f t="shared" si="5"/>
        <v>29</v>
      </c>
      <c r="B34" s="23">
        <f t="shared" si="6"/>
        <v>330</v>
      </c>
      <c r="C34" s="23">
        <v>20</v>
      </c>
      <c r="D34" s="23">
        <f t="shared" si="0"/>
        <v>20</v>
      </c>
      <c r="E34" s="23">
        <f t="shared" si="7"/>
        <v>0</v>
      </c>
      <c r="F34" s="23">
        <f t="shared" si="1"/>
        <v>310</v>
      </c>
      <c r="G34" s="23">
        <f t="shared" si="2"/>
        <v>0</v>
      </c>
      <c r="H34" s="23">
        <f t="shared" si="8"/>
        <v>0</v>
      </c>
      <c r="I34" s="24">
        <f>D34*'1 - Data'!C$7</f>
        <v>200</v>
      </c>
      <c r="J34" s="24">
        <f>IF(G34&lt;&gt;0,'1 - Data'!$C$8,0)</f>
        <v>0</v>
      </c>
      <c r="K34" s="24">
        <f>F34*'1 - Data'!$C$9</f>
        <v>77.5</v>
      </c>
      <c r="L34" s="24">
        <f t="shared" si="4"/>
        <v>122.5</v>
      </c>
    </row>
    <row r="35" spans="1:12" s="34" customFormat="1" x14ac:dyDescent="0.25">
      <c r="A35" s="22">
        <f t="shared" si="5"/>
        <v>30</v>
      </c>
      <c r="B35" s="23">
        <f t="shared" si="6"/>
        <v>310</v>
      </c>
      <c r="C35" s="23">
        <v>20</v>
      </c>
      <c r="D35" s="23">
        <f t="shared" si="0"/>
        <v>20</v>
      </c>
      <c r="E35" s="23">
        <f t="shared" si="7"/>
        <v>0</v>
      </c>
      <c r="F35" s="23">
        <f t="shared" si="1"/>
        <v>290</v>
      </c>
      <c r="G35" s="23">
        <f t="shared" si="2"/>
        <v>0</v>
      </c>
      <c r="H35" s="23">
        <f t="shared" si="8"/>
        <v>0</v>
      </c>
      <c r="I35" s="24">
        <f>D35*'1 - Data'!C$7</f>
        <v>200</v>
      </c>
      <c r="J35" s="24">
        <f>IF(G35&lt;&gt;0,'1 - Data'!$C$8,0)</f>
        <v>0</v>
      </c>
      <c r="K35" s="24">
        <f>F35*'1 - Data'!$C$9</f>
        <v>72.5</v>
      </c>
      <c r="L35" s="24">
        <f t="shared" si="4"/>
        <v>127.5</v>
      </c>
    </row>
    <row r="36" spans="1:12" s="34" customFormat="1" x14ac:dyDescent="0.25">
      <c r="A36" s="22">
        <f t="shared" si="5"/>
        <v>31</v>
      </c>
      <c r="B36" s="23">
        <f t="shared" si="6"/>
        <v>290</v>
      </c>
      <c r="C36" s="23">
        <v>20</v>
      </c>
      <c r="D36" s="23">
        <f t="shared" si="0"/>
        <v>20</v>
      </c>
      <c r="E36" s="23">
        <f t="shared" si="7"/>
        <v>0</v>
      </c>
      <c r="F36" s="23">
        <f t="shared" si="1"/>
        <v>270</v>
      </c>
      <c r="G36" s="23">
        <f t="shared" si="2"/>
        <v>0</v>
      </c>
      <c r="H36" s="23">
        <f t="shared" si="8"/>
        <v>0</v>
      </c>
      <c r="I36" s="24">
        <f>D36*'1 - Data'!C$7</f>
        <v>200</v>
      </c>
      <c r="J36" s="24">
        <f>IF(G36&lt;&gt;0,'1 - Data'!$C$8,0)</f>
        <v>0</v>
      </c>
      <c r="K36" s="24">
        <f>F36*'1 - Data'!$C$9</f>
        <v>67.5</v>
      </c>
      <c r="L36" s="24">
        <f t="shared" si="4"/>
        <v>132.5</v>
      </c>
    </row>
    <row r="37" spans="1:12" s="34" customFormat="1" x14ac:dyDescent="0.25">
      <c r="A37" s="22">
        <f t="shared" si="5"/>
        <v>32</v>
      </c>
      <c r="B37" s="23">
        <f t="shared" si="6"/>
        <v>270</v>
      </c>
      <c r="C37" s="23">
        <v>20</v>
      </c>
      <c r="D37" s="23">
        <f t="shared" si="0"/>
        <v>20</v>
      </c>
      <c r="E37" s="23">
        <f t="shared" si="7"/>
        <v>0</v>
      </c>
      <c r="F37" s="23">
        <f t="shared" si="1"/>
        <v>250</v>
      </c>
      <c r="G37" s="23">
        <f t="shared" si="2"/>
        <v>0</v>
      </c>
      <c r="H37" s="23">
        <f t="shared" si="8"/>
        <v>0</v>
      </c>
      <c r="I37" s="24">
        <f>D37*'1 - Data'!C$7</f>
        <v>200</v>
      </c>
      <c r="J37" s="24">
        <f>IF(G37&lt;&gt;0,'1 - Data'!$C$8,0)</f>
        <v>0</v>
      </c>
      <c r="K37" s="24">
        <f>F37*'1 - Data'!$C$9</f>
        <v>62.5</v>
      </c>
      <c r="L37" s="24">
        <f t="shared" si="4"/>
        <v>137.5</v>
      </c>
    </row>
    <row r="38" spans="1:12" s="34" customFormat="1" x14ac:dyDescent="0.25">
      <c r="A38" s="22">
        <f t="shared" si="5"/>
        <v>33</v>
      </c>
      <c r="B38" s="23">
        <f t="shared" si="6"/>
        <v>250</v>
      </c>
      <c r="C38" s="23">
        <v>20</v>
      </c>
      <c r="D38" s="23">
        <f t="shared" si="0"/>
        <v>20</v>
      </c>
      <c r="E38" s="23">
        <f t="shared" si="7"/>
        <v>0</v>
      </c>
      <c r="F38" s="23">
        <f t="shared" si="1"/>
        <v>230</v>
      </c>
      <c r="G38" s="23">
        <f t="shared" si="2"/>
        <v>0</v>
      </c>
      <c r="H38" s="23">
        <f t="shared" si="8"/>
        <v>0</v>
      </c>
      <c r="I38" s="24">
        <f>D38*'1 - Data'!C$7</f>
        <v>200</v>
      </c>
      <c r="J38" s="24">
        <f>IF(G38&lt;&gt;0,'1 - Data'!$C$8,0)</f>
        <v>0</v>
      </c>
      <c r="K38" s="24">
        <f>F38*'1 - Data'!$C$9</f>
        <v>57.5</v>
      </c>
      <c r="L38" s="24">
        <f t="shared" si="4"/>
        <v>142.5</v>
      </c>
    </row>
    <row r="39" spans="1:12" s="34" customFormat="1" x14ac:dyDescent="0.25">
      <c r="A39" s="22">
        <f t="shared" si="5"/>
        <v>34</v>
      </c>
      <c r="B39" s="23">
        <f t="shared" si="6"/>
        <v>230</v>
      </c>
      <c r="C39" s="23">
        <v>20</v>
      </c>
      <c r="D39" s="23">
        <f t="shared" si="0"/>
        <v>20</v>
      </c>
      <c r="E39" s="23">
        <f t="shared" si="7"/>
        <v>0</v>
      </c>
      <c r="F39" s="23">
        <f t="shared" si="1"/>
        <v>210</v>
      </c>
      <c r="G39" s="23">
        <f t="shared" si="2"/>
        <v>0</v>
      </c>
      <c r="H39" s="23">
        <f t="shared" si="8"/>
        <v>0</v>
      </c>
      <c r="I39" s="24">
        <f>D39*'1 - Data'!C$7</f>
        <v>200</v>
      </c>
      <c r="J39" s="24">
        <f>IF(G39&lt;&gt;0,'1 - Data'!$C$8,0)</f>
        <v>0</v>
      </c>
      <c r="K39" s="24">
        <f>F39*'1 - Data'!$C$9</f>
        <v>52.5</v>
      </c>
      <c r="L39" s="24">
        <f t="shared" si="4"/>
        <v>147.5</v>
      </c>
    </row>
    <row r="40" spans="1:12" s="34" customFormat="1" x14ac:dyDescent="0.25">
      <c r="A40" s="22">
        <f t="shared" si="5"/>
        <v>35</v>
      </c>
      <c r="B40" s="23">
        <f t="shared" si="6"/>
        <v>210</v>
      </c>
      <c r="C40" s="23">
        <v>20</v>
      </c>
      <c r="D40" s="23">
        <f t="shared" si="0"/>
        <v>20</v>
      </c>
      <c r="E40" s="23">
        <f t="shared" si="7"/>
        <v>0</v>
      </c>
      <c r="F40" s="23">
        <f t="shared" si="1"/>
        <v>190</v>
      </c>
      <c r="G40" s="23">
        <f t="shared" si="2"/>
        <v>0</v>
      </c>
      <c r="H40" s="23">
        <f t="shared" si="8"/>
        <v>0</v>
      </c>
      <c r="I40" s="24">
        <f>D40*'1 - Data'!C$7</f>
        <v>200</v>
      </c>
      <c r="J40" s="24">
        <f>IF(G40&lt;&gt;0,'1 - Data'!$C$8,0)</f>
        <v>0</v>
      </c>
      <c r="K40" s="24">
        <f>F40*'1 - Data'!$C$9</f>
        <v>47.5</v>
      </c>
      <c r="L40" s="24">
        <f t="shared" si="4"/>
        <v>152.5</v>
      </c>
    </row>
    <row r="41" spans="1:12" s="34" customFormat="1" x14ac:dyDescent="0.25">
      <c r="A41" s="22">
        <f t="shared" si="5"/>
        <v>36</v>
      </c>
      <c r="B41" s="23">
        <f t="shared" si="6"/>
        <v>190</v>
      </c>
      <c r="C41" s="23">
        <v>20</v>
      </c>
      <c r="D41" s="23">
        <f t="shared" si="0"/>
        <v>20</v>
      </c>
      <c r="E41" s="23">
        <f t="shared" si="7"/>
        <v>0</v>
      </c>
      <c r="F41" s="23">
        <f t="shared" si="1"/>
        <v>170</v>
      </c>
      <c r="G41" s="23">
        <f t="shared" si="2"/>
        <v>0</v>
      </c>
      <c r="H41" s="23">
        <f t="shared" si="8"/>
        <v>0</v>
      </c>
      <c r="I41" s="24">
        <f>D41*'1 - Data'!C$7</f>
        <v>200</v>
      </c>
      <c r="J41" s="24">
        <f>IF(G41&lt;&gt;0,'1 - Data'!$C$8,0)</f>
        <v>0</v>
      </c>
      <c r="K41" s="24">
        <f>F41*'1 - Data'!$C$9</f>
        <v>42.5</v>
      </c>
      <c r="L41" s="24">
        <f t="shared" si="4"/>
        <v>157.5</v>
      </c>
    </row>
    <row r="42" spans="1:12" s="34" customFormat="1" x14ac:dyDescent="0.25">
      <c r="A42" s="22">
        <f t="shared" si="5"/>
        <v>37</v>
      </c>
      <c r="B42" s="23">
        <f t="shared" si="6"/>
        <v>170</v>
      </c>
      <c r="C42" s="23">
        <v>20</v>
      </c>
      <c r="D42" s="23">
        <f t="shared" si="0"/>
        <v>20</v>
      </c>
      <c r="E42" s="23">
        <f t="shared" si="7"/>
        <v>0</v>
      </c>
      <c r="F42" s="23">
        <f t="shared" si="1"/>
        <v>150</v>
      </c>
      <c r="G42" s="23">
        <f t="shared" si="2"/>
        <v>0</v>
      </c>
      <c r="H42" s="23">
        <f t="shared" si="8"/>
        <v>0</v>
      </c>
      <c r="I42" s="24">
        <f>D42*'1 - Data'!C$7</f>
        <v>200</v>
      </c>
      <c r="J42" s="24">
        <f>IF(G42&lt;&gt;0,'1 - Data'!$C$8,0)</f>
        <v>0</v>
      </c>
      <c r="K42" s="24">
        <f>F42*'1 - Data'!$C$9</f>
        <v>37.5</v>
      </c>
      <c r="L42" s="24">
        <f t="shared" si="4"/>
        <v>162.5</v>
      </c>
    </row>
    <row r="43" spans="1:12" s="34" customFormat="1" x14ac:dyDescent="0.25">
      <c r="A43" s="22">
        <f t="shared" si="5"/>
        <v>38</v>
      </c>
      <c r="B43" s="23">
        <f t="shared" si="6"/>
        <v>150</v>
      </c>
      <c r="C43" s="23">
        <v>20</v>
      </c>
      <c r="D43" s="23">
        <f t="shared" si="0"/>
        <v>20</v>
      </c>
      <c r="E43" s="23">
        <f t="shared" si="7"/>
        <v>0</v>
      </c>
      <c r="F43" s="23">
        <f t="shared" si="1"/>
        <v>130</v>
      </c>
      <c r="G43" s="23">
        <f t="shared" si="2"/>
        <v>0</v>
      </c>
      <c r="H43" s="23">
        <f t="shared" si="8"/>
        <v>0</v>
      </c>
      <c r="I43" s="24">
        <f>D43*'1 - Data'!C$7</f>
        <v>200</v>
      </c>
      <c r="J43" s="24">
        <f>IF(G43&lt;&gt;0,'1 - Data'!$C$8,0)</f>
        <v>0</v>
      </c>
      <c r="K43" s="24">
        <f>F43*'1 - Data'!$C$9</f>
        <v>32.5</v>
      </c>
      <c r="L43" s="24">
        <f t="shared" si="4"/>
        <v>167.5</v>
      </c>
    </row>
    <row r="44" spans="1:12" s="34" customFormat="1" x14ac:dyDescent="0.25">
      <c r="A44" s="22">
        <f t="shared" si="5"/>
        <v>39</v>
      </c>
      <c r="B44" s="23">
        <f t="shared" si="6"/>
        <v>130</v>
      </c>
      <c r="C44" s="23">
        <v>20</v>
      </c>
      <c r="D44" s="23">
        <f t="shared" si="0"/>
        <v>20</v>
      </c>
      <c r="E44" s="23">
        <f t="shared" si="7"/>
        <v>0</v>
      </c>
      <c r="F44" s="23">
        <f t="shared" si="1"/>
        <v>110</v>
      </c>
      <c r="G44" s="23">
        <f t="shared" si="2"/>
        <v>0</v>
      </c>
      <c r="H44" s="23">
        <f t="shared" si="8"/>
        <v>0</v>
      </c>
      <c r="I44" s="24">
        <f>D44*'1 - Data'!C$7</f>
        <v>200</v>
      </c>
      <c r="J44" s="24">
        <f>IF(G44&lt;&gt;0,'1 - Data'!$C$8,0)</f>
        <v>0</v>
      </c>
      <c r="K44" s="24">
        <f>F44*'1 - Data'!$C$9</f>
        <v>27.5</v>
      </c>
      <c r="L44" s="24">
        <f t="shared" si="4"/>
        <v>172.5</v>
      </c>
    </row>
    <row r="45" spans="1:12" s="34" customFormat="1" x14ac:dyDescent="0.25">
      <c r="A45" s="22">
        <f t="shared" si="5"/>
        <v>40</v>
      </c>
      <c r="B45" s="23">
        <f t="shared" si="6"/>
        <v>110</v>
      </c>
      <c r="C45" s="23">
        <v>20</v>
      </c>
      <c r="D45" s="23">
        <f t="shared" si="0"/>
        <v>20</v>
      </c>
      <c r="E45" s="23">
        <f t="shared" si="7"/>
        <v>0</v>
      </c>
      <c r="F45" s="23">
        <f t="shared" si="1"/>
        <v>90</v>
      </c>
      <c r="G45" s="23">
        <f t="shared" si="2"/>
        <v>0</v>
      </c>
      <c r="H45" s="23">
        <f t="shared" si="8"/>
        <v>0</v>
      </c>
      <c r="I45" s="24">
        <f>D45*'1 - Data'!C$7</f>
        <v>200</v>
      </c>
      <c r="J45" s="24">
        <f>IF(G45&lt;&gt;0,'1 - Data'!$C$8,0)</f>
        <v>0</v>
      </c>
      <c r="K45" s="24">
        <f>F45*'1 - Data'!$C$9</f>
        <v>22.5</v>
      </c>
      <c r="L45" s="24">
        <f t="shared" si="4"/>
        <v>177.5</v>
      </c>
    </row>
    <row r="46" spans="1:12" s="34" customFormat="1" x14ac:dyDescent="0.25">
      <c r="A46" s="22">
        <f t="shared" si="5"/>
        <v>41</v>
      </c>
      <c r="B46" s="23">
        <f t="shared" si="6"/>
        <v>90</v>
      </c>
      <c r="C46" s="23">
        <v>20</v>
      </c>
      <c r="D46" s="23">
        <f t="shared" si="0"/>
        <v>20</v>
      </c>
      <c r="E46" s="23">
        <f t="shared" si="7"/>
        <v>0</v>
      </c>
      <c r="F46" s="23">
        <f t="shared" si="1"/>
        <v>70</v>
      </c>
      <c r="G46" s="23">
        <f t="shared" si="2"/>
        <v>350</v>
      </c>
      <c r="H46" s="23">
        <f t="shared" si="8"/>
        <v>350</v>
      </c>
      <c r="I46" s="24">
        <f>D46*'1 - Data'!C$7</f>
        <v>200</v>
      </c>
      <c r="J46" s="24">
        <f>IF(G46&lt;&gt;0,'1 - Data'!$C$8,0)</f>
        <v>50</v>
      </c>
      <c r="K46" s="24">
        <f>F46*'1 - Data'!$C$9</f>
        <v>17.5</v>
      </c>
      <c r="L46" s="24">
        <f t="shared" si="4"/>
        <v>132.5</v>
      </c>
    </row>
    <row r="47" spans="1:12" s="34" customFormat="1" x14ac:dyDescent="0.25">
      <c r="A47" s="22">
        <f t="shared" si="5"/>
        <v>42</v>
      </c>
      <c r="B47" s="23">
        <f t="shared" si="6"/>
        <v>70</v>
      </c>
      <c r="C47" s="23">
        <v>20</v>
      </c>
      <c r="D47" s="23">
        <f t="shared" si="0"/>
        <v>20</v>
      </c>
      <c r="E47" s="23">
        <f t="shared" si="7"/>
        <v>0</v>
      </c>
      <c r="F47" s="23">
        <f t="shared" si="1"/>
        <v>50</v>
      </c>
      <c r="G47" s="23">
        <f t="shared" si="2"/>
        <v>0</v>
      </c>
      <c r="H47" s="23">
        <f t="shared" si="8"/>
        <v>350</v>
      </c>
      <c r="I47" s="24">
        <f>D47*'1 - Data'!C$7</f>
        <v>200</v>
      </c>
      <c r="J47" s="24">
        <f>IF(G47&lt;&gt;0,'1 - Data'!$C$8,0)</f>
        <v>0</v>
      </c>
      <c r="K47" s="24">
        <f>F47*'1 - Data'!$C$9</f>
        <v>12.5</v>
      </c>
      <c r="L47" s="24">
        <f t="shared" si="4"/>
        <v>187.5</v>
      </c>
    </row>
    <row r="48" spans="1:12" s="34" customFormat="1" x14ac:dyDescent="0.25">
      <c r="A48" s="22">
        <f t="shared" si="5"/>
        <v>43</v>
      </c>
      <c r="B48" s="23">
        <f t="shared" si="6"/>
        <v>50</v>
      </c>
      <c r="C48" s="23">
        <v>20</v>
      </c>
      <c r="D48" s="23">
        <f t="shared" si="0"/>
        <v>20</v>
      </c>
      <c r="E48" s="23">
        <f t="shared" si="7"/>
        <v>0</v>
      </c>
      <c r="F48" s="23">
        <f t="shared" si="1"/>
        <v>30</v>
      </c>
      <c r="G48" s="23">
        <f t="shared" si="2"/>
        <v>0</v>
      </c>
      <c r="H48" s="23">
        <f t="shared" si="8"/>
        <v>350</v>
      </c>
      <c r="I48" s="24">
        <f>D48*'1 - Data'!C$7</f>
        <v>200</v>
      </c>
      <c r="J48" s="24">
        <f>IF(G48&lt;&gt;0,'1 - Data'!$C$8,0)</f>
        <v>0</v>
      </c>
      <c r="K48" s="24">
        <f>F48*'1 - Data'!$C$9</f>
        <v>7.5</v>
      </c>
      <c r="L48" s="24">
        <f t="shared" si="4"/>
        <v>192.5</v>
      </c>
    </row>
    <row r="49" spans="1:12" s="34" customFormat="1" x14ac:dyDescent="0.25">
      <c r="A49" s="22">
        <f t="shared" si="5"/>
        <v>44</v>
      </c>
      <c r="B49" s="23">
        <f t="shared" si="6"/>
        <v>30</v>
      </c>
      <c r="C49" s="23">
        <v>20</v>
      </c>
      <c r="D49" s="23">
        <f t="shared" si="0"/>
        <v>20</v>
      </c>
      <c r="E49" s="23">
        <f t="shared" si="7"/>
        <v>0</v>
      </c>
      <c r="F49" s="23">
        <f t="shared" si="1"/>
        <v>10</v>
      </c>
      <c r="G49" s="23">
        <f t="shared" si="2"/>
        <v>0</v>
      </c>
      <c r="H49" s="23">
        <f t="shared" si="8"/>
        <v>350</v>
      </c>
      <c r="I49" s="24">
        <f>D49*'1 - Data'!C$7</f>
        <v>200</v>
      </c>
      <c r="J49" s="24">
        <f>IF(G49&lt;&gt;0,'1 - Data'!$C$8,0)</f>
        <v>0</v>
      </c>
      <c r="K49" s="24">
        <f>F49*'1 - Data'!$C$9</f>
        <v>2.5</v>
      </c>
      <c r="L49" s="24">
        <f t="shared" si="4"/>
        <v>197.5</v>
      </c>
    </row>
    <row r="50" spans="1:12" s="34" customFormat="1" x14ac:dyDescent="0.25">
      <c r="A50" s="22">
        <f t="shared" si="5"/>
        <v>45</v>
      </c>
      <c r="B50" s="23">
        <f t="shared" si="6"/>
        <v>10</v>
      </c>
      <c r="C50" s="23">
        <v>20</v>
      </c>
      <c r="D50" s="23">
        <f t="shared" si="0"/>
        <v>10</v>
      </c>
      <c r="E50" s="23">
        <f t="shared" si="7"/>
        <v>0</v>
      </c>
      <c r="F50" s="23">
        <f t="shared" si="1"/>
        <v>0</v>
      </c>
      <c r="G50" s="23">
        <f t="shared" si="2"/>
        <v>0</v>
      </c>
      <c r="H50" s="23">
        <f t="shared" si="8"/>
        <v>350</v>
      </c>
      <c r="I50" s="24">
        <f>D50*'1 - Data'!C$7</f>
        <v>100</v>
      </c>
      <c r="J50" s="24">
        <f>IF(G50&lt;&gt;0,'1 - Data'!$C$8,0)</f>
        <v>0</v>
      </c>
      <c r="K50" s="24">
        <f>F50*'1 - Data'!$C$9</f>
        <v>0</v>
      </c>
      <c r="L50" s="24">
        <f t="shared" si="4"/>
        <v>100</v>
      </c>
    </row>
    <row r="51" spans="1:12" s="34" customFormat="1" x14ac:dyDescent="0.25">
      <c r="A51" s="22">
        <f t="shared" si="5"/>
        <v>46</v>
      </c>
      <c r="B51" s="23">
        <f t="shared" si="6"/>
        <v>0</v>
      </c>
      <c r="C51" s="23">
        <v>20</v>
      </c>
      <c r="D51" s="23">
        <f t="shared" si="0"/>
        <v>0</v>
      </c>
      <c r="E51" s="23">
        <f t="shared" si="7"/>
        <v>350</v>
      </c>
      <c r="F51" s="23">
        <f t="shared" si="1"/>
        <v>350</v>
      </c>
      <c r="G51" s="23">
        <f t="shared" si="2"/>
        <v>0</v>
      </c>
      <c r="H51" s="23">
        <f t="shared" si="8"/>
        <v>0</v>
      </c>
      <c r="I51" s="24">
        <f>D51*'1 - Data'!C$7</f>
        <v>0</v>
      </c>
      <c r="J51" s="24">
        <f>IF(G51&lt;&gt;0,'1 - Data'!$C$8,0)</f>
        <v>0</v>
      </c>
      <c r="K51" s="24">
        <f>F51*'1 - Data'!$C$9</f>
        <v>87.5</v>
      </c>
      <c r="L51" s="24">
        <f t="shared" si="4"/>
        <v>-87.5</v>
      </c>
    </row>
    <row r="52" spans="1:12" s="34" customFormat="1" x14ac:dyDescent="0.25">
      <c r="A52" s="22">
        <f t="shared" si="5"/>
        <v>47</v>
      </c>
      <c r="B52" s="23">
        <f t="shared" si="6"/>
        <v>350</v>
      </c>
      <c r="C52" s="23">
        <v>20</v>
      </c>
      <c r="D52" s="23">
        <f t="shared" si="0"/>
        <v>20</v>
      </c>
      <c r="E52" s="23">
        <f t="shared" si="7"/>
        <v>0</v>
      </c>
      <c r="F52" s="23">
        <f t="shared" si="1"/>
        <v>330</v>
      </c>
      <c r="G52" s="23">
        <f t="shared" si="2"/>
        <v>0</v>
      </c>
      <c r="H52" s="23">
        <f t="shared" si="8"/>
        <v>0</v>
      </c>
      <c r="I52" s="24">
        <f>D52*'1 - Data'!C$7</f>
        <v>200</v>
      </c>
      <c r="J52" s="24">
        <f>IF(G52&lt;&gt;0,'1 - Data'!$C$8,0)</f>
        <v>0</v>
      </c>
      <c r="K52" s="24">
        <f>F52*'1 - Data'!$C$9</f>
        <v>82.5</v>
      </c>
      <c r="L52" s="24">
        <f t="shared" si="4"/>
        <v>117.5</v>
      </c>
    </row>
    <row r="53" spans="1:12" s="34" customFormat="1" x14ac:dyDescent="0.25">
      <c r="A53" s="22">
        <f t="shared" si="5"/>
        <v>48</v>
      </c>
      <c r="B53" s="23">
        <f t="shared" si="6"/>
        <v>330</v>
      </c>
      <c r="C53" s="23">
        <v>20</v>
      </c>
      <c r="D53" s="23">
        <f t="shared" si="0"/>
        <v>20</v>
      </c>
      <c r="E53" s="23">
        <f t="shared" si="7"/>
        <v>0</v>
      </c>
      <c r="F53" s="23">
        <f t="shared" si="1"/>
        <v>310</v>
      </c>
      <c r="G53" s="23">
        <f t="shared" si="2"/>
        <v>0</v>
      </c>
      <c r="H53" s="23">
        <f t="shared" si="8"/>
        <v>0</v>
      </c>
      <c r="I53" s="24">
        <f>D53*'1 - Data'!C$7</f>
        <v>200</v>
      </c>
      <c r="J53" s="24">
        <f>IF(G53&lt;&gt;0,'1 - Data'!$C$8,0)</f>
        <v>0</v>
      </c>
      <c r="K53" s="24">
        <f>F53*'1 - Data'!$C$9</f>
        <v>77.5</v>
      </c>
      <c r="L53" s="24">
        <f t="shared" si="4"/>
        <v>122.5</v>
      </c>
    </row>
    <row r="54" spans="1:12" s="34" customFormat="1" x14ac:dyDescent="0.25">
      <c r="A54" s="22">
        <f t="shared" si="5"/>
        <v>49</v>
      </c>
      <c r="B54" s="23">
        <f t="shared" si="6"/>
        <v>310</v>
      </c>
      <c r="C54" s="23">
        <v>20</v>
      </c>
      <c r="D54" s="23">
        <f t="shared" si="0"/>
        <v>20</v>
      </c>
      <c r="E54" s="23">
        <f t="shared" si="7"/>
        <v>0</v>
      </c>
      <c r="F54" s="23">
        <f t="shared" si="1"/>
        <v>290</v>
      </c>
      <c r="G54" s="23">
        <f t="shared" si="2"/>
        <v>0</v>
      </c>
      <c r="H54" s="23">
        <f t="shared" si="8"/>
        <v>0</v>
      </c>
      <c r="I54" s="24">
        <f>D54*'1 - Data'!C$7</f>
        <v>200</v>
      </c>
      <c r="J54" s="24">
        <f>IF(G54&lt;&gt;0,'1 - Data'!$C$8,0)</f>
        <v>0</v>
      </c>
      <c r="K54" s="24">
        <f>F54*'1 - Data'!$C$9</f>
        <v>72.5</v>
      </c>
      <c r="L54" s="24">
        <f t="shared" si="4"/>
        <v>127.5</v>
      </c>
    </row>
    <row r="55" spans="1:12" s="34" customFormat="1" x14ac:dyDescent="0.25">
      <c r="A55" s="22">
        <f t="shared" si="5"/>
        <v>50</v>
      </c>
      <c r="B55" s="23">
        <f t="shared" si="6"/>
        <v>290</v>
      </c>
      <c r="C55" s="23">
        <v>20</v>
      </c>
      <c r="D55" s="23">
        <f t="shared" si="0"/>
        <v>20</v>
      </c>
      <c r="E55" s="23">
        <f t="shared" si="7"/>
        <v>0</v>
      </c>
      <c r="F55" s="23">
        <f t="shared" si="1"/>
        <v>270</v>
      </c>
      <c r="G55" s="23">
        <f t="shared" si="2"/>
        <v>0</v>
      </c>
      <c r="H55" s="23">
        <f t="shared" si="8"/>
        <v>0</v>
      </c>
      <c r="I55" s="24">
        <f>D55*'1 - Data'!C$7</f>
        <v>200</v>
      </c>
      <c r="J55" s="24">
        <f>IF(G55&lt;&gt;0,'1 - Data'!$C$8,0)</f>
        <v>0</v>
      </c>
      <c r="K55" s="24">
        <f>F55*'1 - Data'!$C$9</f>
        <v>67.5</v>
      </c>
      <c r="L55" s="24">
        <f t="shared" si="4"/>
        <v>132.5</v>
      </c>
    </row>
    <row r="56" spans="1:12" s="34" customFormat="1" x14ac:dyDescent="0.25">
      <c r="A56" s="22">
        <f t="shared" si="5"/>
        <v>51</v>
      </c>
      <c r="B56" s="23">
        <f t="shared" si="6"/>
        <v>270</v>
      </c>
      <c r="C56" s="23">
        <v>20</v>
      </c>
      <c r="D56" s="23">
        <f t="shared" si="0"/>
        <v>20</v>
      </c>
      <c r="E56" s="23">
        <f t="shared" si="7"/>
        <v>0</v>
      </c>
      <c r="F56" s="23">
        <f t="shared" si="1"/>
        <v>250</v>
      </c>
      <c r="G56" s="23">
        <f t="shared" si="2"/>
        <v>0</v>
      </c>
      <c r="H56" s="23">
        <f t="shared" si="8"/>
        <v>0</v>
      </c>
      <c r="I56" s="24">
        <f>D56*'1 - Data'!C$7</f>
        <v>200</v>
      </c>
      <c r="J56" s="24">
        <f>IF(G56&lt;&gt;0,'1 - Data'!$C$8,0)</f>
        <v>0</v>
      </c>
      <c r="K56" s="24">
        <f>F56*'1 - Data'!$C$9</f>
        <v>62.5</v>
      </c>
      <c r="L56" s="24">
        <f t="shared" si="4"/>
        <v>137.5</v>
      </c>
    </row>
    <row r="57" spans="1:12" s="34" customFormat="1" x14ac:dyDescent="0.25">
      <c r="A57" s="22">
        <f t="shared" si="5"/>
        <v>52</v>
      </c>
      <c r="B57" s="23">
        <f t="shared" si="6"/>
        <v>250</v>
      </c>
      <c r="C57" s="23">
        <v>20</v>
      </c>
      <c r="D57" s="23">
        <f t="shared" si="0"/>
        <v>20</v>
      </c>
      <c r="E57" s="23">
        <f t="shared" si="7"/>
        <v>0</v>
      </c>
      <c r="F57" s="23">
        <f t="shared" si="1"/>
        <v>230</v>
      </c>
      <c r="G57" s="23">
        <f t="shared" si="2"/>
        <v>0</v>
      </c>
      <c r="H57" s="23">
        <f t="shared" si="8"/>
        <v>0</v>
      </c>
      <c r="I57" s="24">
        <f>D57*'1 - Data'!C$7</f>
        <v>200</v>
      </c>
      <c r="J57" s="24">
        <f>IF(G57&lt;&gt;0,'1 - Data'!$C$8,0)</f>
        <v>0</v>
      </c>
      <c r="K57" s="24">
        <f>F57*'1 - Data'!$C$9</f>
        <v>57.5</v>
      </c>
      <c r="L57" s="24">
        <f t="shared" si="4"/>
        <v>142.5</v>
      </c>
    </row>
    <row r="58" spans="1:12" s="34" customFormat="1" x14ac:dyDescent="0.25">
      <c r="A58" s="22">
        <f t="shared" si="5"/>
        <v>53</v>
      </c>
      <c r="B58" s="23">
        <f t="shared" si="6"/>
        <v>230</v>
      </c>
      <c r="C58" s="23">
        <v>20</v>
      </c>
      <c r="D58" s="23">
        <f t="shared" si="0"/>
        <v>20</v>
      </c>
      <c r="E58" s="23">
        <f t="shared" si="7"/>
        <v>0</v>
      </c>
      <c r="F58" s="23">
        <f t="shared" si="1"/>
        <v>210</v>
      </c>
      <c r="G58" s="23">
        <f t="shared" si="2"/>
        <v>0</v>
      </c>
      <c r="H58" s="23">
        <f t="shared" si="8"/>
        <v>0</v>
      </c>
      <c r="I58" s="24">
        <f>D58*'1 - Data'!C$7</f>
        <v>200</v>
      </c>
      <c r="J58" s="24">
        <f>IF(G58&lt;&gt;0,'1 - Data'!$C$8,0)</f>
        <v>0</v>
      </c>
      <c r="K58" s="24">
        <f>F58*'1 - Data'!$C$9</f>
        <v>52.5</v>
      </c>
      <c r="L58" s="24">
        <f t="shared" si="4"/>
        <v>147.5</v>
      </c>
    </row>
    <row r="59" spans="1:12" s="34" customFormat="1" x14ac:dyDescent="0.25">
      <c r="A59" s="22">
        <f t="shared" si="5"/>
        <v>54</v>
      </c>
      <c r="B59" s="23">
        <f t="shared" si="6"/>
        <v>210</v>
      </c>
      <c r="C59" s="23">
        <v>20</v>
      </c>
      <c r="D59" s="23">
        <f t="shared" si="0"/>
        <v>20</v>
      </c>
      <c r="E59" s="23">
        <f t="shared" si="7"/>
        <v>0</v>
      </c>
      <c r="F59" s="23">
        <f t="shared" si="1"/>
        <v>190</v>
      </c>
      <c r="G59" s="23">
        <f t="shared" si="2"/>
        <v>0</v>
      </c>
      <c r="H59" s="23">
        <f t="shared" si="8"/>
        <v>0</v>
      </c>
      <c r="I59" s="24">
        <f>D59*'1 - Data'!C$7</f>
        <v>200</v>
      </c>
      <c r="J59" s="24">
        <f>IF(G59&lt;&gt;0,'1 - Data'!$C$8,0)</f>
        <v>0</v>
      </c>
      <c r="K59" s="24">
        <f>F59*'1 - Data'!$C$9</f>
        <v>47.5</v>
      </c>
      <c r="L59" s="24">
        <f t="shared" si="4"/>
        <v>152.5</v>
      </c>
    </row>
    <row r="60" spans="1:12" s="34" customFormat="1" x14ac:dyDescent="0.25">
      <c r="A60" s="22">
        <f t="shared" si="5"/>
        <v>55</v>
      </c>
      <c r="B60" s="23">
        <f t="shared" si="6"/>
        <v>190</v>
      </c>
      <c r="C60" s="23">
        <v>20</v>
      </c>
      <c r="D60" s="23">
        <f t="shared" si="0"/>
        <v>20</v>
      </c>
      <c r="E60" s="23">
        <f t="shared" si="7"/>
        <v>0</v>
      </c>
      <c r="F60" s="23">
        <f t="shared" si="1"/>
        <v>170</v>
      </c>
      <c r="G60" s="23">
        <f t="shared" si="2"/>
        <v>0</v>
      </c>
      <c r="H60" s="23">
        <f t="shared" si="8"/>
        <v>0</v>
      </c>
      <c r="I60" s="24">
        <f>D60*'1 - Data'!C$7</f>
        <v>200</v>
      </c>
      <c r="J60" s="24">
        <f>IF(G60&lt;&gt;0,'1 - Data'!$C$8,0)</f>
        <v>0</v>
      </c>
      <c r="K60" s="24">
        <f>F60*'1 - Data'!$C$9</f>
        <v>42.5</v>
      </c>
      <c r="L60" s="24">
        <f t="shared" si="4"/>
        <v>157.5</v>
      </c>
    </row>
    <row r="61" spans="1:12" s="34" customFormat="1" x14ac:dyDescent="0.25">
      <c r="A61" s="22">
        <f t="shared" si="5"/>
        <v>56</v>
      </c>
      <c r="B61" s="23">
        <f t="shared" si="6"/>
        <v>170</v>
      </c>
      <c r="C61" s="23">
        <v>20</v>
      </c>
      <c r="D61" s="23">
        <f t="shared" si="0"/>
        <v>20</v>
      </c>
      <c r="E61" s="23">
        <f t="shared" si="7"/>
        <v>0</v>
      </c>
      <c r="F61" s="23">
        <f t="shared" si="1"/>
        <v>150</v>
      </c>
      <c r="G61" s="23">
        <f t="shared" si="2"/>
        <v>0</v>
      </c>
      <c r="H61" s="23">
        <f t="shared" si="8"/>
        <v>0</v>
      </c>
      <c r="I61" s="24">
        <f>D61*'1 - Data'!C$7</f>
        <v>200</v>
      </c>
      <c r="J61" s="24">
        <f>IF(G61&lt;&gt;0,'1 - Data'!$C$8,0)</f>
        <v>0</v>
      </c>
      <c r="K61" s="24">
        <f>F61*'1 - Data'!$C$9</f>
        <v>37.5</v>
      </c>
      <c r="L61" s="24">
        <f t="shared" si="4"/>
        <v>162.5</v>
      </c>
    </row>
    <row r="62" spans="1:12" s="34" customFormat="1" x14ac:dyDescent="0.25">
      <c r="A62" s="22">
        <f t="shared" si="5"/>
        <v>57</v>
      </c>
      <c r="B62" s="23">
        <f t="shared" si="6"/>
        <v>150</v>
      </c>
      <c r="C62" s="23">
        <v>20</v>
      </c>
      <c r="D62" s="23">
        <f t="shared" si="0"/>
        <v>20</v>
      </c>
      <c r="E62" s="23">
        <f t="shared" si="7"/>
        <v>0</v>
      </c>
      <c r="F62" s="23">
        <f t="shared" si="1"/>
        <v>130</v>
      </c>
      <c r="G62" s="23">
        <f t="shared" si="2"/>
        <v>0</v>
      </c>
      <c r="H62" s="23">
        <f t="shared" si="8"/>
        <v>0</v>
      </c>
      <c r="I62" s="24">
        <f>D62*'1 - Data'!C$7</f>
        <v>200</v>
      </c>
      <c r="J62" s="24">
        <f>IF(G62&lt;&gt;0,'1 - Data'!$C$8,0)</f>
        <v>0</v>
      </c>
      <c r="K62" s="24">
        <f>F62*'1 - Data'!$C$9</f>
        <v>32.5</v>
      </c>
      <c r="L62" s="24">
        <f t="shared" si="4"/>
        <v>167.5</v>
      </c>
    </row>
    <row r="63" spans="1:12" s="34" customFormat="1" x14ac:dyDescent="0.25">
      <c r="A63" s="22">
        <f t="shared" si="5"/>
        <v>58</v>
      </c>
      <c r="B63" s="23">
        <f t="shared" si="6"/>
        <v>130</v>
      </c>
      <c r="C63" s="23">
        <v>20</v>
      </c>
      <c r="D63" s="23">
        <f t="shared" si="0"/>
        <v>20</v>
      </c>
      <c r="E63" s="23">
        <f t="shared" si="7"/>
        <v>0</v>
      </c>
      <c r="F63" s="23">
        <f t="shared" si="1"/>
        <v>110</v>
      </c>
      <c r="G63" s="23">
        <f t="shared" si="2"/>
        <v>0</v>
      </c>
      <c r="H63" s="23">
        <f t="shared" si="8"/>
        <v>0</v>
      </c>
      <c r="I63" s="24">
        <f>D63*'1 - Data'!C$7</f>
        <v>200</v>
      </c>
      <c r="J63" s="24">
        <f>IF(G63&lt;&gt;0,'1 - Data'!$C$8,0)</f>
        <v>0</v>
      </c>
      <c r="K63" s="24">
        <f>F63*'1 - Data'!$C$9</f>
        <v>27.5</v>
      </c>
      <c r="L63" s="24">
        <f t="shared" si="4"/>
        <v>172.5</v>
      </c>
    </row>
    <row r="64" spans="1:12" s="34" customFormat="1" x14ac:dyDescent="0.25">
      <c r="A64" s="22">
        <f t="shared" si="5"/>
        <v>59</v>
      </c>
      <c r="B64" s="23">
        <f t="shared" si="6"/>
        <v>110</v>
      </c>
      <c r="C64" s="23">
        <v>20</v>
      </c>
      <c r="D64" s="23">
        <f t="shared" si="0"/>
        <v>20</v>
      </c>
      <c r="E64" s="23">
        <f t="shared" si="7"/>
        <v>0</v>
      </c>
      <c r="F64" s="23">
        <f t="shared" si="1"/>
        <v>90</v>
      </c>
      <c r="G64" s="23">
        <f t="shared" si="2"/>
        <v>0</v>
      </c>
      <c r="H64" s="23">
        <f t="shared" si="8"/>
        <v>0</v>
      </c>
      <c r="I64" s="24">
        <f>D64*'1 - Data'!C$7</f>
        <v>200</v>
      </c>
      <c r="J64" s="24">
        <f>IF(G64&lt;&gt;0,'1 - Data'!$C$8,0)</f>
        <v>0</v>
      </c>
      <c r="K64" s="24">
        <f>F64*'1 - Data'!$C$9</f>
        <v>22.5</v>
      </c>
      <c r="L64" s="24">
        <f t="shared" si="4"/>
        <v>177.5</v>
      </c>
    </row>
    <row r="65" spans="1:12" s="34" customFormat="1" x14ac:dyDescent="0.25">
      <c r="A65" s="22">
        <f t="shared" si="5"/>
        <v>60</v>
      </c>
      <c r="B65" s="23">
        <f t="shared" si="6"/>
        <v>90</v>
      </c>
      <c r="C65" s="23">
        <v>20</v>
      </c>
      <c r="D65" s="23">
        <f t="shared" si="0"/>
        <v>20</v>
      </c>
      <c r="E65" s="23">
        <f t="shared" si="7"/>
        <v>0</v>
      </c>
      <c r="F65" s="23">
        <f t="shared" si="1"/>
        <v>70</v>
      </c>
      <c r="G65" s="23">
        <f t="shared" si="2"/>
        <v>350</v>
      </c>
      <c r="H65" s="23">
        <f t="shared" si="8"/>
        <v>350</v>
      </c>
      <c r="I65" s="24">
        <f>D65*'1 - Data'!C$7</f>
        <v>200</v>
      </c>
      <c r="J65" s="24">
        <f>IF(G65&lt;&gt;0,'1 - Data'!$C$8,0)</f>
        <v>50</v>
      </c>
      <c r="K65" s="24">
        <f>F65*'1 - Data'!$C$9</f>
        <v>17.5</v>
      </c>
      <c r="L65" s="24">
        <f t="shared" si="4"/>
        <v>132.5</v>
      </c>
    </row>
    <row r="66" spans="1:12" s="34" customFormat="1" x14ac:dyDescent="0.25">
      <c r="A66" s="22">
        <f t="shared" si="5"/>
        <v>61</v>
      </c>
      <c r="B66" s="23">
        <f t="shared" si="6"/>
        <v>70</v>
      </c>
      <c r="C66" s="23">
        <v>20</v>
      </c>
      <c r="D66" s="23">
        <f t="shared" si="0"/>
        <v>20</v>
      </c>
      <c r="E66" s="23">
        <f t="shared" si="7"/>
        <v>0</v>
      </c>
      <c r="F66" s="23">
        <f t="shared" si="1"/>
        <v>50</v>
      </c>
      <c r="G66" s="23">
        <f t="shared" si="2"/>
        <v>0</v>
      </c>
      <c r="H66" s="23">
        <f t="shared" si="8"/>
        <v>350</v>
      </c>
      <c r="I66" s="24">
        <f>D66*'1 - Data'!C$7</f>
        <v>200</v>
      </c>
      <c r="J66" s="24">
        <f>IF(G66&lt;&gt;0,'1 - Data'!$C$8,0)</f>
        <v>0</v>
      </c>
      <c r="K66" s="24">
        <f>F66*'1 - Data'!$C$9</f>
        <v>12.5</v>
      </c>
      <c r="L66" s="24">
        <f t="shared" si="4"/>
        <v>187.5</v>
      </c>
    </row>
    <row r="67" spans="1:12" s="34" customFormat="1" x14ac:dyDescent="0.25">
      <c r="A67" s="22">
        <f t="shared" si="5"/>
        <v>62</v>
      </c>
      <c r="B67" s="23">
        <f t="shared" si="6"/>
        <v>50</v>
      </c>
      <c r="C67" s="23">
        <v>20</v>
      </c>
      <c r="D67" s="23">
        <f t="shared" si="0"/>
        <v>20</v>
      </c>
      <c r="E67" s="23">
        <f t="shared" si="7"/>
        <v>0</v>
      </c>
      <c r="F67" s="23">
        <f t="shared" si="1"/>
        <v>30</v>
      </c>
      <c r="G67" s="23">
        <f t="shared" si="2"/>
        <v>0</v>
      </c>
      <c r="H67" s="23">
        <f t="shared" si="8"/>
        <v>350</v>
      </c>
      <c r="I67" s="24">
        <f>D67*'1 - Data'!C$7</f>
        <v>200</v>
      </c>
      <c r="J67" s="24">
        <f>IF(G67&lt;&gt;0,'1 - Data'!$C$8,0)</f>
        <v>0</v>
      </c>
      <c r="K67" s="24">
        <f>F67*'1 - Data'!$C$9</f>
        <v>7.5</v>
      </c>
      <c r="L67" s="24">
        <f t="shared" si="4"/>
        <v>192.5</v>
      </c>
    </row>
    <row r="68" spans="1:12" s="34" customFormat="1" x14ac:dyDescent="0.25">
      <c r="A68" s="22">
        <f t="shared" si="5"/>
        <v>63</v>
      </c>
      <c r="B68" s="23">
        <f t="shared" si="6"/>
        <v>30</v>
      </c>
      <c r="C68" s="23">
        <v>20</v>
      </c>
      <c r="D68" s="23">
        <f t="shared" si="0"/>
        <v>20</v>
      </c>
      <c r="E68" s="23">
        <f t="shared" si="7"/>
        <v>0</v>
      </c>
      <c r="F68" s="23">
        <f t="shared" si="1"/>
        <v>10</v>
      </c>
      <c r="G68" s="23">
        <f t="shared" si="2"/>
        <v>0</v>
      </c>
      <c r="H68" s="23">
        <f t="shared" si="8"/>
        <v>350</v>
      </c>
      <c r="I68" s="24">
        <f>D68*'1 - Data'!C$7</f>
        <v>200</v>
      </c>
      <c r="J68" s="24">
        <f>IF(G68&lt;&gt;0,'1 - Data'!$C$8,0)</f>
        <v>0</v>
      </c>
      <c r="K68" s="24">
        <f>F68*'1 - Data'!$C$9</f>
        <v>2.5</v>
      </c>
      <c r="L68" s="24">
        <f t="shared" si="4"/>
        <v>197.5</v>
      </c>
    </row>
    <row r="69" spans="1:12" s="34" customFormat="1" x14ac:dyDescent="0.25">
      <c r="A69" s="22">
        <f t="shared" si="5"/>
        <v>64</v>
      </c>
      <c r="B69" s="23">
        <f t="shared" si="6"/>
        <v>10</v>
      </c>
      <c r="C69" s="23">
        <v>20</v>
      </c>
      <c r="D69" s="23">
        <f t="shared" si="0"/>
        <v>10</v>
      </c>
      <c r="E69" s="23">
        <f t="shared" si="7"/>
        <v>0</v>
      </c>
      <c r="F69" s="23">
        <f t="shared" si="1"/>
        <v>0</v>
      </c>
      <c r="G69" s="23">
        <f t="shared" si="2"/>
        <v>0</v>
      </c>
      <c r="H69" s="23">
        <f t="shared" si="8"/>
        <v>350</v>
      </c>
      <c r="I69" s="24">
        <f>D69*'1 - Data'!C$7</f>
        <v>100</v>
      </c>
      <c r="J69" s="24">
        <f>IF(G69&lt;&gt;0,'1 - Data'!$C$8,0)</f>
        <v>0</v>
      </c>
      <c r="K69" s="24">
        <f>F69*'1 - Data'!$C$9</f>
        <v>0</v>
      </c>
      <c r="L69" s="24">
        <f t="shared" si="4"/>
        <v>100</v>
      </c>
    </row>
    <row r="70" spans="1:12" s="34" customFormat="1" x14ac:dyDescent="0.25">
      <c r="A70" s="22">
        <f t="shared" si="5"/>
        <v>65</v>
      </c>
      <c r="B70" s="23">
        <f t="shared" si="6"/>
        <v>0</v>
      </c>
      <c r="C70" s="23">
        <v>20</v>
      </c>
      <c r="D70" s="23">
        <f t="shared" si="0"/>
        <v>0</v>
      </c>
      <c r="E70" s="23">
        <f t="shared" si="7"/>
        <v>350</v>
      </c>
      <c r="F70" s="23">
        <f t="shared" si="1"/>
        <v>350</v>
      </c>
      <c r="G70" s="23">
        <f t="shared" si="2"/>
        <v>0</v>
      </c>
      <c r="H70" s="23">
        <f t="shared" si="8"/>
        <v>0</v>
      </c>
      <c r="I70" s="24">
        <f>D70*'1 - Data'!C$7</f>
        <v>0</v>
      </c>
      <c r="J70" s="24">
        <f>IF(G70&lt;&gt;0,'1 - Data'!$C$8,0)</f>
        <v>0</v>
      </c>
      <c r="K70" s="24">
        <f>F70*'1 - Data'!$C$9</f>
        <v>87.5</v>
      </c>
      <c r="L70" s="24">
        <f t="shared" si="4"/>
        <v>-87.5</v>
      </c>
    </row>
    <row r="71" spans="1:12" s="34" customFormat="1" x14ac:dyDescent="0.25">
      <c r="A71" s="22">
        <f t="shared" si="5"/>
        <v>66</v>
      </c>
      <c r="B71" s="23">
        <f t="shared" si="6"/>
        <v>350</v>
      </c>
      <c r="C71" s="23">
        <v>20</v>
      </c>
      <c r="D71" s="23">
        <f t="shared" ref="D71:D134" si="9">MIN(B71,C71)</f>
        <v>20</v>
      </c>
      <c r="E71" s="23">
        <f t="shared" si="7"/>
        <v>0</v>
      </c>
      <c r="F71" s="23">
        <f t="shared" ref="F71:F134" si="10">B71-D71+E71</f>
        <v>330</v>
      </c>
      <c r="G71" s="23">
        <f t="shared" ref="G71:G134" si="11">IF(F71&lt;=75,IF(H70&lt;&gt;0,0,350),0)</f>
        <v>0</v>
      </c>
      <c r="H71" s="23">
        <f t="shared" si="8"/>
        <v>0</v>
      </c>
      <c r="I71" s="24">
        <f>D71*'1 - Data'!C$7</f>
        <v>200</v>
      </c>
      <c r="J71" s="24">
        <f>IF(G71&lt;&gt;0,'1 - Data'!$C$8,0)</f>
        <v>0</v>
      </c>
      <c r="K71" s="24">
        <f>F71*'1 - Data'!$C$9</f>
        <v>82.5</v>
      </c>
      <c r="L71" s="24">
        <f t="shared" ref="L71:L134" si="12">I71-J71-K71</f>
        <v>117.5</v>
      </c>
    </row>
    <row r="72" spans="1:12" s="34" customFormat="1" x14ac:dyDescent="0.25">
      <c r="A72" s="22">
        <f t="shared" ref="A72:A135" si="13">A71+1</f>
        <v>67</v>
      </c>
      <c r="B72" s="23">
        <f t="shared" si="6"/>
        <v>330</v>
      </c>
      <c r="C72" s="23">
        <v>20</v>
      </c>
      <c r="D72" s="23">
        <f t="shared" si="9"/>
        <v>20</v>
      </c>
      <c r="E72" s="23">
        <f t="shared" si="7"/>
        <v>0</v>
      </c>
      <c r="F72" s="23">
        <f t="shared" si="10"/>
        <v>310</v>
      </c>
      <c r="G72" s="23">
        <f t="shared" si="11"/>
        <v>0</v>
      </c>
      <c r="H72" s="23">
        <f t="shared" si="8"/>
        <v>0</v>
      </c>
      <c r="I72" s="24">
        <f>D72*'1 - Data'!C$7</f>
        <v>200</v>
      </c>
      <c r="J72" s="24">
        <f>IF(G72&lt;&gt;0,'1 - Data'!$C$8,0)</f>
        <v>0</v>
      </c>
      <c r="K72" s="24">
        <f>F72*'1 - Data'!$C$9</f>
        <v>77.5</v>
      </c>
      <c r="L72" s="24">
        <f t="shared" si="12"/>
        <v>122.5</v>
      </c>
    </row>
    <row r="73" spans="1:12" s="34" customFormat="1" x14ac:dyDescent="0.25">
      <c r="A73" s="22">
        <f t="shared" si="13"/>
        <v>68</v>
      </c>
      <c r="B73" s="23">
        <f t="shared" ref="B73:B136" si="14">F72</f>
        <v>310</v>
      </c>
      <c r="C73" s="23">
        <v>20</v>
      </c>
      <c r="D73" s="23">
        <f t="shared" si="9"/>
        <v>20</v>
      </c>
      <c r="E73" s="23">
        <f t="shared" si="7"/>
        <v>0</v>
      </c>
      <c r="F73" s="23">
        <f t="shared" si="10"/>
        <v>290</v>
      </c>
      <c r="G73" s="23">
        <f t="shared" si="11"/>
        <v>0</v>
      </c>
      <c r="H73" s="23">
        <f t="shared" si="8"/>
        <v>0</v>
      </c>
      <c r="I73" s="24">
        <f>D73*'1 - Data'!C$7</f>
        <v>200</v>
      </c>
      <c r="J73" s="24">
        <f>IF(G73&lt;&gt;0,'1 - Data'!$C$8,0)</f>
        <v>0</v>
      </c>
      <c r="K73" s="24">
        <f>F73*'1 - Data'!$C$9</f>
        <v>72.5</v>
      </c>
      <c r="L73" s="24">
        <f t="shared" si="12"/>
        <v>127.5</v>
      </c>
    </row>
    <row r="74" spans="1:12" s="34" customFormat="1" x14ac:dyDescent="0.25">
      <c r="A74" s="22">
        <f t="shared" si="13"/>
        <v>69</v>
      </c>
      <c r="B74" s="23">
        <f t="shared" si="14"/>
        <v>290</v>
      </c>
      <c r="C74" s="23">
        <v>20</v>
      </c>
      <c r="D74" s="23">
        <f t="shared" si="9"/>
        <v>20</v>
      </c>
      <c r="E74" s="23">
        <f t="shared" si="7"/>
        <v>0</v>
      </c>
      <c r="F74" s="23">
        <f t="shared" si="10"/>
        <v>270</v>
      </c>
      <c r="G74" s="23">
        <f t="shared" si="11"/>
        <v>0</v>
      </c>
      <c r="H74" s="23">
        <f t="shared" si="8"/>
        <v>0</v>
      </c>
      <c r="I74" s="24">
        <f>D74*'1 - Data'!C$7</f>
        <v>200</v>
      </c>
      <c r="J74" s="24">
        <f>IF(G74&lt;&gt;0,'1 - Data'!$C$8,0)</f>
        <v>0</v>
      </c>
      <c r="K74" s="24">
        <f>F74*'1 - Data'!$C$9</f>
        <v>67.5</v>
      </c>
      <c r="L74" s="24">
        <f t="shared" si="12"/>
        <v>132.5</v>
      </c>
    </row>
    <row r="75" spans="1:12" s="34" customFormat="1" x14ac:dyDescent="0.25">
      <c r="A75" s="22">
        <f t="shared" si="13"/>
        <v>70</v>
      </c>
      <c r="B75" s="23">
        <f t="shared" si="14"/>
        <v>270</v>
      </c>
      <c r="C75" s="23">
        <v>20</v>
      </c>
      <c r="D75" s="23">
        <f t="shared" si="9"/>
        <v>20</v>
      </c>
      <c r="E75" s="23">
        <f t="shared" si="7"/>
        <v>0</v>
      </c>
      <c r="F75" s="23">
        <f t="shared" si="10"/>
        <v>250</v>
      </c>
      <c r="G75" s="23">
        <f t="shared" si="11"/>
        <v>0</v>
      </c>
      <c r="H75" s="23">
        <f t="shared" si="8"/>
        <v>0</v>
      </c>
      <c r="I75" s="24">
        <f>D75*'1 - Data'!C$7</f>
        <v>200</v>
      </c>
      <c r="J75" s="24">
        <f>IF(G75&lt;&gt;0,'1 - Data'!$C$8,0)</f>
        <v>0</v>
      </c>
      <c r="K75" s="24">
        <f>F75*'1 - Data'!$C$9</f>
        <v>62.5</v>
      </c>
      <c r="L75" s="24">
        <f t="shared" si="12"/>
        <v>137.5</v>
      </c>
    </row>
    <row r="76" spans="1:12" s="34" customFormat="1" x14ac:dyDescent="0.25">
      <c r="A76" s="22">
        <f t="shared" si="13"/>
        <v>71</v>
      </c>
      <c r="B76" s="23">
        <f t="shared" si="14"/>
        <v>250</v>
      </c>
      <c r="C76" s="23">
        <v>20</v>
      </c>
      <c r="D76" s="23">
        <f t="shared" si="9"/>
        <v>20</v>
      </c>
      <c r="E76" s="23">
        <f t="shared" si="7"/>
        <v>0</v>
      </c>
      <c r="F76" s="23">
        <f t="shared" si="10"/>
        <v>230</v>
      </c>
      <c r="G76" s="23">
        <f t="shared" si="11"/>
        <v>0</v>
      </c>
      <c r="H76" s="23">
        <f t="shared" si="8"/>
        <v>0</v>
      </c>
      <c r="I76" s="24">
        <f>D76*'1 - Data'!C$7</f>
        <v>200</v>
      </c>
      <c r="J76" s="24">
        <f>IF(G76&lt;&gt;0,'1 - Data'!$C$8,0)</f>
        <v>0</v>
      </c>
      <c r="K76" s="24">
        <f>F76*'1 - Data'!$C$9</f>
        <v>57.5</v>
      </c>
      <c r="L76" s="24">
        <f t="shared" si="12"/>
        <v>142.5</v>
      </c>
    </row>
    <row r="77" spans="1:12" s="34" customFormat="1" x14ac:dyDescent="0.25">
      <c r="A77" s="22">
        <f t="shared" si="13"/>
        <v>72</v>
      </c>
      <c r="B77" s="23">
        <f t="shared" si="14"/>
        <v>230</v>
      </c>
      <c r="C77" s="23">
        <v>20</v>
      </c>
      <c r="D77" s="23">
        <f t="shared" si="9"/>
        <v>20</v>
      </c>
      <c r="E77" s="23">
        <f t="shared" ref="E77:E140" si="15">G72</f>
        <v>0</v>
      </c>
      <c r="F77" s="23">
        <f t="shared" si="10"/>
        <v>210</v>
      </c>
      <c r="G77" s="23">
        <f t="shared" si="11"/>
        <v>0</v>
      </c>
      <c r="H77" s="23">
        <f t="shared" si="8"/>
        <v>0</v>
      </c>
      <c r="I77" s="24">
        <f>D77*'1 - Data'!C$7</f>
        <v>200</v>
      </c>
      <c r="J77" s="24">
        <f>IF(G77&lt;&gt;0,'1 - Data'!$C$8,0)</f>
        <v>0</v>
      </c>
      <c r="K77" s="24">
        <f>F77*'1 - Data'!$C$9</f>
        <v>52.5</v>
      </c>
      <c r="L77" s="24">
        <f t="shared" si="12"/>
        <v>147.5</v>
      </c>
    </row>
    <row r="78" spans="1:12" s="34" customFormat="1" x14ac:dyDescent="0.25">
      <c r="A78" s="22">
        <f t="shared" si="13"/>
        <v>73</v>
      </c>
      <c r="B78" s="23">
        <f t="shared" si="14"/>
        <v>210</v>
      </c>
      <c r="C78" s="23">
        <v>20</v>
      </c>
      <c r="D78" s="23">
        <f t="shared" si="9"/>
        <v>20</v>
      </c>
      <c r="E78" s="23">
        <f t="shared" si="15"/>
        <v>0</v>
      </c>
      <c r="F78" s="23">
        <f t="shared" si="10"/>
        <v>190</v>
      </c>
      <c r="G78" s="23">
        <f t="shared" si="11"/>
        <v>0</v>
      </c>
      <c r="H78" s="23">
        <f t="shared" si="8"/>
        <v>0</v>
      </c>
      <c r="I78" s="24">
        <f>D78*'1 - Data'!C$7</f>
        <v>200</v>
      </c>
      <c r="J78" s="24">
        <f>IF(G78&lt;&gt;0,'1 - Data'!$C$8,0)</f>
        <v>0</v>
      </c>
      <c r="K78" s="24">
        <f>F78*'1 - Data'!$C$9</f>
        <v>47.5</v>
      </c>
      <c r="L78" s="24">
        <f t="shared" si="12"/>
        <v>152.5</v>
      </c>
    </row>
    <row r="79" spans="1:12" s="34" customFormat="1" x14ac:dyDescent="0.25">
      <c r="A79" s="22">
        <f t="shared" si="13"/>
        <v>74</v>
      </c>
      <c r="B79" s="23">
        <f t="shared" si="14"/>
        <v>190</v>
      </c>
      <c r="C79" s="23">
        <v>20</v>
      </c>
      <c r="D79" s="23">
        <f t="shared" si="9"/>
        <v>20</v>
      </c>
      <c r="E79" s="23">
        <f t="shared" si="15"/>
        <v>0</v>
      </c>
      <c r="F79" s="23">
        <f t="shared" si="10"/>
        <v>170</v>
      </c>
      <c r="G79" s="23">
        <f t="shared" si="11"/>
        <v>0</v>
      </c>
      <c r="H79" s="23">
        <f t="shared" si="8"/>
        <v>0</v>
      </c>
      <c r="I79" s="24">
        <f>D79*'1 - Data'!C$7</f>
        <v>200</v>
      </c>
      <c r="J79" s="24">
        <f>IF(G79&lt;&gt;0,'1 - Data'!$C$8,0)</f>
        <v>0</v>
      </c>
      <c r="K79" s="24">
        <f>F79*'1 - Data'!$C$9</f>
        <v>42.5</v>
      </c>
      <c r="L79" s="24">
        <f t="shared" si="12"/>
        <v>157.5</v>
      </c>
    </row>
    <row r="80" spans="1:12" s="34" customFormat="1" x14ac:dyDescent="0.25">
      <c r="A80" s="22">
        <f t="shared" si="13"/>
        <v>75</v>
      </c>
      <c r="B80" s="23">
        <f t="shared" si="14"/>
        <v>170</v>
      </c>
      <c r="C80" s="23">
        <v>20</v>
      </c>
      <c r="D80" s="23">
        <f t="shared" si="9"/>
        <v>20</v>
      </c>
      <c r="E80" s="23">
        <f t="shared" si="15"/>
        <v>0</v>
      </c>
      <c r="F80" s="23">
        <f t="shared" si="10"/>
        <v>150</v>
      </c>
      <c r="G80" s="23">
        <f t="shared" si="11"/>
        <v>0</v>
      </c>
      <c r="H80" s="23">
        <f t="shared" si="8"/>
        <v>0</v>
      </c>
      <c r="I80" s="24">
        <f>D80*'1 - Data'!C$7</f>
        <v>200</v>
      </c>
      <c r="J80" s="24">
        <f>IF(G80&lt;&gt;0,'1 - Data'!$C$8,0)</f>
        <v>0</v>
      </c>
      <c r="K80" s="24">
        <f>F80*'1 - Data'!$C$9</f>
        <v>37.5</v>
      </c>
      <c r="L80" s="24">
        <f t="shared" si="12"/>
        <v>162.5</v>
      </c>
    </row>
    <row r="81" spans="1:12" s="34" customFormat="1" x14ac:dyDescent="0.25">
      <c r="A81" s="22">
        <f t="shared" si="13"/>
        <v>76</v>
      </c>
      <c r="B81" s="23">
        <f t="shared" si="14"/>
        <v>150</v>
      </c>
      <c r="C81" s="23">
        <v>20</v>
      </c>
      <c r="D81" s="23">
        <f t="shared" si="9"/>
        <v>20</v>
      </c>
      <c r="E81" s="23">
        <f t="shared" si="15"/>
        <v>0</v>
      </c>
      <c r="F81" s="23">
        <f t="shared" si="10"/>
        <v>130</v>
      </c>
      <c r="G81" s="23">
        <f t="shared" si="11"/>
        <v>0</v>
      </c>
      <c r="H81" s="23">
        <f t="shared" si="8"/>
        <v>0</v>
      </c>
      <c r="I81" s="24">
        <f>D81*'1 - Data'!C$7</f>
        <v>200</v>
      </c>
      <c r="J81" s="24">
        <f>IF(G81&lt;&gt;0,'1 - Data'!$C$8,0)</f>
        <v>0</v>
      </c>
      <c r="K81" s="24">
        <f>F81*'1 - Data'!$C$9</f>
        <v>32.5</v>
      </c>
      <c r="L81" s="24">
        <f t="shared" si="12"/>
        <v>167.5</v>
      </c>
    </row>
    <row r="82" spans="1:12" s="34" customFormat="1" x14ac:dyDescent="0.25">
      <c r="A82" s="22">
        <f t="shared" si="13"/>
        <v>77</v>
      </c>
      <c r="B82" s="23">
        <f t="shared" si="14"/>
        <v>130</v>
      </c>
      <c r="C82" s="23">
        <v>20</v>
      </c>
      <c r="D82" s="23">
        <f t="shared" si="9"/>
        <v>20</v>
      </c>
      <c r="E82" s="23">
        <f t="shared" si="15"/>
        <v>0</v>
      </c>
      <c r="F82" s="23">
        <f t="shared" si="10"/>
        <v>110</v>
      </c>
      <c r="G82" s="23">
        <f t="shared" si="11"/>
        <v>0</v>
      </c>
      <c r="H82" s="23">
        <f t="shared" si="8"/>
        <v>0</v>
      </c>
      <c r="I82" s="24">
        <f>D82*'1 - Data'!C$7</f>
        <v>200</v>
      </c>
      <c r="J82" s="24">
        <f>IF(G82&lt;&gt;0,'1 - Data'!$C$8,0)</f>
        <v>0</v>
      </c>
      <c r="K82" s="24">
        <f>F82*'1 - Data'!$C$9</f>
        <v>27.5</v>
      </c>
      <c r="L82" s="24">
        <f t="shared" si="12"/>
        <v>172.5</v>
      </c>
    </row>
    <row r="83" spans="1:12" s="34" customFormat="1" x14ac:dyDescent="0.25">
      <c r="A83" s="22">
        <f t="shared" si="13"/>
        <v>78</v>
      </c>
      <c r="B83" s="23">
        <f t="shared" si="14"/>
        <v>110</v>
      </c>
      <c r="C83" s="23">
        <v>20</v>
      </c>
      <c r="D83" s="23">
        <f t="shared" si="9"/>
        <v>20</v>
      </c>
      <c r="E83" s="23">
        <f t="shared" si="15"/>
        <v>0</v>
      </c>
      <c r="F83" s="23">
        <f t="shared" si="10"/>
        <v>90</v>
      </c>
      <c r="G83" s="23">
        <f t="shared" si="11"/>
        <v>0</v>
      </c>
      <c r="H83" s="23">
        <f t="shared" si="8"/>
        <v>0</v>
      </c>
      <c r="I83" s="24">
        <f>D83*'1 - Data'!C$7</f>
        <v>200</v>
      </c>
      <c r="J83" s="24">
        <f>IF(G83&lt;&gt;0,'1 - Data'!$C$8,0)</f>
        <v>0</v>
      </c>
      <c r="K83" s="24">
        <f>F83*'1 - Data'!$C$9</f>
        <v>22.5</v>
      </c>
      <c r="L83" s="24">
        <f t="shared" si="12"/>
        <v>177.5</v>
      </c>
    </row>
    <row r="84" spans="1:12" s="34" customFormat="1" x14ac:dyDescent="0.25">
      <c r="A84" s="22">
        <f t="shared" si="13"/>
        <v>79</v>
      </c>
      <c r="B84" s="23">
        <f t="shared" si="14"/>
        <v>90</v>
      </c>
      <c r="C84" s="23">
        <v>20</v>
      </c>
      <c r="D84" s="23">
        <f t="shared" si="9"/>
        <v>20</v>
      </c>
      <c r="E84" s="23">
        <f t="shared" si="15"/>
        <v>0</v>
      </c>
      <c r="F84" s="23">
        <f t="shared" si="10"/>
        <v>70</v>
      </c>
      <c r="G84" s="23">
        <f t="shared" si="11"/>
        <v>350</v>
      </c>
      <c r="H84" s="23">
        <f t="shared" si="8"/>
        <v>350</v>
      </c>
      <c r="I84" s="24">
        <f>D84*'1 - Data'!C$7</f>
        <v>200</v>
      </c>
      <c r="J84" s="24">
        <f>IF(G84&lt;&gt;0,'1 - Data'!$C$8,0)</f>
        <v>50</v>
      </c>
      <c r="K84" s="24">
        <f>F84*'1 - Data'!$C$9</f>
        <v>17.5</v>
      </c>
      <c r="L84" s="24">
        <f t="shared" si="12"/>
        <v>132.5</v>
      </c>
    </row>
    <row r="85" spans="1:12" s="34" customFormat="1" x14ac:dyDescent="0.25">
      <c r="A85" s="22">
        <f t="shared" si="13"/>
        <v>80</v>
      </c>
      <c r="B85" s="23">
        <f t="shared" si="14"/>
        <v>70</v>
      </c>
      <c r="C85" s="23">
        <v>20</v>
      </c>
      <c r="D85" s="23">
        <f t="shared" si="9"/>
        <v>20</v>
      </c>
      <c r="E85" s="23">
        <f t="shared" si="15"/>
        <v>0</v>
      </c>
      <c r="F85" s="23">
        <f t="shared" si="10"/>
        <v>50</v>
      </c>
      <c r="G85" s="23">
        <f t="shared" si="11"/>
        <v>0</v>
      </c>
      <c r="H85" s="23">
        <f t="shared" si="8"/>
        <v>350</v>
      </c>
      <c r="I85" s="24">
        <f>D85*'1 - Data'!C$7</f>
        <v>200</v>
      </c>
      <c r="J85" s="24">
        <f>IF(G85&lt;&gt;0,'1 - Data'!$C$8,0)</f>
        <v>0</v>
      </c>
      <c r="K85" s="24">
        <f>F85*'1 - Data'!$C$9</f>
        <v>12.5</v>
      </c>
      <c r="L85" s="24">
        <f t="shared" si="12"/>
        <v>187.5</v>
      </c>
    </row>
    <row r="86" spans="1:12" s="34" customFormat="1" x14ac:dyDescent="0.25">
      <c r="A86" s="22">
        <f t="shared" si="13"/>
        <v>81</v>
      </c>
      <c r="B86" s="23">
        <f t="shared" si="14"/>
        <v>50</v>
      </c>
      <c r="C86" s="23">
        <v>20</v>
      </c>
      <c r="D86" s="23">
        <f t="shared" si="9"/>
        <v>20</v>
      </c>
      <c r="E86" s="23">
        <f t="shared" si="15"/>
        <v>0</v>
      </c>
      <c r="F86" s="23">
        <f t="shared" si="10"/>
        <v>30</v>
      </c>
      <c r="G86" s="23">
        <f t="shared" si="11"/>
        <v>0</v>
      </c>
      <c r="H86" s="23">
        <f t="shared" si="8"/>
        <v>350</v>
      </c>
      <c r="I86" s="24">
        <f>D86*'1 - Data'!C$7</f>
        <v>200</v>
      </c>
      <c r="J86" s="24">
        <f>IF(G86&lt;&gt;0,'1 - Data'!$C$8,0)</f>
        <v>0</v>
      </c>
      <c r="K86" s="24">
        <f>F86*'1 - Data'!$C$9</f>
        <v>7.5</v>
      </c>
      <c r="L86" s="24">
        <f t="shared" si="12"/>
        <v>192.5</v>
      </c>
    </row>
    <row r="87" spans="1:12" s="34" customFormat="1" x14ac:dyDescent="0.25">
      <c r="A87" s="22">
        <f t="shared" si="13"/>
        <v>82</v>
      </c>
      <c r="B87" s="23">
        <f t="shared" si="14"/>
        <v>30</v>
      </c>
      <c r="C87" s="23">
        <v>20</v>
      </c>
      <c r="D87" s="23">
        <f t="shared" si="9"/>
        <v>20</v>
      </c>
      <c r="E87" s="23">
        <f t="shared" si="15"/>
        <v>0</v>
      </c>
      <c r="F87" s="23">
        <f t="shared" si="10"/>
        <v>10</v>
      </c>
      <c r="G87" s="23">
        <f t="shared" si="11"/>
        <v>0</v>
      </c>
      <c r="H87" s="23">
        <f t="shared" ref="H87:H150" si="16">H86+G87-E87</f>
        <v>350</v>
      </c>
      <c r="I87" s="24">
        <f>D87*'1 - Data'!C$7</f>
        <v>200</v>
      </c>
      <c r="J87" s="24">
        <f>IF(G87&lt;&gt;0,'1 - Data'!$C$8,0)</f>
        <v>0</v>
      </c>
      <c r="K87" s="24">
        <f>F87*'1 - Data'!$C$9</f>
        <v>2.5</v>
      </c>
      <c r="L87" s="24">
        <f t="shared" si="12"/>
        <v>197.5</v>
      </c>
    </row>
    <row r="88" spans="1:12" s="34" customFormat="1" x14ac:dyDescent="0.25">
      <c r="A88" s="22">
        <f t="shared" si="13"/>
        <v>83</v>
      </c>
      <c r="B88" s="23">
        <f t="shared" si="14"/>
        <v>10</v>
      </c>
      <c r="C88" s="23">
        <v>20</v>
      </c>
      <c r="D88" s="23">
        <f t="shared" si="9"/>
        <v>10</v>
      </c>
      <c r="E88" s="23">
        <f t="shared" si="15"/>
        <v>0</v>
      </c>
      <c r="F88" s="23">
        <f t="shared" si="10"/>
        <v>0</v>
      </c>
      <c r="G88" s="23">
        <f t="shared" si="11"/>
        <v>0</v>
      </c>
      <c r="H88" s="23">
        <f t="shared" si="16"/>
        <v>350</v>
      </c>
      <c r="I88" s="24">
        <f>D88*'1 - Data'!C$7</f>
        <v>100</v>
      </c>
      <c r="J88" s="24">
        <f>IF(G88&lt;&gt;0,'1 - Data'!$C$8,0)</f>
        <v>0</v>
      </c>
      <c r="K88" s="24">
        <f>F88*'1 - Data'!$C$9</f>
        <v>0</v>
      </c>
      <c r="L88" s="24">
        <f t="shared" si="12"/>
        <v>100</v>
      </c>
    </row>
    <row r="89" spans="1:12" s="34" customFormat="1" x14ac:dyDescent="0.25">
      <c r="A89" s="22">
        <f t="shared" si="13"/>
        <v>84</v>
      </c>
      <c r="B89" s="23">
        <f t="shared" si="14"/>
        <v>0</v>
      </c>
      <c r="C89" s="23">
        <v>20</v>
      </c>
      <c r="D89" s="23">
        <f t="shared" si="9"/>
        <v>0</v>
      </c>
      <c r="E89" s="23">
        <f t="shared" si="15"/>
        <v>350</v>
      </c>
      <c r="F89" s="23">
        <f t="shared" si="10"/>
        <v>350</v>
      </c>
      <c r="G89" s="23">
        <f t="shared" si="11"/>
        <v>0</v>
      </c>
      <c r="H89" s="23">
        <f t="shared" si="16"/>
        <v>0</v>
      </c>
      <c r="I89" s="24">
        <f>D89*'1 - Data'!C$7</f>
        <v>0</v>
      </c>
      <c r="J89" s="24">
        <f>IF(G89&lt;&gt;0,'1 - Data'!$C$8,0)</f>
        <v>0</v>
      </c>
      <c r="K89" s="24">
        <f>F89*'1 - Data'!$C$9</f>
        <v>87.5</v>
      </c>
      <c r="L89" s="24">
        <f t="shared" si="12"/>
        <v>-87.5</v>
      </c>
    </row>
    <row r="90" spans="1:12" s="34" customFormat="1" x14ac:dyDescent="0.25">
      <c r="A90" s="22">
        <f t="shared" si="13"/>
        <v>85</v>
      </c>
      <c r="B90" s="23">
        <f t="shared" si="14"/>
        <v>350</v>
      </c>
      <c r="C90" s="23">
        <v>20</v>
      </c>
      <c r="D90" s="23">
        <f t="shared" si="9"/>
        <v>20</v>
      </c>
      <c r="E90" s="23">
        <f t="shared" si="15"/>
        <v>0</v>
      </c>
      <c r="F90" s="23">
        <f t="shared" si="10"/>
        <v>330</v>
      </c>
      <c r="G90" s="23">
        <f t="shared" si="11"/>
        <v>0</v>
      </c>
      <c r="H90" s="23">
        <f t="shared" si="16"/>
        <v>0</v>
      </c>
      <c r="I90" s="24">
        <f>D90*'1 - Data'!C$7</f>
        <v>200</v>
      </c>
      <c r="J90" s="24">
        <f>IF(G90&lt;&gt;0,'1 - Data'!$C$8,0)</f>
        <v>0</v>
      </c>
      <c r="K90" s="24">
        <f>F90*'1 - Data'!$C$9</f>
        <v>82.5</v>
      </c>
      <c r="L90" s="24">
        <f t="shared" si="12"/>
        <v>117.5</v>
      </c>
    </row>
    <row r="91" spans="1:12" s="34" customFormat="1" x14ac:dyDescent="0.25">
      <c r="A91" s="22">
        <f t="shared" si="13"/>
        <v>86</v>
      </c>
      <c r="B91" s="23">
        <f t="shared" si="14"/>
        <v>330</v>
      </c>
      <c r="C91" s="23">
        <v>20</v>
      </c>
      <c r="D91" s="23">
        <f t="shared" si="9"/>
        <v>20</v>
      </c>
      <c r="E91" s="23">
        <f t="shared" si="15"/>
        <v>0</v>
      </c>
      <c r="F91" s="23">
        <f t="shared" si="10"/>
        <v>310</v>
      </c>
      <c r="G91" s="23">
        <f t="shared" si="11"/>
        <v>0</v>
      </c>
      <c r="H91" s="23">
        <f t="shared" si="16"/>
        <v>0</v>
      </c>
      <c r="I91" s="24">
        <f>D91*'1 - Data'!C$7</f>
        <v>200</v>
      </c>
      <c r="J91" s="24">
        <f>IF(G91&lt;&gt;0,'1 - Data'!$C$8,0)</f>
        <v>0</v>
      </c>
      <c r="K91" s="24">
        <f>F91*'1 - Data'!$C$9</f>
        <v>77.5</v>
      </c>
      <c r="L91" s="24">
        <f t="shared" si="12"/>
        <v>122.5</v>
      </c>
    </row>
    <row r="92" spans="1:12" s="34" customFormat="1" x14ac:dyDescent="0.25">
      <c r="A92" s="22">
        <f t="shared" si="13"/>
        <v>87</v>
      </c>
      <c r="B92" s="23">
        <f t="shared" si="14"/>
        <v>310</v>
      </c>
      <c r="C92" s="23">
        <v>20</v>
      </c>
      <c r="D92" s="23">
        <f t="shared" si="9"/>
        <v>20</v>
      </c>
      <c r="E92" s="23">
        <f t="shared" si="15"/>
        <v>0</v>
      </c>
      <c r="F92" s="23">
        <f t="shared" si="10"/>
        <v>290</v>
      </c>
      <c r="G92" s="23">
        <f t="shared" si="11"/>
        <v>0</v>
      </c>
      <c r="H92" s="23">
        <f t="shared" si="16"/>
        <v>0</v>
      </c>
      <c r="I92" s="24">
        <f>D92*'1 - Data'!C$7</f>
        <v>200</v>
      </c>
      <c r="J92" s="24">
        <f>IF(G92&lt;&gt;0,'1 - Data'!$C$8,0)</f>
        <v>0</v>
      </c>
      <c r="K92" s="24">
        <f>F92*'1 - Data'!$C$9</f>
        <v>72.5</v>
      </c>
      <c r="L92" s="24">
        <f t="shared" si="12"/>
        <v>127.5</v>
      </c>
    </row>
    <row r="93" spans="1:12" s="34" customFormat="1" x14ac:dyDescent="0.25">
      <c r="A93" s="22">
        <f t="shared" si="13"/>
        <v>88</v>
      </c>
      <c r="B93" s="23">
        <f t="shared" si="14"/>
        <v>290</v>
      </c>
      <c r="C93" s="23">
        <v>20</v>
      </c>
      <c r="D93" s="23">
        <f t="shared" si="9"/>
        <v>20</v>
      </c>
      <c r="E93" s="23">
        <f t="shared" si="15"/>
        <v>0</v>
      </c>
      <c r="F93" s="23">
        <f t="shared" si="10"/>
        <v>270</v>
      </c>
      <c r="G93" s="23">
        <f t="shared" si="11"/>
        <v>0</v>
      </c>
      <c r="H93" s="23">
        <f t="shared" si="16"/>
        <v>0</v>
      </c>
      <c r="I93" s="24">
        <f>D93*'1 - Data'!C$7</f>
        <v>200</v>
      </c>
      <c r="J93" s="24">
        <f>IF(G93&lt;&gt;0,'1 - Data'!$C$8,0)</f>
        <v>0</v>
      </c>
      <c r="K93" s="24">
        <f>F93*'1 - Data'!$C$9</f>
        <v>67.5</v>
      </c>
      <c r="L93" s="24">
        <f t="shared" si="12"/>
        <v>132.5</v>
      </c>
    </row>
    <row r="94" spans="1:12" s="34" customFormat="1" x14ac:dyDescent="0.25">
      <c r="A94" s="22">
        <f t="shared" si="13"/>
        <v>89</v>
      </c>
      <c r="B94" s="23">
        <f t="shared" si="14"/>
        <v>270</v>
      </c>
      <c r="C94" s="23">
        <v>20</v>
      </c>
      <c r="D94" s="23">
        <f t="shared" si="9"/>
        <v>20</v>
      </c>
      <c r="E94" s="23">
        <f t="shared" si="15"/>
        <v>0</v>
      </c>
      <c r="F94" s="23">
        <f t="shared" si="10"/>
        <v>250</v>
      </c>
      <c r="G94" s="23">
        <f t="shared" si="11"/>
        <v>0</v>
      </c>
      <c r="H94" s="23">
        <f t="shared" si="16"/>
        <v>0</v>
      </c>
      <c r="I94" s="24">
        <f>D94*'1 - Data'!C$7</f>
        <v>200</v>
      </c>
      <c r="J94" s="24">
        <f>IF(G94&lt;&gt;0,'1 - Data'!$C$8,0)</f>
        <v>0</v>
      </c>
      <c r="K94" s="24">
        <f>F94*'1 - Data'!$C$9</f>
        <v>62.5</v>
      </c>
      <c r="L94" s="24">
        <f t="shared" si="12"/>
        <v>137.5</v>
      </c>
    </row>
    <row r="95" spans="1:12" s="34" customFormat="1" x14ac:dyDescent="0.25">
      <c r="A95" s="22">
        <f t="shared" si="13"/>
        <v>90</v>
      </c>
      <c r="B95" s="23">
        <f t="shared" si="14"/>
        <v>250</v>
      </c>
      <c r="C95" s="23">
        <v>20</v>
      </c>
      <c r="D95" s="23">
        <f t="shared" si="9"/>
        <v>20</v>
      </c>
      <c r="E95" s="23">
        <f t="shared" si="15"/>
        <v>0</v>
      </c>
      <c r="F95" s="23">
        <f t="shared" si="10"/>
        <v>230</v>
      </c>
      <c r="G95" s="23">
        <f t="shared" si="11"/>
        <v>0</v>
      </c>
      <c r="H95" s="23">
        <f t="shared" si="16"/>
        <v>0</v>
      </c>
      <c r="I95" s="24">
        <f>D95*'1 - Data'!C$7</f>
        <v>200</v>
      </c>
      <c r="J95" s="24">
        <f>IF(G95&lt;&gt;0,'1 - Data'!$C$8,0)</f>
        <v>0</v>
      </c>
      <c r="K95" s="24">
        <f>F95*'1 - Data'!$C$9</f>
        <v>57.5</v>
      </c>
      <c r="L95" s="24">
        <f t="shared" si="12"/>
        <v>142.5</v>
      </c>
    </row>
    <row r="96" spans="1:12" s="34" customFormat="1" x14ac:dyDescent="0.25">
      <c r="A96" s="22">
        <f t="shared" si="13"/>
        <v>91</v>
      </c>
      <c r="B96" s="23">
        <f t="shared" si="14"/>
        <v>230</v>
      </c>
      <c r="C96" s="23">
        <v>20</v>
      </c>
      <c r="D96" s="23">
        <f t="shared" si="9"/>
        <v>20</v>
      </c>
      <c r="E96" s="23">
        <f t="shared" si="15"/>
        <v>0</v>
      </c>
      <c r="F96" s="23">
        <f t="shared" si="10"/>
        <v>210</v>
      </c>
      <c r="G96" s="23">
        <f t="shared" si="11"/>
        <v>0</v>
      </c>
      <c r="H96" s="23">
        <f t="shared" si="16"/>
        <v>0</v>
      </c>
      <c r="I96" s="24">
        <f>D96*'1 - Data'!C$7</f>
        <v>200</v>
      </c>
      <c r="J96" s="24">
        <f>IF(G96&lt;&gt;0,'1 - Data'!$C$8,0)</f>
        <v>0</v>
      </c>
      <c r="K96" s="24">
        <f>F96*'1 - Data'!$C$9</f>
        <v>52.5</v>
      </c>
      <c r="L96" s="24">
        <f t="shared" si="12"/>
        <v>147.5</v>
      </c>
    </row>
    <row r="97" spans="1:12" s="34" customFormat="1" x14ac:dyDescent="0.25">
      <c r="A97" s="22">
        <f t="shared" si="13"/>
        <v>92</v>
      </c>
      <c r="B97" s="23">
        <f t="shared" si="14"/>
        <v>210</v>
      </c>
      <c r="C97" s="23">
        <v>20</v>
      </c>
      <c r="D97" s="23">
        <f t="shared" si="9"/>
        <v>20</v>
      </c>
      <c r="E97" s="23">
        <f t="shared" si="15"/>
        <v>0</v>
      </c>
      <c r="F97" s="23">
        <f t="shared" si="10"/>
        <v>190</v>
      </c>
      <c r="G97" s="23">
        <f t="shared" si="11"/>
        <v>0</v>
      </c>
      <c r="H97" s="23">
        <f t="shared" si="16"/>
        <v>0</v>
      </c>
      <c r="I97" s="24">
        <f>D97*'1 - Data'!C$7</f>
        <v>200</v>
      </c>
      <c r="J97" s="24">
        <f>IF(G97&lt;&gt;0,'1 - Data'!$C$8,0)</f>
        <v>0</v>
      </c>
      <c r="K97" s="24">
        <f>F97*'1 - Data'!$C$9</f>
        <v>47.5</v>
      </c>
      <c r="L97" s="24">
        <f t="shared" si="12"/>
        <v>152.5</v>
      </c>
    </row>
    <row r="98" spans="1:12" s="34" customFormat="1" x14ac:dyDescent="0.25">
      <c r="A98" s="22">
        <f t="shared" si="13"/>
        <v>93</v>
      </c>
      <c r="B98" s="23">
        <f t="shared" si="14"/>
        <v>190</v>
      </c>
      <c r="C98" s="23">
        <v>20</v>
      </c>
      <c r="D98" s="23">
        <f t="shared" si="9"/>
        <v>20</v>
      </c>
      <c r="E98" s="23">
        <f t="shared" si="15"/>
        <v>0</v>
      </c>
      <c r="F98" s="23">
        <f t="shared" si="10"/>
        <v>170</v>
      </c>
      <c r="G98" s="23">
        <f t="shared" si="11"/>
        <v>0</v>
      </c>
      <c r="H98" s="23">
        <f t="shared" si="16"/>
        <v>0</v>
      </c>
      <c r="I98" s="24">
        <f>D98*'1 - Data'!C$7</f>
        <v>200</v>
      </c>
      <c r="J98" s="24">
        <f>IF(G98&lt;&gt;0,'1 - Data'!$C$8,0)</f>
        <v>0</v>
      </c>
      <c r="K98" s="24">
        <f>F98*'1 - Data'!$C$9</f>
        <v>42.5</v>
      </c>
      <c r="L98" s="24">
        <f t="shared" si="12"/>
        <v>157.5</v>
      </c>
    </row>
    <row r="99" spans="1:12" s="34" customFormat="1" x14ac:dyDescent="0.25">
      <c r="A99" s="22">
        <f t="shared" si="13"/>
        <v>94</v>
      </c>
      <c r="B99" s="23">
        <f t="shared" si="14"/>
        <v>170</v>
      </c>
      <c r="C99" s="23">
        <v>20</v>
      </c>
      <c r="D99" s="23">
        <f t="shared" si="9"/>
        <v>20</v>
      </c>
      <c r="E99" s="23">
        <f t="shared" si="15"/>
        <v>0</v>
      </c>
      <c r="F99" s="23">
        <f t="shared" si="10"/>
        <v>150</v>
      </c>
      <c r="G99" s="23">
        <f t="shared" si="11"/>
        <v>0</v>
      </c>
      <c r="H99" s="23">
        <f t="shared" si="16"/>
        <v>0</v>
      </c>
      <c r="I99" s="24">
        <f>D99*'1 - Data'!C$7</f>
        <v>200</v>
      </c>
      <c r="J99" s="24">
        <f>IF(G99&lt;&gt;0,'1 - Data'!$C$8,0)</f>
        <v>0</v>
      </c>
      <c r="K99" s="24">
        <f>F99*'1 - Data'!$C$9</f>
        <v>37.5</v>
      </c>
      <c r="L99" s="24">
        <f t="shared" si="12"/>
        <v>162.5</v>
      </c>
    </row>
    <row r="100" spans="1:12" s="34" customFormat="1" x14ac:dyDescent="0.25">
      <c r="A100" s="22">
        <f t="shared" si="13"/>
        <v>95</v>
      </c>
      <c r="B100" s="23">
        <f t="shared" si="14"/>
        <v>150</v>
      </c>
      <c r="C100" s="23">
        <v>20</v>
      </c>
      <c r="D100" s="23">
        <f t="shared" si="9"/>
        <v>20</v>
      </c>
      <c r="E100" s="23">
        <f t="shared" si="15"/>
        <v>0</v>
      </c>
      <c r="F100" s="23">
        <f t="shared" si="10"/>
        <v>130</v>
      </c>
      <c r="G100" s="23">
        <f t="shared" si="11"/>
        <v>0</v>
      </c>
      <c r="H100" s="23">
        <f t="shared" si="16"/>
        <v>0</v>
      </c>
      <c r="I100" s="24">
        <f>D100*'1 - Data'!C$7</f>
        <v>200</v>
      </c>
      <c r="J100" s="24">
        <f>IF(G100&lt;&gt;0,'1 - Data'!$C$8,0)</f>
        <v>0</v>
      </c>
      <c r="K100" s="24">
        <f>F100*'1 - Data'!$C$9</f>
        <v>32.5</v>
      </c>
      <c r="L100" s="24">
        <f t="shared" si="12"/>
        <v>167.5</v>
      </c>
    </row>
    <row r="101" spans="1:12" s="34" customFormat="1" x14ac:dyDescent="0.25">
      <c r="A101" s="22">
        <f t="shared" si="13"/>
        <v>96</v>
      </c>
      <c r="B101" s="23">
        <f t="shared" si="14"/>
        <v>130</v>
      </c>
      <c r="C101" s="23">
        <v>20</v>
      </c>
      <c r="D101" s="23">
        <f t="shared" si="9"/>
        <v>20</v>
      </c>
      <c r="E101" s="23">
        <f t="shared" si="15"/>
        <v>0</v>
      </c>
      <c r="F101" s="23">
        <f t="shared" si="10"/>
        <v>110</v>
      </c>
      <c r="G101" s="23">
        <f t="shared" si="11"/>
        <v>0</v>
      </c>
      <c r="H101" s="23">
        <f t="shared" si="16"/>
        <v>0</v>
      </c>
      <c r="I101" s="24">
        <f>D101*'1 - Data'!C$7</f>
        <v>200</v>
      </c>
      <c r="J101" s="24">
        <f>IF(G101&lt;&gt;0,'1 - Data'!$C$8,0)</f>
        <v>0</v>
      </c>
      <c r="K101" s="24">
        <f>F101*'1 - Data'!$C$9</f>
        <v>27.5</v>
      </c>
      <c r="L101" s="24">
        <f t="shared" si="12"/>
        <v>172.5</v>
      </c>
    </row>
    <row r="102" spans="1:12" s="34" customFormat="1" x14ac:dyDescent="0.25">
      <c r="A102" s="22">
        <f t="shared" si="13"/>
        <v>97</v>
      </c>
      <c r="B102" s="23">
        <f t="shared" si="14"/>
        <v>110</v>
      </c>
      <c r="C102" s="23">
        <v>20</v>
      </c>
      <c r="D102" s="23">
        <f t="shared" si="9"/>
        <v>20</v>
      </c>
      <c r="E102" s="23">
        <f t="shared" si="15"/>
        <v>0</v>
      </c>
      <c r="F102" s="23">
        <f t="shared" si="10"/>
        <v>90</v>
      </c>
      <c r="G102" s="23">
        <f t="shared" si="11"/>
        <v>0</v>
      </c>
      <c r="H102" s="23">
        <f t="shared" si="16"/>
        <v>0</v>
      </c>
      <c r="I102" s="24">
        <f>D102*'1 - Data'!C$7</f>
        <v>200</v>
      </c>
      <c r="J102" s="24">
        <f>IF(G102&lt;&gt;0,'1 - Data'!$C$8,0)</f>
        <v>0</v>
      </c>
      <c r="K102" s="24">
        <f>F102*'1 - Data'!$C$9</f>
        <v>22.5</v>
      </c>
      <c r="L102" s="24">
        <f t="shared" si="12"/>
        <v>177.5</v>
      </c>
    </row>
    <row r="103" spans="1:12" s="34" customFormat="1" x14ac:dyDescent="0.25">
      <c r="A103" s="22">
        <f t="shared" si="13"/>
        <v>98</v>
      </c>
      <c r="B103" s="23">
        <f t="shared" si="14"/>
        <v>90</v>
      </c>
      <c r="C103" s="23">
        <v>20</v>
      </c>
      <c r="D103" s="23">
        <f t="shared" si="9"/>
        <v>20</v>
      </c>
      <c r="E103" s="23">
        <f t="shared" si="15"/>
        <v>0</v>
      </c>
      <c r="F103" s="23">
        <f t="shared" si="10"/>
        <v>70</v>
      </c>
      <c r="G103" s="23">
        <f t="shared" si="11"/>
        <v>350</v>
      </c>
      <c r="H103" s="23">
        <f t="shared" si="16"/>
        <v>350</v>
      </c>
      <c r="I103" s="24">
        <f>D103*'1 - Data'!C$7</f>
        <v>200</v>
      </c>
      <c r="J103" s="24">
        <f>IF(G103&lt;&gt;0,'1 - Data'!$C$8,0)</f>
        <v>50</v>
      </c>
      <c r="K103" s="24">
        <f>F103*'1 - Data'!$C$9</f>
        <v>17.5</v>
      </c>
      <c r="L103" s="24">
        <f t="shared" si="12"/>
        <v>132.5</v>
      </c>
    </row>
    <row r="104" spans="1:12" s="34" customFormat="1" x14ac:dyDescent="0.25">
      <c r="A104" s="22">
        <f t="shared" si="13"/>
        <v>99</v>
      </c>
      <c r="B104" s="23">
        <f t="shared" si="14"/>
        <v>70</v>
      </c>
      <c r="C104" s="23">
        <v>20</v>
      </c>
      <c r="D104" s="23">
        <f t="shared" si="9"/>
        <v>20</v>
      </c>
      <c r="E104" s="23">
        <f t="shared" si="15"/>
        <v>0</v>
      </c>
      <c r="F104" s="23">
        <f t="shared" si="10"/>
        <v>50</v>
      </c>
      <c r="G104" s="23">
        <f t="shared" si="11"/>
        <v>0</v>
      </c>
      <c r="H104" s="23">
        <f t="shared" si="16"/>
        <v>350</v>
      </c>
      <c r="I104" s="24">
        <f>D104*'1 - Data'!C$7</f>
        <v>200</v>
      </c>
      <c r="J104" s="24">
        <f>IF(G104&lt;&gt;0,'1 - Data'!$C$8,0)</f>
        <v>0</v>
      </c>
      <c r="K104" s="24">
        <f>F104*'1 - Data'!$C$9</f>
        <v>12.5</v>
      </c>
      <c r="L104" s="24">
        <f t="shared" si="12"/>
        <v>187.5</v>
      </c>
    </row>
    <row r="105" spans="1:12" s="34" customFormat="1" x14ac:dyDescent="0.25">
      <c r="A105" s="22">
        <f t="shared" si="13"/>
        <v>100</v>
      </c>
      <c r="B105" s="23">
        <f t="shared" si="14"/>
        <v>50</v>
      </c>
      <c r="C105" s="23">
        <v>20</v>
      </c>
      <c r="D105" s="23">
        <f t="shared" si="9"/>
        <v>20</v>
      </c>
      <c r="E105" s="23">
        <f t="shared" si="15"/>
        <v>0</v>
      </c>
      <c r="F105" s="23">
        <f t="shared" si="10"/>
        <v>30</v>
      </c>
      <c r="G105" s="23">
        <f t="shared" si="11"/>
        <v>0</v>
      </c>
      <c r="H105" s="23">
        <f t="shared" si="16"/>
        <v>350</v>
      </c>
      <c r="I105" s="24">
        <f>D105*'1 - Data'!C$7</f>
        <v>200</v>
      </c>
      <c r="J105" s="24">
        <f>IF(G105&lt;&gt;0,'1 - Data'!$C$8,0)</f>
        <v>0</v>
      </c>
      <c r="K105" s="24">
        <f>F105*'1 - Data'!$C$9</f>
        <v>7.5</v>
      </c>
      <c r="L105" s="24">
        <f t="shared" si="12"/>
        <v>192.5</v>
      </c>
    </row>
    <row r="106" spans="1:12" s="34" customFormat="1" x14ac:dyDescent="0.25">
      <c r="A106" s="22">
        <f t="shared" si="13"/>
        <v>101</v>
      </c>
      <c r="B106" s="23">
        <f t="shared" si="14"/>
        <v>30</v>
      </c>
      <c r="C106" s="23">
        <v>20</v>
      </c>
      <c r="D106" s="23">
        <f t="shared" si="9"/>
        <v>20</v>
      </c>
      <c r="E106" s="23">
        <f t="shared" si="15"/>
        <v>0</v>
      </c>
      <c r="F106" s="23">
        <f t="shared" si="10"/>
        <v>10</v>
      </c>
      <c r="G106" s="23">
        <f t="shared" si="11"/>
        <v>0</v>
      </c>
      <c r="H106" s="23">
        <f t="shared" si="16"/>
        <v>350</v>
      </c>
      <c r="I106" s="24">
        <f>D106*'1 - Data'!C$7</f>
        <v>200</v>
      </c>
      <c r="J106" s="24">
        <f>IF(G106&lt;&gt;0,'1 - Data'!$C$8,0)</f>
        <v>0</v>
      </c>
      <c r="K106" s="24">
        <f>F106*'1 - Data'!$C$9</f>
        <v>2.5</v>
      </c>
      <c r="L106" s="24">
        <f t="shared" si="12"/>
        <v>197.5</v>
      </c>
    </row>
    <row r="107" spans="1:12" s="34" customFormat="1" x14ac:dyDescent="0.25">
      <c r="A107" s="22">
        <f t="shared" si="13"/>
        <v>102</v>
      </c>
      <c r="B107" s="23">
        <f t="shared" si="14"/>
        <v>10</v>
      </c>
      <c r="C107" s="23">
        <v>20</v>
      </c>
      <c r="D107" s="23">
        <f t="shared" si="9"/>
        <v>10</v>
      </c>
      <c r="E107" s="23">
        <f t="shared" si="15"/>
        <v>0</v>
      </c>
      <c r="F107" s="23">
        <f t="shared" si="10"/>
        <v>0</v>
      </c>
      <c r="G107" s="23">
        <f t="shared" si="11"/>
        <v>0</v>
      </c>
      <c r="H107" s="23">
        <f t="shared" si="16"/>
        <v>350</v>
      </c>
      <c r="I107" s="24">
        <f>D107*'1 - Data'!C$7</f>
        <v>100</v>
      </c>
      <c r="J107" s="24">
        <f>IF(G107&lt;&gt;0,'1 - Data'!$C$8,0)</f>
        <v>0</v>
      </c>
      <c r="K107" s="24">
        <f>F107*'1 - Data'!$C$9</f>
        <v>0</v>
      </c>
      <c r="L107" s="24">
        <f t="shared" si="12"/>
        <v>100</v>
      </c>
    </row>
    <row r="108" spans="1:12" s="34" customFormat="1" x14ac:dyDescent="0.25">
      <c r="A108" s="22">
        <f t="shared" si="13"/>
        <v>103</v>
      </c>
      <c r="B108" s="23">
        <f t="shared" si="14"/>
        <v>0</v>
      </c>
      <c r="C108" s="23">
        <v>20</v>
      </c>
      <c r="D108" s="23">
        <f t="shared" si="9"/>
        <v>0</v>
      </c>
      <c r="E108" s="23">
        <f t="shared" si="15"/>
        <v>350</v>
      </c>
      <c r="F108" s="23">
        <f t="shared" si="10"/>
        <v>350</v>
      </c>
      <c r="G108" s="23">
        <f t="shared" si="11"/>
        <v>0</v>
      </c>
      <c r="H108" s="23">
        <f t="shared" si="16"/>
        <v>0</v>
      </c>
      <c r="I108" s="24">
        <f>D108*'1 - Data'!C$7</f>
        <v>0</v>
      </c>
      <c r="J108" s="24">
        <f>IF(G108&lt;&gt;0,'1 - Data'!$C$8,0)</f>
        <v>0</v>
      </c>
      <c r="K108" s="24">
        <f>F108*'1 - Data'!$C$9</f>
        <v>87.5</v>
      </c>
      <c r="L108" s="24">
        <f t="shared" si="12"/>
        <v>-87.5</v>
      </c>
    </row>
    <row r="109" spans="1:12" s="34" customFormat="1" x14ac:dyDescent="0.25">
      <c r="A109" s="22">
        <f t="shared" si="13"/>
        <v>104</v>
      </c>
      <c r="B109" s="23">
        <f t="shared" si="14"/>
        <v>350</v>
      </c>
      <c r="C109" s="23">
        <v>20</v>
      </c>
      <c r="D109" s="23">
        <f t="shared" si="9"/>
        <v>20</v>
      </c>
      <c r="E109" s="23">
        <f t="shared" si="15"/>
        <v>0</v>
      </c>
      <c r="F109" s="23">
        <f t="shared" si="10"/>
        <v>330</v>
      </c>
      <c r="G109" s="23">
        <f t="shared" si="11"/>
        <v>0</v>
      </c>
      <c r="H109" s="23">
        <f t="shared" si="16"/>
        <v>0</v>
      </c>
      <c r="I109" s="24">
        <f>D109*'1 - Data'!C$7</f>
        <v>200</v>
      </c>
      <c r="J109" s="24">
        <f>IF(G109&lt;&gt;0,'1 - Data'!$C$8,0)</f>
        <v>0</v>
      </c>
      <c r="K109" s="24">
        <f>F109*'1 - Data'!$C$9</f>
        <v>82.5</v>
      </c>
      <c r="L109" s="24">
        <f t="shared" si="12"/>
        <v>117.5</v>
      </c>
    </row>
    <row r="110" spans="1:12" s="34" customFormat="1" x14ac:dyDescent="0.25">
      <c r="A110" s="22">
        <f t="shared" si="13"/>
        <v>105</v>
      </c>
      <c r="B110" s="23">
        <f t="shared" si="14"/>
        <v>330</v>
      </c>
      <c r="C110" s="23">
        <v>20</v>
      </c>
      <c r="D110" s="23">
        <f t="shared" si="9"/>
        <v>20</v>
      </c>
      <c r="E110" s="23">
        <f t="shared" si="15"/>
        <v>0</v>
      </c>
      <c r="F110" s="23">
        <f t="shared" si="10"/>
        <v>310</v>
      </c>
      <c r="G110" s="23">
        <f t="shared" si="11"/>
        <v>0</v>
      </c>
      <c r="H110" s="23">
        <f t="shared" si="16"/>
        <v>0</v>
      </c>
      <c r="I110" s="24">
        <f>D110*'1 - Data'!C$7</f>
        <v>200</v>
      </c>
      <c r="J110" s="24">
        <f>IF(G110&lt;&gt;0,'1 - Data'!$C$8,0)</f>
        <v>0</v>
      </c>
      <c r="K110" s="24">
        <f>F110*'1 - Data'!$C$9</f>
        <v>77.5</v>
      </c>
      <c r="L110" s="24">
        <f t="shared" si="12"/>
        <v>122.5</v>
      </c>
    </row>
    <row r="111" spans="1:12" s="34" customFormat="1" x14ac:dyDescent="0.25">
      <c r="A111" s="22">
        <f t="shared" si="13"/>
        <v>106</v>
      </c>
      <c r="B111" s="23">
        <f t="shared" si="14"/>
        <v>310</v>
      </c>
      <c r="C111" s="23">
        <v>20</v>
      </c>
      <c r="D111" s="23">
        <f t="shared" si="9"/>
        <v>20</v>
      </c>
      <c r="E111" s="23">
        <f t="shared" si="15"/>
        <v>0</v>
      </c>
      <c r="F111" s="23">
        <f t="shared" si="10"/>
        <v>290</v>
      </c>
      <c r="G111" s="23">
        <f t="shared" si="11"/>
        <v>0</v>
      </c>
      <c r="H111" s="23">
        <f t="shared" si="16"/>
        <v>0</v>
      </c>
      <c r="I111" s="24">
        <f>D111*'1 - Data'!C$7</f>
        <v>200</v>
      </c>
      <c r="J111" s="24">
        <f>IF(G111&lt;&gt;0,'1 - Data'!$C$8,0)</f>
        <v>0</v>
      </c>
      <c r="K111" s="24">
        <f>F111*'1 - Data'!$C$9</f>
        <v>72.5</v>
      </c>
      <c r="L111" s="24">
        <f t="shared" si="12"/>
        <v>127.5</v>
      </c>
    </row>
    <row r="112" spans="1:12" s="34" customFormat="1" x14ac:dyDescent="0.25">
      <c r="A112" s="22">
        <f t="shared" si="13"/>
        <v>107</v>
      </c>
      <c r="B112" s="23">
        <f t="shared" si="14"/>
        <v>290</v>
      </c>
      <c r="C112" s="23">
        <v>20</v>
      </c>
      <c r="D112" s="23">
        <f t="shared" si="9"/>
        <v>20</v>
      </c>
      <c r="E112" s="23">
        <f t="shared" si="15"/>
        <v>0</v>
      </c>
      <c r="F112" s="23">
        <f t="shared" si="10"/>
        <v>270</v>
      </c>
      <c r="G112" s="23">
        <f t="shared" si="11"/>
        <v>0</v>
      </c>
      <c r="H112" s="23">
        <f t="shared" si="16"/>
        <v>0</v>
      </c>
      <c r="I112" s="24">
        <f>D112*'1 - Data'!C$7</f>
        <v>200</v>
      </c>
      <c r="J112" s="24">
        <f>IF(G112&lt;&gt;0,'1 - Data'!$C$8,0)</f>
        <v>0</v>
      </c>
      <c r="K112" s="24">
        <f>F112*'1 - Data'!$C$9</f>
        <v>67.5</v>
      </c>
      <c r="L112" s="24">
        <f t="shared" si="12"/>
        <v>132.5</v>
      </c>
    </row>
    <row r="113" spans="1:12" s="34" customFormat="1" x14ac:dyDescent="0.25">
      <c r="A113" s="22">
        <f t="shared" si="13"/>
        <v>108</v>
      </c>
      <c r="B113" s="23">
        <f t="shared" si="14"/>
        <v>270</v>
      </c>
      <c r="C113" s="23">
        <v>20</v>
      </c>
      <c r="D113" s="23">
        <f t="shared" si="9"/>
        <v>20</v>
      </c>
      <c r="E113" s="23">
        <f t="shared" si="15"/>
        <v>0</v>
      </c>
      <c r="F113" s="23">
        <f t="shared" si="10"/>
        <v>250</v>
      </c>
      <c r="G113" s="23">
        <f t="shared" si="11"/>
        <v>0</v>
      </c>
      <c r="H113" s="23">
        <f t="shared" si="16"/>
        <v>0</v>
      </c>
      <c r="I113" s="24">
        <f>D113*'1 - Data'!C$7</f>
        <v>200</v>
      </c>
      <c r="J113" s="24">
        <f>IF(G113&lt;&gt;0,'1 - Data'!$C$8,0)</f>
        <v>0</v>
      </c>
      <c r="K113" s="24">
        <f>F113*'1 - Data'!$C$9</f>
        <v>62.5</v>
      </c>
      <c r="L113" s="24">
        <f t="shared" si="12"/>
        <v>137.5</v>
      </c>
    </row>
    <row r="114" spans="1:12" s="34" customFormat="1" x14ac:dyDescent="0.25">
      <c r="A114" s="22">
        <f t="shared" si="13"/>
        <v>109</v>
      </c>
      <c r="B114" s="23">
        <f t="shared" si="14"/>
        <v>250</v>
      </c>
      <c r="C114" s="23">
        <v>20</v>
      </c>
      <c r="D114" s="23">
        <f t="shared" si="9"/>
        <v>20</v>
      </c>
      <c r="E114" s="23">
        <f t="shared" si="15"/>
        <v>0</v>
      </c>
      <c r="F114" s="23">
        <f t="shared" si="10"/>
        <v>230</v>
      </c>
      <c r="G114" s="23">
        <f t="shared" si="11"/>
        <v>0</v>
      </c>
      <c r="H114" s="23">
        <f t="shared" si="16"/>
        <v>0</v>
      </c>
      <c r="I114" s="24">
        <f>D114*'1 - Data'!C$7</f>
        <v>200</v>
      </c>
      <c r="J114" s="24">
        <f>IF(G114&lt;&gt;0,'1 - Data'!$C$8,0)</f>
        <v>0</v>
      </c>
      <c r="K114" s="24">
        <f>F114*'1 - Data'!$C$9</f>
        <v>57.5</v>
      </c>
      <c r="L114" s="24">
        <f t="shared" si="12"/>
        <v>142.5</v>
      </c>
    </row>
    <row r="115" spans="1:12" s="34" customFormat="1" x14ac:dyDescent="0.25">
      <c r="A115" s="22">
        <f t="shared" si="13"/>
        <v>110</v>
      </c>
      <c r="B115" s="23">
        <f t="shared" si="14"/>
        <v>230</v>
      </c>
      <c r="C115" s="23">
        <v>20</v>
      </c>
      <c r="D115" s="23">
        <f t="shared" si="9"/>
        <v>20</v>
      </c>
      <c r="E115" s="23">
        <f t="shared" si="15"/>
        <v>0</v>
      </c>
      <c r="F115" s="23">
        <f t="shared" si="10"/>
        <v>210</v>
      </c>
      <c r="G115" s="23">
        <f t="shared" si="11"/>
        <v>0</v>
      </c>
      <c r="H115" s="23">
        <f t="shared" si="16"/>
        <v>0</v>
      </c>
      <c r="I115" s="24">
        <f>D115*'1 - Data'!C$7</f>
        <v>200</v>
      </c>
      <c r="J115" s="24">
        <f>IF(G115&lt;&gt;0,'1 - Data'!$C$8,0)</f>
        <v>0</v>
      </c>
      <c r="K115" s="24">
        <f>F115*'1 - Data'!$C$9</f>
        <v>52.5</v>
      </c>
      <c r="L115" s="24">
        <f t="shared" si="12"/>
        <v>147.5</v>
      </c>
    </row>
    <row r="116" spans="1:12" s="34" customFormat="1" x14ac:dyDescent="0.25">
      <c r="A116" s="22">
        <f t="shared" si="13"/>
        <v>111</v>
      </c>
      <c r="B116" s="23">
        <f t="shared" si="14"/>
        <v>210</v>
      </c>
      <c r="C116" s="23">
        <v>20</v>
      </c>
      <c r="D116" s="23">
        <f t="shared" si="9"/>
        <v>20</v>
      </c>
      <c r="E116" s="23">
        <f t="shared" si="15"/>
        <v>0</v>
      </c>
      <c r="F116" s="23">
        <f t="shared" si="10"/>
        <v>190</v>
      </c>
      <c r="G116" s="23">
        <f t="shared" si="11"/>
        <v>0</v>
      </c>
      <c r="H116" s="23">
        <f t="shared" si="16"/>
        <v>0</v>
      </c>
      <c r="I116" s="24">
        <f>D116*'1 - Data'!C$7</f>
        <v>200</v>
      </c>
      <c r="J116" s="24">
        <f>IF(G116&lt;&gt;0,'1 - Data'!$C$8,0)</f>
        <v>0</v>
      </c>
      <c r="K116" s="24">
        <f>F116*'1 - Data'!$C$9</f>
        <v>47.5</v>
      </c>
      <c r="L116" s="24">
        <f t="shared" si="12"/>
        <v>152.5</v>
      </c>
    </row>
    <row r="117" spans="1:12" s="34" customFormat="1" x14ac:dyDescent="0.25">
      <c r="A117" s="22">
        <f t="shared" si="13"/>
        <v>112</v>
      </c>
      <c r="B117" s="23">
        <f t="shared" si="14"/>
        <v>190</v>
      </c>
      <c r="C117" s="23">
        <v>20</v>
      </c>
      <c r="D117" s="23">
        <f t="shared" si="9"/>
        <v>20</v>
      </c>
      <c r="E117" s="23">
        <f t="shared" si="15"/>
        <v>0</v>
      </c>
      <c r="F117" s="23">
        <f t="shared" si="10"/>
        <v>170</v>
      </c>
      <c r="G117" s="23">
        <f t="shared" si="11"/>
        <v>0</v>
      </c>
      <c r="H117" s="23">
        <f t="shared" si="16"/>
        <v>0</v>
      </c>
      <c r="I117" s="24">
        <f>D117*'1 - Data'!C$7</f>
        <v>200</v>
      </c>
      <c r="J117" s="24">
        <f>IF(G117&lt;&gt;0,'1 - Data'!$C$8,0)</f>
        <v>0</v>
      </c>
      <c r="K117" s="24">
        <f>F117*'1 - Data'!$C$9</f>
        <v>42.5</v>
      </c>
      <c r="L117" s="24">
        <f t="shared" si="12"/>
        <v>157.5</v>
      </c>
    </row>
    <row r="118" spans="1:12" s="34" customFormat="1" x14ac:dyDescent="0.25">
      <c r="A118" s="22">
        <f t="shared" si="13"/>
        <v>113</v>
      </c>
      <c r="B118" s="23">
        <f t="shared" si="14"/>
        <v>170</v>
      </c>
      <c r="C118" s="23">
        <v>20</v>
      </c>
      <c r="D118" s="23">
        <f t="shared" si="9"/>
        <v>20</v>
      </c>
      <c r="E118" s="23">
        <f t="shared" si="15"/>
        <v>0</v>
      </c>
      <c r="F118" s="23">
        <f t="shared" si="10"/>
        <v>150</v>
      </c>
      <c r="G118" s="23">
        <f t="shared" si="11"/>
        <v>0</v>
      </c>
      <c r="H118" s="23">
        <f t="shared" si="16"/>
        <v>0</v>
      </c>
      <c r="I118" s="24">
        <f>D118*'1 - Data'!C$7</f>
        <v>200</v>
      </c>
      <c r="J118" s="24">
        <f>IF(G118&lt;&gt;0,'1 - Data'!$C$8,0)</f>
        <v>0</v>
      </c>
      <c r="K118" s="24">
        <f>F118*'1 - Data'!$C$9</f>
        <v>37.5</v>
      </c>
      <c r="L118" s="24">
        <f t="shared" si="12"/>
        <v>162.5</v>
      </c>
    </row>
    <row r="119" spans="1:12" s="34" customFormat="1" x14ac:dyDescent="0.25">
      <c r="A119" s="22">
        <f t="shared" si="13"/>
        <v>114</v>
      </c>
      <c r="B119" s="23">
        <f t="shared" si="14"/>
        <v>150</v>
      </c>
      <c r="C119" s="23">
        <v>20</v>
      </c>
      <c r="D119" s="23">
        <f t="shared" si="9"/>
        <v>20</v>
      </c>
      <c r="E119" s="23">
        <f t="shared" si="15"/>
        <v>0</v>
      </c>
      <c r="F119" s="23">
        <f t="shared" si="10"/>
        <v>130</v>
      </c>
      <c r="G119" s="23">
        <f t="shared" si="11"/>
        <v>0</v>
      </c>
      <c r="H119" s="23">
        <f t="shared" si="16"/>
        <v>0</v>
      </c>
      <c r="I119" s="24">
        <f>D119*'1 - Data'!C$7</f>
        <v>200</v>
      </c>
      <c r="J119" s="24">
        <f>IF(G119&lt;&gt;0,'1 - Data'!$C$8,0)</f>
        <v>0</v>
      </c>
      <c r="K119" s="24">
        <f>F119*'1 - Data'!$C$9</f>
        <v>32.5</v>
      </c>
      <c r="L119" s="24">
        <f t="shared" si="12"/>
        <v>167.5</v>
      </c>
    </row>
    <row r="120" spans="1:12" s="34" customFormat="1" x14ac:dyDescent="0.25">
      <c r="A120" s="22">
        <f t="shared" si="13"/>
        <v>115</v>
      </c>
      <c r="B120" s="23">
        <f t="shared" si="14"/>
        <v>130</v>
      </c>
      <c r="C120" s="23">
        <v>20</v>
      </c>
      <c r="D120" s="23">
        <f t="shared" si="9"/>
        <v>20</v>
      </c>
      <c r="E120" s="23">
        <f t="shared" si="15"/>
        <v>0</v>
      </c>
      <c r="F120" s="23">
        <f t="shared" si="10"/>
        <v>110</v>
      </c>
      <c r="G120" s="23">
        <f t="shared" si="11"/>
        <v>0</v>
      </c>
      <c r="H120" s="23">
        <f t="shared" si="16"/>
        <v>0</v>
      </c>
      <c r="I120" s="24">
        <f>D120*'1 - Data'!C$7</f>
        <v>200</v>
      </c>
      <c r="J120" s="24">
        <f>IF(G120&lt;&gt;0,'1 - Data'!$C$8,0)</f>
        <v>0</v>
      </c>
      <c r="K120" s="24">
        <f>F120*'1 - Data'!$C$9</f>
        <v>27.5</v>
      </c>
      <c r="L120" s="24">
        <f t="shared" si="12"/>
        <v>172.5</v>
      </c>
    </row>
    <row r="121" spans="1:12" s="34" customFormat="1" x14ac:dyDescent="0.25">
      <c r="A121" s="22">
        <f t="shared" si="13"/>
        <v>116</v>
      </c>
      <c r="B121" s="23">
        <f t="shared" si="14"/>
        <v>110</v>
      </c>
      <c r="C121" s="23">
        <v>20</v>
      </c>
      <c r="D121" s="23">
        <f t="shared" si="9"/>
        <v>20</v>
      </c>
      <c r="E121" s="23">
        <f t="shared" si="15"/>
        <v>0</v>
      </c>
      <c r="F121" s="23">
        <f t="shared" si="10"/>
        <v>90</v>
      </c>
      <c r="G121" s="23">
        <f t="shared" si="11"/>
        <v>0</v>
      </c>
      <c r="H121" s="23">
        <f t="shared" si="16"/>
        <v>0</v>
      </c>
      <c r="I121" s="24">
        <f>D121*'1 - Data'!C$7</f>
        <v>200</v>
      </c>
      <c r="J121" s="24">
        <f>IF(G121&lt;&gt;0,'1 - Data'!$C$8,0)</f>
        <v>0</v>
      </c>
      <c r="K121" s="24">
        <f>F121*'1 - Data'!$C$9</f>
        <v>22.5</v>
      </c>
      <c r="L121" s="24">
        <f t="shared" si="12"/>
        <v>177.5</v>
      </c>
    </row>
    <row r="122" spans="1:12" s="34" customFormat="1" x14ac:dyDescent="0.25">
      <c r="A122" s="22">
        <f t="shared" si="13"/>
        <v>117</v>
      </c>
      <c r="B122" s="23">
        <f t="shared" si="14"/>
        <v>90</v>
      </c>
      <c r="C122" s="23">
        <v>20</v>
      </c>
      <c r="D122" s="23">
        <f t="shared" si="9"/>
        <v>20</v>
      </c>
      <c r="E122" s="23">
        <f t="shared" si="15"/>
        <v>0</v>
      </c>
      <c r="F122" s="23">
        <f t="shared" si="10"/>
        <v>70</v>
      </c>
      <c r="G122" s="23">
        <f t="shared" si="11"/>
        <v>350</v>
      </c>
      <c r="H122" s="23">
        <f t="shared" si="16"/>
        <v>350</v>
      </c>
      <c r="I122" s="24">
        <f>D122*'1 - Data'!C$7</f>
        <v>200</v>
      </c>
      <c r="J122" s="24">
        <f>IF(G122&lt;&gt;0,'1 - Data'!$C$8,0)</f>
        <v>50</v>
      </c>
      <c r="K122" s="24">
        <f>F122*'1 - Data'!$C$9</f>
        <v>17.5</v>
      </c>
      <c r="L122" s="24">
        <f t="shared" si="12"/>
        <v>132.5</v>
      </c>
    </row>
    <row r="123" spans="1:12" s="34" customFormat="1" x14ac:dyDescent="0.25">
      <c r="A123" s="22">
        <f t="shared" si="13"/>
        <v>118</v>
      </c>
      <c r="B123" s="23">
        <f t="shared" si="14"/>
        <v>70</v>
      </c>
      <c r="C123" s="23">
        <v>20</v>
      </c>
      <c r="D123" s="23">
        <f t="shared" si="9"/>
        <v>20</v>
      </c>
      <c r="E123" s="23">
        <f t="shared" si="15"/>
        <v>0</v>
      </c>
      <c r="F123" s="23">
        <f t="shared" si="10"/>
        <v>50</v>
      </c>
      <c r="G123" s="23">
        <f t="shared" si="11"/>
        <v>0</v>
      </c>
      <c r="H123" s="23">
        <f t="shared" si="16"/>
        <v>350</v>
      </c>
      <c r="I123" s="24">
        <f>D123*'1 - Data'!C$7</f>
        <v>200</v>
      </c>
      <c r="J123" s="24">
        <f>IF(G123&lt;&gt;0,'1 - Data'!$C$8,0)</f>
        <v>0</v>
      </c>
      <c r="K123" s="24">
        <f>F123*'1 - Data'!$C$9</f>
        <v>12.5</v>
      </c>
      <c r="L123" s="24">
        <f t="shared" si="12"/>
        <v>187.5</v>
      </c>
    </row>
    <row r="124" spans="1:12" s="34" customFormat="1" x14ac:dyDescent="0.25">
      <c r="A124" s="22">
        <f t="shared" si="13"/>
        <v>119</v>
      </c>
      <c r="B124" s="23">
        <f t="shared" si="14"/>
        <v>50</v>
      </c>
      <c r="C124" s="23">
        <v>20</v>
      </c>
      <c r="D124" s="23">
        <f t="shared" si="9"/>
        <v>20</v>
      </c>
      <c r="E124" s="23">
        <f t="shared" si="15"/>
        <v>0</v>
      </c>
      <c r="F124" s="23">
        <f t="shared" si="10"/>
        <v>30</v>
      </c>
      <c r="G124" s="23">
        <f t="shared" si="11"/>
        <v>0</v>
      </c>
      <c r="H124" s="23">
        <f t="shared" si="16"/>
        <v>350</v>
      </c>
      <c r="I124" s="24">
        <f>D124*'1 - Data'!C$7</f>
        <v>200</v>
      </c>
      <c r="J124" s="24">
        <f>IF(G124&lt;&gt;0,'1 - Data'!$C$8,0)</f>
        <v>0</v>
      </c>
      <c r="K124" s="24">
        <f>F124*'1 - Data'!$C$9</f>
        <v>7.5</v>
      </c>
      <c r="L124" s="24">
        <f t="shared" si="12"/>
        <v>192.5</v>
      </c>
    </row>
    <row r="125" spans="1:12" s="34" customFormat="1" x14ac:dyDescent="0.25">
      <c r="A125" s="22">
        <f t="shared" si="13"/>
        <v>120</v>
      </c>
      <c r="B125" s="23">
        <f t="shared" si="14"/>
        <v>30</v>
      </c>
      <c r="C125" s="23">
        <v>20</v>
      </c>
      <c r="D125" s="23">
        <f t="shared" si="9"/>
        <v>20</v>
      </c>
      <c r="E125" s="23">
        <f t="shared" si="15"/>
        <v>0</v>
      </c>
      <c r="F125" s="23">
        <f t="shared" si="10"/>
        <v>10</v>
      </c>
      <c r="G125" s="23">
        <f t="shared" si="11"/>
        <v>0</v>
      </c>
      <c r="H125" s="23">
        <f t="shared" si="16"/>
        <v>350</v>
      </c>
      <c r="I125" s="24">
        <f>D125*'1 - Data'!C$7</f>
        <v>200</v>
      </c>
      <c r="J125" s="24">
        <f>IF(G125&lt;&gt;0,'1 - Data'!$C$8,0)</f>
        <v>0</v>
      </c>
      <c r="K125" s="24">
        <f>F125*'1 - Data'!$C$9</f>
        <v>2.5</v>
      </c>
      <c r="L125" s="24">
        <f t="shared" si="12"/>
        <v>197.5</v>
      </c>
    </row>
    <row r="126" spans="1:12" s="34" customFormat="1" x14ac:dyDescent="0.25">
      <c r="A126" s="22">
        <f t="shared" si="13"/>
        <v>121</v>
      </c>
      <c r="B126" s="23">
        <f t="shared" si="14"/>
        <v>10</v>
      </c>
      <c r="C126" s="23">
        <v>20</v>
      </c>
      <c r="D126" s="23">
        <f t="shared" si="9"/>
        <v>10</v>
      </c>
      <c r="E126" s="23">
        <f t="shared" si="15"/>
        <v>0</v>
      </c>
      <c r="F126" s="23">
        <f t="shared" si="10"/>
        <v>0</v>
      </c>
      <c r="G126" s="23">
        <f t="shared" si="11"/>
        <v>0</v>
      </c>
      <c r="H126" s="23">
        <f t="shared" si="16"/>
        <v>350</v>
      </c>
      <c r="I126" s="24">
        <f>D126*'1 - Data'!C$7</f>
        <v>100</v>
      </c>
      <c r="J126" s="24">
        <f>IF(G126&lt;&gt;0,'1 - Data'!$C$8,0)</f>
        <v>0</v>
      </c>
      <c r="K126" s="24">
        <f>F126*'1 - Data'!$C$9</f>
        <v>0</v>
      </c>
      <c r="L126" s="24">
        <f t="shared" si="12"/>
        <v>100</v>
      </c>
    </row>
    <row r="127" spans="1:12" s="34" customFormat="1" x14ac:dyDescent="0.25">
      <c r="A127" s="22">
        <f t="shared" si="13"/>
        <v>122</v>
      </c>
      <c r="B127" s="23">
        <f t="shared" si="14"/>
        <v>0</v>
      </c>
      <c r="C127" s="23">
        <v>20</v>
      </c>
      <c r="D127" s="23">
        <f t="shared" si="9"/>
        <v>0</v>
      </c>
      <c r="E127" s="23">
        <f t="shared" si="15"/>
        <v>350</v>
      </c>
      <c r="F127" s="23">
        <f t="shared" si="10"/>
        <v>350</v>
      </c>
      <c r="G127" s="23">
        <f t="shared" si="11"/>
        <v>0</v>
      </c>
      <c r="H127" s="23">
        <f t="shared" si="16"/>
        <v>0</v>
      </c>
      <c r="I127" s="24">
        <f>D127*'1 - Data'!C$7</f>
        <v>0</v>
      </c>
      <c r="J127" s="24">
        <f>IF(G127&lt;&gt;0,'1 - Data'!$C$8,0)</f>
        <v>0</v>
      </c>
      <c r="K127" s="24">
        <f>F127*'1 - Data'!$C$9</f>
        <v>87.5</v>
      </c>
      <c r="L127" s="24">
        <f t="shared" si="12"/>
        <v>-87.5</v>
      </c>
    </row>
    <row r="128" spans="1:12" s="34" customFormat="1" x14ac:dyDescent="0.25">
      <c r="A128" s="22">
        <f t="shared" si="13"/>
        <v>123</v>
      </c>
      <c r="B128" s="23">
        <f t="shared" si="14"/>
        <v>350</v>
      </c>
      <c r="C128" s="23">
        <v>20</v>
      </c>
      <c r="D128" s="23">
        <f t="shared" si="9"/>
        <v>20</v>
      </c>
      <c r="E128" s="23">
        <f t="shared" si="15"/>
        <v>0</v>
      </c>
      <c r="F128" s="23">
        <f t="shared" si="10"/>
        <v>330</v>
      </c>
      <c r="G128" s="23">
        <f t="shared" si="11"/>
        <v>0</v>
      </c>
      <c r="H128" s="23">
        <f t="shared" si="16"/>
        <v>0</v>
      </c>
      <c r="I128" s="24">
        <f>D128*'1 - Data'!C$7</f>
        <v>200</v>
      </c>
      <c r="J128" s="24">
        <f>IF(G128&lt;&gt;0,'1 - Data'!$C$8,0)</f>
        <v>0</v>
      </c>
      <c r="K128" s="24">
        <f>F128*'1 - Data'!$C$9</f>
        <v>82.5</v>
      </c>
      <c r="L128" s="24">
        <f t="shared" si="12"/>
        <v>117.5</v>
      </c>
    </row>
    <row r="129" spans="1:12" s="34" customFormat="1" x14ac:dyDescent="0.25">
      <c r="A129" s="22">
        <f t="shared" si="13"/>
        <v>124</v>
      </c>
      <c r="B129" s="23">
        <f t="shared" si="14"/>
        <v>330</v>
      </c>
      <c r="C129" s="23">
        <v>20</v>
      </c>
      <c r="D129" s="23">
        <f t="shared" si="9"/>
        <v>20</v>
      </c>
      <c r="E129" s="23">
        <f t="shared" si="15"/>
        <v>0</v>
      </c>
      <c r="F129" s="23">
        <f t="shared" si="10"/>
        <v>310</v>
      </c>
      <c r="G129" s="23">
        <f t="shared" si="11"/>
        <v>0</v>
      </c>
      <c r="H129" s="23">
        <f t="shared" si="16"/>
        <v>0</v>
      </c>
      <c r="I129" s="24">
        <f>D129*'1 - Data'!C$7</f>
        <v>200</v>
      </c>
      <c r="J129" s="24">
        <f>IF(G129&lt;&gt;0,'1 - Data'!$C$8,0)</f>
        <v>0</v>
      </c>
      <c r="K129" s="24">
        <f>F129*'1 - Data'!$C$9</f>
        <v>77.5</v>
      </c>
      <c r="L129" s="24">
        <f t="shared" si="12"/>
        <v>122.5</v>
      </c>
    </row>
    <row r="130" spans="1:12" s="34" customFormat="1" x14ac:dyDescent="0.25">
      <c r="A130" s="22">
        <f t="shared" si="13"/>
        <v>125</v>
      </c>
      <c r="B130" s="23">
        <f t="shared" si="14"/>
        <v>310</v>
      </c>
      <c r="C130" s="23">
        <v>20</v>
      </c>
      <c r="D130" s="23">
        <f t="shared" si="9"/>
        <v>20</v>
      </c>
      <c r="E130" s="23">
        <f t="shared" si="15"/>
        <v>0</v>
      </c>
      <c r="F130" s="23">
        <f t="shared" si="10"/>
        <v>290</v>
      </c>
      <c r="G130" s="23">
        <f t="shared" si="11"/>
        <v>0</v>
      </c>
      <c r="H130" s="23">
        <f t="shared" si="16"/>
        <v>0</v>
      </c>
      <c r="I130" s="24">
        <f>D130*'1 - Data'!C$7</f>
        <v>200</v>
      </c>
      <c r="J130" s="24">
        <f>IF(G130&lt;&gt;0,'1 - Data'!$C$8,0)</f>
        <v>0</v>
      </c>
      <c r="K130" s="24">
        <f>F130*'1 - Data'!$C$9</f>
        <v>72.5</v>
      </c>
      <c r="L130" s="24">
        <f t="shared" si="12"/>
        <v>127.5</v>
      </c>
    </row>
    <row r="131" spans="1:12" s="34" customFormat="1" x14ac:dyDescent="0.25">
      <c r="A131" s="22">
        <f t="shared" si="13"/>
        <v>126</v>
      </c>
      <c r="B131" s="23">
        <f t="shared" si="14"/>
        <v>290</v>
      </c>
      <c r="C131" s="23">
        <v>20</v>
      </c>
      <c r="D131" s="23">
        <f t="shared" si="9"/>
        <v>20</v>
      </c>
      <c r="E131" s="23">
        <f t="shared" si="15"/>
        <v>0</v>
      </c>
      <c r="F131" s="23">
        <f t="shared" si="10"/>
        <v>270</v>
      </c>
      <c r="G131" s="23">
        <f t="shared" si="11"/>
        <v>0</v>
      </c>
      <c r="H131" s="23">
        <f t="shared" si="16"/>
        <v>0</v>
      </c>
      <c r="I131" s="24">
        <f>D131*'1 - Data'!C$7</f>
        <v>200</v>
      </c>
      <c r="J131" s="24">
        <f>IF(G131&lt;&gt;0,'1 - Data'!$C$8,0)</f>
        <v>0</v>
      </c>
      <c r="K131" s="24">
        <f>F131*'1 - Data'!$C$9</f>
        <v>67.5</v>
      </c>
      <c r="L131" s="24">
        <f t="shared" si="12"/>
        <v>132.5</v>
      </c>
    </row>
    <row r="132" spans="1:12" s="34" customFormat="1" x14ac:dyDescent="0.25">
      <c r="A132" s="22">
        <f t="shared" si="13"/>
        <v>127</v>
      </c>
      <c r="B132" s="23">
        <f t="shared" si="14"/>
        <v>270</v>
      </c>
      <c r="C132" s="23">
        <v>20</v>
      </c>
      <c r="D132" s="23">
        <f t="shared" si="9"/>
        <v>20</v>
      </c>
      <c r="E132" s="23">
        <f t="shared" si="15"/>
        <v>0</v>
      </c>
      <c r="F132" s="23">
        <f t="shared" si="10"/>
        <v>250</v>
      </c>
      <c r="G132" s="23">
        <f t="shared" si="11"/>
        <v>0</v>
      </c>
      <c r="H132" s="23">
        <f t="shared" si="16"/>
        <v>0</v>
      </c>
      <c r="I132" s="24">
        <f>D132*'1 - Data'!C$7</f>
        <v>200</v>
      </c>
      <c r="J132" s="24">
        <f>IF(G132&lt;&gt;0,'1 - Data'!$C$8,0)</f>
        <v>0</v>
      </c>
      <c r="K132" s="24">
        <f>F132*'1 - Data'!$C$9</f>
        <v>62.5</v>
      </c>
      <c r="L132" s="24">
        <f t="shared" si="12"/>
        <v>137.5</v>
      </c>
    </row>
    <row r="133" spans="1:12" s="34" customFormat="1" x14ac:dyDescent="0.25">
      <c r="A133" s="22">
        <f t="shared" si="13"/>
        <v>128</v>
      </c>
      <c r="B133" s="23">
        <f t="shared" si="14"/>
        <v>250</v>
      </c>
      <c r="C133" s="23">
        <v>20</v>
      </c>
      <c r="D133" s="23">
        <f t="shared" si="9"/>
        <v>20</v>
      </c>
      <c r="E133" s="23">
        <f t="shared" si="15"/>
        <v>0</v>
      </c>
      <c r="F133" s="23">
        <f t="shared" si="10"/>
        <v>230</v>
      </c>
      <c r="G133" s="23">
        <f t="shared" si="11"/>
        <v>0</v>
      </c>
      <c r="H133" s="23">
        <f t="shared" si="16"/>
        <v>0</v>
      </c>
      <c r="I133" s="24">
        <f>D133*'1 - Data'!C$7</f>
        <v>200</v>
      </c>
      <c r="J133" s="24">
        <f>IF(G133&lt;&gt;0,'1 - Data'!$C$8,0)</f>
        <v>0</v>
      </c>
      <c r="K133" s="24">
        <f>F133*'1 - Data'!$C$9</f>
        <v>57.5</v>
      </c>
      <c r="L133" s="24">
        <f t="shared" si="12"/>
        <v>142.5</v>
      </c>
    </row>
    <row r="134" spans="1:12" s="34" customFormat="1" x14ac:dyDescent="0.25">
      <c r="A134" s="22">
        <f t="shared" si="13"/>
        <v>129</v>
      </c>
      <c r="B134" s="23">
        <f t="shared" si="14"/>
        <v>230</v>
      </c>
      <c r="C134" s="23">
        <v>20</v>
      </c>
      <c r="D134" s="23">
        <f t="shared" si="9"/>
        <v>20</v>
      </c>
      <c r="E134" s="23">
        <f t="shared" si="15"/>
        <v>0</v>
      </c>
      <c r="F134" s="23">
        <f t="shared" si="10"/>
        <v>210</v>
      </c>
      <c r="G134" s="23">
        <f t="shared" si="11"/>
        <v>0</v>
      </c>
      <c r="H134" s="23">
        <f t="shared" si="16"/>
        <v>0</v>
      </c>
      <c r="I134" s="24">
        <f>D134*'1 - Data'!C$7</f>
        <v>200</v>
      </c>
      <c r="J134" s="24">
        <f>IF(G134&lt;&gt;0,'1 - Data'!$C$8,0)</f>
        <v>0</v>
      </c>
      <c r="K134" s="24">
        <f>F134*'1 - Data'!$C$9</f>
        <v>52.5</v>
      </c>
      <c r="L134" s="24">
        <f t="shared" si="12"/>
        <v>147.5</v>
      </c>
    </row>
    <row r="135" spans="1:12" s="34" customFormat="1" x14ac:dyDescent="0.25">
      <c r="A135" s="22">
        <f t="shared" si="13"/>
        <v>130</v>
      </c>
      <c r="B135" s="23">
        <f t="shared" si="14"/>
        <v>210</v>
      </c>
      <c r="C135" s="23">
        <v>20</v>
      </c>
      <c r="D135" s="23">
        <f t="shared" ref="D135:D198" si="17">MIN(B135,C135)</f>
        <v>20</v>
      </c>
      <c r="E135" s="23">
        <f t="shared" si="15"/>
        <v>0</v>
      </c>
      <c r="F135" s="23">
        <f t="shared" ref="F135:F198" si="18">B135-D135+E135</f>
        <v>190</v>
      </c>
      <c r="G135" s="23">
        <f t="shared" ref="G135:G198" si="19">IF(F135&lt;=75,IF(H134&lt;&gt;0,0,350),0)</f>
        <v>0</v>
      </c>
      <c r="H135" s="23">
        <f t="shared" si="16"/>
        <v>0</v>
      </c>
      <c r="I135" s="24">
        <f>D135*'1 - Data'!C$7</f>
        <v>200</v>
      </c>
      <c r="J135" s="24">
        <f>IF(G135&lt;&gt;0,'1 - Data'!$C$8,0)</f>
        <v>0</v>
      </c>
      <c r="K135" s="24">
        <f>F135*'1 - Data'!$C$9</f>
        <v>47.5</v>
      </c>
      <c r="L135" s="24">
        <f t="shared" ref="L135:L198" si="20">I135-J135-K135</f>
        <v>152.5</v>
      </c>
    </row>
    <row r="136" spans="1:12" s="34" customFormat="1" x14ac:dyDescent="0.25">
      <c r="A136" s="22">
        <f t="shared" ref="A136:A199" si="21">A135+1</f>
        <v>131</v>
      </c>
      <c r="B136" s="23">
        <f t="shared" si="14"/>
        <v>190</v>
      </c>
      <c r="C136" s="23">
        <v>20</v>
      </c>
      <c r="D136" s="23">
        <f t="shared" si="17"/>
        <v>20</v>
      </c>
      <c r="E136" s="23">
        <f t="shared" si="15"/>
        <v>0</v>
      </c>
      <c r="F136" s="23">
        <f t="shared" si="18"/>
        <v>170</v>
      </c>
      <c r="G136" s="23">
        <f t="shared" si="19"/>
        <v>0</v>
      </c>
      <c r="H136" s="23">
        <f t="shared" si="16"/>
        <v>0</v>
      </c>
      <c r="I136" s="24">
        <f>D136*'1 - Data'!C$7</f>
        <v>200</v>
      </c>
      <c r="J136" s="24">
        <f>IF(G136&lt;&gt;0,'1 - Data'!$C$8,0)</f>
        <v>0</v>
      </c>
      <c r="K136" s="24">
        <f>F136*'1 - Data'!$C$9</f>
        <v>42.5</v>
      </c>
      <c r="L136" s="24">
        <f t="shared" si="20"/>
        <v>157.5</v>
      </c>
    </row>
    <row r="137" spans="1:12" s="34" customFormat="1" x14ac:dyDescent="0.25">
      <c r="A137" s="22">
        <f t="shared" si="21"/>
        <v>132</v>
      </c>
      <c r="B137" s="23">
        <f t="shared" ref="B137:B200" si="22">F136</f>
        <v>170</v>
      </c>
      <c r="C137" s="23">
        <v>20</v>
      </c>
      <c r="D137" s="23">
        <f t="shared" si="17"/>
        <v>20</v>
      </c>
      <c r="E137" s="23">
        <f t="shared" si="15"/>
        <v>0</v>
      </c>
      <c r="F137" s="23">
        <f t="shared" si="18"/>
        <v>150</v>
      </c>
      <c r="G137" s="23">
        <f t="shared" si="19"/>
        <v>0</v>
      </c>
      <c r="H137" s="23">
        <f t="shared" si="16"/>
        <v>0</v>
      </c>
      <c r="I137" s="24">
        <f>D137*'1 - Data'!C$7</f>
        <v>200</v>
      </c>
      <c r="J137" s="24">
        <f>IF(G137&lt;&gt;0,'1 - Data'!$C$8,0)</f>
        <v>0</v>
      </c>
      <c r="K137" s="24">
        <f>F137*'1 - Data'!$C$9</f>
        <v>37.5</v>
      </c>
      <c r="L137" s="24">
        <f t="shared" si="20"/>
        <v>162.5</v>
      </c>
    </row>
    <row r="138" spans="1:12" s="34" customFormat="1" x14ac:dyDescent="0.25">
      <c r="A138" s="22">
        <f t="shared" si="21"/>
        <v>133</v>
      </c>
      <c r="B138" s="23">
        <f t="shared" si="22"/>
        <v>150</v>
      </c>
      <c r="C138" s="23">
        <v>20</v>
      </c>
      <c r="D138" s="23">
        <f t="shared" si="17"/>
        <v>20</v>
      </c>
      <c r="E138" s="23">
        <f t="shared" si="15"/>
        <v>0</v>
      </c>
      <c r="F138" s="23">
        <f t="shared" si="18"/>
        <v>130</v>
      </c>
      <c r="G138" s="23">
        <f t="shared" si="19"/>
        <v>0</v>
      </c>
      <c r="H138" s="23">
        <f t="shared" si="16"/>
        <v>0</v>
      </c>
      <c r="I138" s="24">
        <f>D138*'1 - Data'!C$7</f>
        <v>200</v>
      </c>
      <c r="J138" s="24">
        <f>IF(G138&lt;&gt;0,'1 - Data'!$C$8,0)</f>
        <v>0</v>
      </c>
      <c r="K138" s="24">
        <f>F138*'1 - Data'!$C$9</f>
        <v>32.5</v>
      </c>
      <c r="L138" s="24">
        <f t="shared" si="20"/>
        <v>167.5</v>
      </c>
    </row>
    <row r="139" spans="1:12" s="34" customFormat="1" x14ac:dyDescent="0.25">
      <c r="A139" s="22">
        <f t="shared" si="21"/>
        <v>134</v>
      </c>
      <c r="B139" s="23">
        <f t="shared" si="22"/>
        <v>130</v>
      </c>
      <c r="C139" s="23">
        <v>20</v>
      </c>
      <c r="D139" s="23">
        <f t="shared" si="17"/>
        <v>20</v>
      </c>
      <c r="E139" s="23">
        <f t="shared" si="15"/>
        <v>0</v>
      </c>
      <c r="F139" s="23">
        <f t="shared" si="18"/>
        <v>110</v>
      </c>
      <c r="G139" s="23">
        <f t="shared" si="19"/>
        <v>0</v>
      </c>
      <c r="H139" s="23">
        <f t="shared" si="16"/>
        <v>0</v>
      </c>
      <c r="I139" s="24">
        <f>D139*'1 - Data'!C$7</f>
        <v>200</v>
      </c>
      <c r="J139" s="24">
        <f>IF(G139&lt;&gt;0,'1 - Data'!$C$8,0)</f>
        <v>0</v>
      </c>
      <c r="K139" s="24">
        <f>F139*'1 - Data'!$C$9</f>
        <v>27.5</v>
      </c>
      <c r="L139" s="24">
        <f t="shared" si="20"/>
        <v>172.5</v>
      </c>
    </row>
    <row r="140" spans="1:12" s="34" customFormat="1" x14ac:dyDescent="0.25">
      <c r="A140" s="22">
        <f t="shared" si="21"/>
        <v>135</v>
      </c>
      <c r="B140" s="23">
        <f t="shared" si="22"/>
        <v>110</v>
      </c>
      <c r="C140" s="23">
        <v>20</v>
      </c>
      <c r="D140" s="23">
        <f t="shared" si="17"/>
        <v>20</v>
      </c>
      <c r="E140" s="23">
        <f t="shared" si="15"/>
        <v>0</v>
      </c>
      <c r="F140" s="23">
        <f t="shared" si="18"/>
        <v>90</v>
      </c>
      <c r="G140" s="23">
        <f t="shared" si="19"/>
        <v>0</v>
      </c>
      <c r="H140" s="23">
        <f t="shared" si="16"/>
        <v>0</v>
      </c>
      <c r="I140" s="24">
        <f>D140*'1 - Data'!C$7</f>
        <v>200</v>
      </c>
      <c r="J140" s="24">
        <f>IF(G140&lt;&gt;0,'1 - Data'!$C$8,0)</f>
        <v>0</v>
      </c>
      <c r="K140" s="24">
        <f>F140*'1 - Data'!$C$9</f>
        <v>22.5</v>
      </c>
      <c r="L140" s="24">
        <f t="shared" si="20"/>
        <v>177.5</v>
      </c>
    </row>
    <row r="141" spans="1:12" s="34" customFormat="1" x14ac:dyDescent="0.25">
      <c r="A141" s="22">
        <f t="shared" si="21"/>
        <v>136</v>
      </c>
      <c r="B141" s="23">
        <f t="shared" si="22"/>
        <v>90</v>
      </c>
      <c r="C141" s="23">
        <v>20</v>
      </c>
      <c r="D141" s="23">
        <f t="shared" si="17"/>
        <v>20</v>
      </c>
      <c r="E141" s="23">
        <f t="shared" ref="E141:E204" si="23">G136</f>
        <v>0</v>
      </c>
      <c r="F141" s="23">
        <f t="shared" si="18"/>
        <v>70</v>
      </c>
      <c r="G141" s="23">
        <f t="shared" si="19"/>
        <v>350</v>
      </c>
      <c r="H141" s="23">
        <f t="shared" si="16"/>
        <v>350</v>
      </c>
      <c r="I141" s="24">
        <f>D141*'1 - Data'!C$7</f>
        <v>200</v>
      </c>
      <c r="J141" s="24">
        <f>IF(G141&lt;&gt;0,'1 - Data'!$C$8,0)</f>
        <v>50</v>
      </c>
      <c r="K141" s="24">
        <f>F141*'1 - Data'!$C$9</f>
        <v>17.5</v>
      </c>
      <c r="L141" s="24">
        <f t="shared" si="20"/>
        <v>132.5</v>
      </c>
    </row>
    <row r="142" spans="1:12" s="34" customFormat="1" x14ac:dyDescent="0.25">
      <c r="A142" s="22">
        <f t="shared" si="21"/>
        <v>137</v>
      </c>
      <c r="B142" s="23">
        <f t="shared" si="22"/>
        <v>70</v>
      </c>
      <c r="C142" s="23">
        <v>20</v>
      </c>
      <c r="D142" s="23">
        <f t="shared" si="17"/>
        <v>20</v>
      </c>
      <c r="E142" s="23">
        <f t="shared" si="23"/>
        <v>0</v>
      </c>
      <c r="F142" s="23">
        <f t="shared" si="18"/>
        <v>50</v>
      </c>
      <c r="G142" s="23">
        <f t="shared" si="19"/>
        <v>0</v>
      </c>
      <c r="H142" s="23">
        <f t="shared" si="16"/>
        <v>350</v>
      </c>
      <c r="I142" s="24">
        <f>D142*'1 - Data'!C$7</f>
        <v>200</v>
      </c>
      <c r="J142" s="24">
        <f>IF(G142&lt;&gt;0,'1 - Data'!$C$8,0)</f>
        <v>0</v>
      </c>
      <c r="K142" s="24">
        <f>F142*'1 - Data'!$C$9</f>
        <v>12.5</v>
      </c>
      <c r="L142" s="24">
        <f t="shared" si="20"/>
        <v>187.5</v>
      </c>
    </row>
    <row r="143" spans="1:12" s="34" customFormat="1" x14ac:dyDescent="0.25">
      <c r="A143" s="22">
        <f t="shared" si="21"/>
        <v>138</v>
      </c>
      <c r="B143" s="23">
        <f t="shared" si="22"/>
        <v>50</v>
      </c>
      <c r="C143" s="23">
        <v>20</v>
      </c>
      <c r="D143" s="23">
        <f t="shared" si="17"/>
        <v>20</v>
      </c>
      <c r="E143" s="23">
        <f t="shared" si="23"/>
        <v>0</v>
      </c>
      <c r="F143" s="23">
        <f t="shared" si="18"/>
        <v>30</v>
      </c>
      <c r="G143" s="23">
        <f t="shared" si="19"/>
        <v>0</v>
      </c>
      <c r="H143" s="23">
        <f t="shared" si="16"/>
        <v>350</v>
      </c>
      <c r="I143" s="24">
        <f>D143*'1 - Data'!C$7</f>
        <v>200</v>
      </c>
      <c r="J143" s="24">
        <f>IF(G143&lt;&gt;0,'1 - Data'!$C$8,0)</f>
        <v>0</v>
      </c>
      <c r="K143" s="24">
        <f>F143*'1 - Data'!$C$9</f>
        <v>7.5</v>
      </c>
      <c r="L143" s="24">
        <f t="shared" si="20"/>
        <v>192.5</v>
      </c>
    </row>
    <row r="144" spans="1:12" s="34" customFormat="1" x14ac:dyDescent="0.25">
      <c r="A144" s="22">
        <f t="shared" si="21"/>
        <v>139</v>
      </c>
      <c r="B144" s="23">
        <f t="shared" si="22"/>
        <v>30</v>
      </c>
      <c r="C144" s="23">
        <v>20</v>
      </c>
      <c r="D144" s="23">
        <f t="shared" si="17"/>
        <v>20</v>
      </c>
      <c r="E144" s="23">
        <f t="shared" si="23"/>
        <v>0</v>
      </c>
      <c r="F144" s="23">
        <f t="shared" si="18"/>
        <v>10</v>
      </c>
      <c r="G144" s="23">
        <f t="shared" si="19"/>
        <v>0</v>
      </c>
      <c r="H144" s="23">
        <f t="shared" si="16"/>
        <v>350</v>
      </c>
      <c r="I144" s="24">
        <f>D144*'1 - Data'!C$7</f>
        <v>200</v>
      </c>
      <c r="J144" s="24">
        <f>IF(G144&lt;&gt;0,'1 - Data'!$C$8,0)</f>
        <v>0</v>
      </c>
      <c r="K144" s="24">
        <f>F144*'1 - Data'!$C$9</f>
        <v>2.5</v>
      </c>
      <c r="L144" s="24">
        <f t="shared" si="20"/>
        <v>197.5</v>
      </c>
    </row>
    <row r="145" spans="1:12" s="34" customFormat="1" x14ac:dyDescent="0.25">
      <c r="A145" s="22">
        <f t="shared" si="21"/>
        <v>140</v>
      </c>
      <c r="B145" s="23">
        <f t="shared" si="22"/>
        <v>10</v>
      </c>
      <c r="C145" s="23">
        <v>20</v>
      </c>
      <c r="D145" s="23">
        <f t="shared" si="17"/>
        <v>10</v>
      </c>
      <c r="E145" s="23">
        <f t="shared" si="23"/>
        <v>0</v>
      </c>
      <c r="F145" s="23">
        <f t="shared" si="18"/>
        <v>0</v>
      </c>
      <c r="G145" s="23">
        <f t="shared" si="19"/>
        <v>0</v>
      </c>
      <c r="H145" s="23">
        <f t="shared" si="16"/>
        <v>350</v>
      </c>
      <c r="I145" s="24">
        <f>D145*'1 - Data'!C$7</f>
        <v>100</v>
      </c>
      <c r="J145" s="24">
        <f>IF(G145&lt;&gt;0,'1 - Data'!$C$8,0)</f>
        <v>0</v>
      </c>
      <c r="K145" s="24">
        <f>F145*'1 - Data'!$C$9</f>
        <v>0</v>
      </c>
      <c r="L145" s="24">
        <f t="shared" si="20"/>
        <v>100</v>
      </c>
    </row>
    <row r="146" spans="1:12" s="34" customFormat="1" x14ac:dyDescent="0.25">
      <c r="A146" s="22">
        <f t="shared" si="21"/>
        <v>141</v>
      </c>
      <c r="B146" s="23">
        <f t="shared" si="22"/>
        <v>0</v>
      </c>
      <c r="C146" s="23">
        <v>20</v>
      </c>
      <c r="D146" s="23">
        <f t="shared" si="17"/>
        <v>0</v>
      </c>
      <c r="E146" s="23">
        <f t="shared" si="23"/>
        <v>350</v>
      </c>
      <c r="F146" s="23">
        <f t="shared" si="18"/>
        <v>350</v>
      </c>
      <c r="G146" s="23">
        <f t="shared" si="19"/>
        <v>0</v>
      </c>
      <c r="H146" s="23">
        <f t="shared" si="16"/>
        <v>0</v>
      </c>
      <c r="I146" s="24">
        <f>D146*'1 - Data'!C$7</f>
        <v>0</v>
      </c>
      <c r="J146" s="24">
        <f>IF(G146&lt;&gt;0,'1 - Data'!$C$8,0)</f>
        <v>0</v>
      </c>
      <c r="K146" s="24">
        <f>F146*'1 - Data'!$C$9</f>
        <v>87.5</v>
      </c>
      <c r="L146" s="24">
        <f t="shared" si="20"/>
        <v>-87.5</v>
      </c>
    </row>
    <row r="147" spans="1:12" s="34" customFormat="1" x14ac:dyDescent="0.25">
      <c r="A147" s="22">
        <f t="shared" si="21"/>
        <v>142</v>
      </c>
      <c r="B147" s="23">
        <f t="shared" si="22"/>
        <v>350</v>
      </c>
      <c r="C147" s="23">
        <v>20</v>
      </c>
      <c r="D147" s="23">
        <f t="shared" si="17"/>
        <v>20</v>
      </c>
      <c r="E147" s="23">
        <f t="shared" si="23"/>
        <v>0</v>
      </c>
      <c r="F147" s="23">
        <f t="shared" si="18"/>
        <v>330</v>
      </c>
      <c r="G147" s="23">
        <f t="shared" si="19"/>
        <v>0</v>
      </c>
      <c r="H147" s="23">
        <f t="shared" si="16"/>
        <v>0</v>
      </c>
      <c r="I147" s="24">
        <f>D147*'1 - Data'!C$7</f>
        <v>200</v>
      </c>
      <c r="J147" s="24">
        <f>IF(G147&lt;&gt;0,'1 - Data'!$C$8,0)</f>
        <v>0</v>
      </c>
      <c r="K147" s="24">
        <f>F147*'1 - Data'!$C$9</f>
        <v>82.5</v>
      </c>
      <c r="L147" s="24">
        <f t="shared" si="20"/>
        <v>117.5</v>
      </c>
    </row>
    <row r="148" spans="1:12" s="34" customFormat="1" x14ac:dyDescent="0.25">
      <c r="A148" s="22">
        <f t="shared" si="21"/>
        <v>143</v>
      </c>
      <c r="B148" s="23">
        <f t="shared" si="22"/>
        <v>330</v>
      </c>
      <c r="C148" s="23">
        <v>20</v>
      </c>
      <c r="D148" s="23">
        <f t="shared" si="17"/>
        <v>20</v>
      </c>
      <c r="E148" s="23">
        <f t="shared" si="23"/>
        <v>0</v>
      </c>
      <c r="F148" s="23">
        <f t="shared" si="18"/>
        <v>310</v>
      </c>
      <c r="G148" s="23">
        <f t="shared" si="19"/>
        <v>0</v>
      </c>
      <c r="H148" s="23">
        <f t="shared" si="16"/>
        <v>0</v>
      </c>
      <c r="I148" s="24">
        <f>D148*'1 - Data'!C$7</f>
        <v>200</v>
      </c>
      <c r="J148" s="24">
        <f>IF(G148&lt;&gt;0,'1 - Data'!$C$8,0)</f>
        <v>0</v>
      </c>
      <c r="K148" s="24">
        <f>F148*'1 - Data'!$C$9</f>
        <v>77.5</v>
      </c>
      <c r="L148" s="24">
        <f t="shared" si="20"/>
        <v>122.5</v>
      </c>
    </row>
    <row r="149" spans="1:12" s="34" customFormat="1" x14ac:dyDescent="0.25">
      <c r="A149" s="22">
        <f t="shared" si="21"/>
        <v>144</v>
      </c>
      <c r="B149" s="23">
        <f t="shared" si="22"/>
        <v>310</v>
      </c>
      <c r="C149" s="23">
        <v>20</v>
      </c>
      <c r="D149" s="23">
        <f t="shared" si="17"/>
        <v>20</v>
      </c>
      <c r="E149" s="23">
        <f t="shared" si="23"/>
        <v>0</v>
      </c>
      <c r="F149" s="23">
        <f t="shared" si="18"/>
        <v>290</v>
      </c>
      <c r="G149" s="23">
        <f t="shared" si="19"/>
        <v>0</v>
      </c>
      <c r="H149" s="23">
        <f t="shared" si="16"/>
        <v>0</v>
      </c>
      <c r="I149" s="24">
        <f>D149*'1 - Data'!C$7</f>
        <v>200</v>
      </c>
      <c r="J149" s="24">
        <f>IF(G149&lt;&gt;0,'1 - Data'!$C$8,0)</f>
        <v>0</v>
      </c>
      <c r="K149" s="24">
        <f>F149*'1 - Data'!$C$9</f>
        <v>72.5</v>
      </c>
      <c r="L149" s="24">
        <f t="shared" si="20"/>
        <v>127.5</v>
      </c>
    </row>
    <row r="150" spans="1:12" s="34" customFormat="1" x14ac:dyDescent="0.25">
      <c r="A150" s="22">
        <f t="shared" si="21"/>
        <v>145</v>
      </c>
      <c r="B150" s="23">
        <f t="shared" si="22"/>
        <v>290</v>
      </c>
      <c r="C150" s="23">
        <v>20</v>
      </c>
      <c r="D150" s="23">
        <f t="shared" si="17"/>
        <v>20</v>
      </c>
      <c r="E150" s="23">
        <f t="shared" si="23"/>
        <v>0</v>
      </c>
      <c r="F150" s="23">
        <f t="shared" si="18"/>
        <v>270</v>
      </c>
      <c r="G150" s="23">
        <f t="shared" si="19"/>
        <v>0</v>
      </c>
      <c r="H150" s="23">
        <f t="shared" si="16"/>
        <v>0</v>
      </c>
      <c r="I150" s="24">
        <f>D150*'1 - Data'!C$7</f>
        <v>200</v>
      </c>
      <c r="J150" s="24">
        <f>IF(G150&lt;&gt;0,'1 - Data'!$C$8,0)</f>
        <v>0</v>
      </c>
      <c r="K150" s="24">
        <f>F150*'1 - Data'!$C$9</f>
        <v>67.5</v>
      </c>
      <c r="L150" s="24">
        <f t="shared" si="20"/>
        <v>132.5</v>
      </c>
    </row>
    <row r="151" spans="1:12" s="34" customFormat="1" x14ac:dyDescent="0.25">
      <c r="A151" s="22">
        <f t="shared" si="21"/>
        <v>146</v>
      </c>
      <c r="B151" s="23">
        <f t="shared" si="22"/>
        <v>270</v>
      </c>
      <c r="C151" s="23">
        <v>20</v>
      </c>
      <c r="D151" s="23">
        <f t="shared" si="17"/>
        <v>20</v>
      </c>
      <c r="E151" s="23">
        <f t="shared" si="23"/>
        <v>0</v>
      </c>
      <c r="F151" s="23">
        <f t="shared" si="18"/>
        <v>250</v>
      </c>
      <c r="G151" s="23">
        <f t="shared" si="19"/>
        <v>0</v>
      </c>
      <c r="H151" s="23">
        <f t="shared" ref="H151:H214" si="24">H150+G151-E151</f>
        <v>0</v>
      </c>
      <c r="I151" s="24">
        <f>D151*'1 - Data'!C$7</f>
        <v>200</v>
      </c>
      <c r="J151" s="24">
        <f>IF(G151&lt;&gt;0,'1 - Data'!$C$8,0)</f>
        <v>0</v>
      </c>
      <c r="K151" s="24">
        <f>F151*'1 - Data'!$C$9</f>
        <v>62.5</v>
      </c>
      <c r="L151" s="24">
        <f t="shared" si="20"/>
        <v>137.5</v>
      </c>
    </row>
    <row r="152" spans="1:12" s="34" customFormat="1" x14ac:dyDescent="0.25">
      <c r="A152" s="22">
        <f t="shared" si="21"/>
        <v>147</v>
      </c>
      <c r="B152" s="23">
        <f t="shared" si="22"/>
        <v>250</v>
      </c>
      <c r="C152" s="23">
        <v>20</v>
      </c>
      <c r="D152" s="23">
        <f t="shared" si="17"/>
        <v>20</v>
      </c>
      <c r="E152" s="23">
        <f t="shared" si="23"/>
        <v>0</v>
      </c>
      <c r="F152" s="23">
        <f t="shared" si="18"/>
        <v>230</v>
      </c>
      <c r="G152" s="23">
        <f t="shared" si="19"/>
        <v>0</v>
      </c>
      <c r="H152" s="23">
        <f t="shared" si="24"/>
        <v>0</v>
      </c>
      <c r="I152" s="24">
        <f>D152*'1 - Data'!C$7</f>
        <v>200</v>
      </c>
      <c r="J152" s="24">
        <f>IF(G152&lt;&gt;0,'1 - Data'!$C$8,0)</f>
        <v>0</v>
      </c>
      <c r="K152" s="24">
        <f>F152*'1 - Data'!$C$9</f>
        <v>57.5</v>
      </c>
      <c r="L152" s="24">
        <f t="shared" si="20"/>
        <v>142.5</v>
      </c>
    </row>
    <row r="153" spans="1:12" s="34" customFormat="1" x14ac:dyDescent="0.25">
      <c r="A153" s="22">
        <f t="shared" si="21"/>
        <v>148</v>
      </c>
      <c r="B153" s="23">
        <f t="shared" si="22"/>
        <v>230</v>
      </c>
      <c r="C153" s="23">
        <v>20</v>
      </c>
      <c r="D153" s="23">
        <f t="shared" si="17"/>
        <v>20</v>
      </c>
      <c r="E153" s="23">
        <f t="shared" si="23"/>
        <v>0</v>
      </c>
      <c r="F153" s="23">
        <f t="shared" si="18"/>
        <v>210</v>
      </c>
      <c r="G153" s="23">
        <f t="shared" si="19"/>
        <v>0</v>
      </c>
      <c r="H153" s="23">
        <f t="shared" si="24"/>
        <v>0</v>
      </c>
      <c r="I153" s="24">
        <f>D153*'1 - Data'!C$7</f>
        <v>200</v>
      </c>
      <c r="J153" s="24">
        <f>IF(G153&lt;&gt;0,'1 - Data'!$C$8,0)</f>
        <v>0</v>
      </c>
      <c r="K153" s="24">
        <f>F153*'1 - Data'!$C$9</f>
        <v>52.5</v>
      </c>
      <c r="L153" s="24">
        <f t="shared" si="20"/>
        <v>147.5</v>
      </c>
    </row>
    <row r="154" spans="1:12" s="34" customFormat="1" x14ac:dyDescent="0.25">
      <c r="A154" s="22">
        <f t="shared" si="21"/>
        <v>149</v>
      </c>
      <c r="B154" s="23">
        <f t="shared" si="22"/>
        <v>210</v>
      </c>
      <c r="C154" s="23">
        <v>20</v>
      </c>
      <c r="D154" s="23">
        <f t="shared" si="17"/>
        <v>20</v>
      </c>
      <c r="E154" s="23">
        <f t="shared" si="23"/>
        <v>0</v>
      </c>
      <c r="F154" s="23">
        <f t="shared" si="18"/>
        <v>190</v>
      </c>
      <c r="G154" s="23">
        <f t="shared" si="19"/>
        <v>0</v>
      </c>
      <c r="H154" s="23">
        <f t="shared" si="24"/>
        <v>0</v>
      </c>
      <c r="I154" s="24">
        <f>D154*'1 - Data'!C$7</f>
        <v>200</v>
      </c>
      <c r="J154" s="24">
        <f>IF(G154&lt;&gt;0,'1 - Data'!$C$8,0)</f>
        <v>0</v>
      </c>
      <c r="K154" s="24">
        <f>F154*'1 - Data'!$C$9</f>
        <v>47.5</v>
      </c>
      <c r="L154" s="24">
        <f t="shared" si="20"/>
        <v>152.5</v>
      </c>
    </row>
    <row r="155" spans="1:12" s="34" customFormat="1" x14ac:dyDescent="0.25">
      <c r="A155" s="22">
        <f t="shared" si="21"/>
        <v>150</v>
      </c>
      <c r="B155" s="23">
        <f t="shared" si="22"/>
        <v>190</v>
      </c>
      <c r="C155" s="23">
        <v>20</v>
      </c>
      <c r="D155" s="23">
        <f t="shared" si="17"/>
        <v>20</v>
      </c>
      <c r="E155" s="23">
        <f t="shared" si="23"/>
        <v>0</v>
      </c>
      <c r="F155" s="23">
        <f t="shared" si="18"/>
        <v>170</v>
      </c>
      <c r="G155" s="23">
        <f t="shared" si="19"/>
        <v>0</v>
      </c>
      <c r="H155" s="23">
        <f t="shared" si="24"/>
        <v>0</v>
      </c>
      <c r="I155" s="24">
        <f>D155*'1 - Data'!C$7</f>
        <v>200</v>
      </c>
      <c r="J155" s="24">
        <f>IF(G155&lt;&gt;0,'1 - Data'!$C$8,0)</f>
        <v>0</v>
      </c>
      <c r="K155" s="24">
        <f>F155*'1 - Data'!$C$9</f>
        <v>42.5</v>
      </c>
      <c r="L155" s="24">
        <f t="shared" si="20"/>
        <v>157.5</v>
      </c>
    </row>
    <row r="156" spans="1:12" s="34" customFormat="1" x14ac:dyDescent="0.25">
      <c r="A156" s="22">
        <f t="shared" si="21"/>
        <v>151</v>
      </c>
      <c r="B156" s="23">
        <f t="shared" si="22"/>
        <v>170</v>
      </c>
      <c r="C156" s="23">
        <v>20</v>
      </c>
      <c r="D156" s="23">
        <f t="shared" si="17"/>
        <v>20</v>
      </c>
      <c r="E156" s="23">
        <f t="shared" si="23"/>
        <v>0</v>
      </c>
      <c r="F156" s="23">
        <f t="shared" si="18"/>
        <v>150</v>
      </c>
      <c r="G156" s="23">
        <f t="shared" si="19"/>
        <v>0</v>
      </c>
      <c r="H156" s="23">
        <f t="shared" si="24"/>
        <v>0</v>
      </c>
      <c r="I156" s="24">
        <f>D156*'1 - Data'!C$7</f>
        <v>200</v>
      </c>
      <c r="J156" s="24">
        <f>IF(G156&lt;&gt;0,'1 - Data'!$C$8,0)</f>
        <v>0</v>
      </c>
      <c r="K156" s="24">
        <f>F156*'1 - Data'!$C$9</f>
        <v>37.5</v>
      </c>
      <c r="L156" s="24">
        <f t="shared" si="20"/>
        <v>162.5</v>
      </c>
    </row>
    <row r="157" spans="1:12" s="34" customFormat="1" x14ac:dyDescent="0.25">
      <c r="A157" s="22">
        <f t="shared" si="21"/>
        <v>152</v>
      </c>
      <c r="B157" s="23">
        <f t="shared" si="22"/>
        <v>150</v>
      </c>
      <c r="C157" s="23">
        <v>20</v>
      </c>
      <c r="D157" s="23">
        <f t="shared" si="17"/>
        <v>20</v>
      </c>
      <c r="E157" s="23">
        <f t="shared" si="23"/>
        <v>0</v>
      </c>
      <c r="F157" s="23">
        <f t="shared" si="18"/>
        <v>130</v>
      </c>
      <c r="G157" s="23">
        <f t="shared" si="19"/>
        <v>0</v>
      </c>
      <c r="H157" s="23">
        <f t="shared" si="24"/>
        <v>0</v>
      </c>
      <c r="I157" s="24">
        <f>D157*'1 - Data'!C$7</f>
        <v>200</v>
      </c>
      <c r="J157" s="24">
        <f>IF(G157&lt;&gt;0,'1 - Data'!$C$8,0)</f>
        <v>0</v>
      </c>
      <c r="K157" s="24">
        <f>F157*'1 - Data'!$C$9</f>
        <v>32.5</v>
      </c>
      <c r="L157" s="24">
        <f t="shared" si="20"/>
        <v>167.5</v>
      </c>
    </row>
    <row r="158" spans="1:12" s="34" customFormat="1" x14ac:dyDescent="0.25">
      <c r="A158" s="22">
        <f t="shared" si="21"/>
        <v>153</v>
      </c>
      <c r="B158" s="23">
        <f t="shared" si="22"/>
        <v>130</v>
      </c>
      <c r="C158" s="23">
        <v>20</v>
      </c>
      <c r="D158" s="23">
        <f t="shared" si="17"/>
        <v>20</v>
      </c>
      <c r="E158" s="23">
        <f t="shared" si="23"/>
        <v>0</v>
      </c>
      <c r="F158" s="23">
        <f t="shared" si="18"/>
        <v>110</v>
      </c>
      <c r="G158" s="23">
        <f t="shared" si="19"/>
        <v>0</v>
      </c>
      <c r="H158" s="23">
        <f t="shared" si="24"/>
        <v>0</v>
      </c>
      <c r="I158" s="24">
        <f>D158*'1 - Data'!C$7</f>
        <v>200</v>
      </c>
      <c r="J158" s="24">
        <f>IF(G158&lt;&gt;0,'1 - Data'!$C$8,0)</f>
        <v>0</v>
      </c>
      <c r="K158" s="24">
        <f>F158*'1 - Data'!$C$9</f>
        <v>27.5</v>
      </c>
      <c r="L158" s="24">
        <f t="shared" si="20"/>
        <v>172.5</v>
      </c>
    </row>
    <row r="159" spans="1:12" s="34" customFormat="1" x14ac:dyDescent="0.25">
      <c r="A159" s="22">
        <f t="shared" si="21"/>
        <v>154</v>
      </c>
      <c r="B159" s="23">
        <f t="shared" si="22"/>
        <v>110</v>
      </c>
      <c r="C159" s="23">
        <v>20</v>
      </c>
      <c r="D159" s="23">
        <f t="shared" si="17"/>
        <v>20</v>
      </c>
      <c r="E159" s="23">
        <f t="shared" si="23"/>
        <v>0</v>
      </c>
      <c r="F159" s="23">
        <f t="shared" si="18"/>
        <v>90</v>
      </c>
      <c r="G159" s="23">
        <f t="shared" si="19"/>
        <v>0</v>
      </c>
      <c r="H159" s="23">
        <f t="shared" si="24"/>
        <v>0</v>
      </c>
      <c r="I159" s="24">
        <f>D159*'1 - Data'!C$7</f>
        <v>200</v>
      </c>
      <c r="J159" s="24">
        <f>IF(G159&lt;&gt;0,'1 - Data'!$C$8,0)</f>
        <v>0</v>
      </c>
      <c r="K159" s="24">
        <f>F159*'1 - Data'!$C$9</f>
        <v>22.5</v>
      </c>
      <c r="L159" s="24">
        <f t="shared" si="20"/>
        <v>177.5</v>
      </c>
    </row>
    <row r="160" spans="1:12" s="34" customFormat="1" x14ac:dyDescent="0.25">
      <c r="A160" s="22">
        <f t="shared" si="21"/>
        <v>155</v>
      </c>
      <c r="B160" s="23">
        <f t="shared" si="22"/>
        <v>90</v>
      </c>
      <c r="C160" s="23">
        <v>20</v>
      </c>
      <c r="D160" s="23">
        <f t="shared" si="17"/>
        <v>20</v>
      </c>
      <c r="E160" s="23">
        <f t="shared" si="23"/>
        <v>0</v>
      </c>
      <c r="F160" s="23">
        <f t="shared" si="18"/>
        <v>70</v>
      </c>
      <c r="G160" s="23">
        <f t="shared" si="19"/>
        <v>350</v>
      </c>
      <c r="H160" s="23">
        <f t="shared" si="24"/>
        <v>350</v>
      </c>
      <c r="I160" s="24">
        <f>D160*'1 - Data'!C$7</f>
        <v>200</v>
      </c>
      <c r="J160" s="24">
        <f>IF(G160&lt;&gt;0,'1 - Data'!$C$8,0)</f>
        <v>50</v>
      </c>
      <c r="K160" s="24">
        <f>F160*'1 - Data'!$C$9</f>
        <v>17.5</v>
      </c>
      <c r="L160" s="24">
        <f t="shared" si="20"/>
        <v>132.5</v>
      </c>
    </row>
    <row r="161" spans="1:12" s="34" customFormat="1" x14ac:dyDescent="0.25">
      <c r="A161" s="22">
        <f t="shared" si="21"/>
        <v>156</v>
      </c>
      <c r="B161" s="23">
        <f t="shared" si="22"/>
        <v>70</v>
      </c>
      <c r="C161" s="23">
        <v>20</v>
      </c>
      <c r="D161" s="23">
        <f t="shared" si="17"/>
        <v>20</v>
      </c>
      <c r="E161" s="23">
        <f t="shared" si="23"/>
        <v>0</v>
      </c>
      <c r="F161" s="23">
        <f t="shared" si="18"/>
        <v>50</v>
      </c>
      <c r="G161" s="23">
        <f t="shared" si="19"/>
        <v>0</v>
      </c>
      <c r="H161" s="23">
        <f t="shared" si="24"/>
        <v>350</v>
      </c>
      <c r="I161" s="24">
        <f>D161*'1 - Data'!C$7</f>
        <v>200</v>
      </c>
      <c r="J161" s="24">
        <f>IF(G161&lt;&gt;0,'1 - Data'!$C$8,0)</f>
        <v>0</v>
      </c>
      <c r="K161" s="24">
        <f>F161*'1 - Data'!$C$9</f>
        <v>12.5</v>
      </c>
      <c r="L161" s="24">
        <f t="shared" si="20"/>
        <v>187.5</v>
      </c>
    </row>
    <row r="162" spans="1:12" s="34" customFormat="1" x14ac:dyDescent="0.25">
      <c r="A162" s="22">
        <f t="shared" si="21"/>
        <v>157</v>
      </c>
      <c r="B162" s="23">
        <f t="shared" si="22"/>
        <v>50</v>
      </c>
      <c r="C162" s="23">
        <v>20</v>
      </c>
      <c r="D162" s="23">
        <f t="shared" si="17"/>
        <v>20</v>
      </c>
      <c r="E162" s="23">
        <f t="shared" si="23"/>
        <v>0</v>
      </c>
      <c r="F162" s="23">
        <f t="shared" si="18"/>
        <v>30</v>
      </c>
      <c r="G162" s="23">
        <f t="shared" si="19"/>
        <v>0</v>
      </c>
      <c r="H162" s="23">
        <f t="shared" si="24"/>
        <v>350</v>
      </c>
      <c r="I162" s="24">
        <f>D162*'1 - Data'!C$7</f>
        <v>200</v>
      </c>
      <c r="J162" s="24">
        <f>IF(G162&lt;&gt;0,'1 - Data'!$C$8,0)</f>
        <v>0</v>
      </c>
      <c r="K162" s="24">
        <f>F162*'1 - Data'!$C$9</f>
        <v>7.5</v>
      </c>
      <c r="L162" s="24">
        <f t="shared" si="20"/>
        <v>192.5</v>
      </c>
    </row>
    <row r="163" spans="1:12" s="34" customFormat="1" x14ac:dyDescent="0.25">
      <c r="A163" s="22">
        <f t="shared" si="21"/>
        <v>158</v>
      </c>
      <c r="B163" s="23">
        <f t="shared" si="22"/>
        <v>30</v>
      </c>
      <c r="C163" s="23">
        <v>20</v>
      </c>
      <c r="D163" s="23">
        <f t="shared" si="17"/>
        <v>20</v>
      </c>
      <c r="E163" s="23">
        <f t="shared" si="23"/>
        <v>0</v>
      </c>
      <c r="F163" s="23">
        <f t="shared" si="18"/>
        <v>10</v>
      </c>
      <c r="G163" s="23">
        <f t="shared" si="19"/>
        <v>0</v>
      </c>
      <c r="H163" s="23">
        <f t="shared" si="24"/>
        <v>350</v>
      </c>
      <c r="I163" s="24">
        <f>D163*'1 - Data'!C$7</f>
        <v>200</v>
      </c>
      <c r="J163" s="24">
        <f>IF(G163&lt;&gt;0,'1 - Data'!$C$8,0)</f>
        <v>0</v>
      </c>
      <c r="K163" s="24">
        <f>F163*'1 - Data'!$C$9</f>
        <v>2.5</v>
      </c>
      <c r="L163" s="24">
        <f t="shared" si="20"/>
        <v>197.5</v>
      </c>
    </row>
    <row r="164" spans="1:12" s="34" customFormat="1" x14ac:dyDescent="0.25">
      <c r="A164" s="22">
        <f t="shared" si="21"/>
        <v>159</v>
      </c>
      <c r="B164" s="23">
        <f t="shared" si="22"/>
        <v>10</v>
      </c>
      <c r="C164" s="23">
        <v>20</v>
      </c>
      <c r="D164" s="23">
        <f t="shared" si="17"/>
        <v>10</v>
      </c>
      <c r="E164" s="23">
        <f t="shared" si="23"/>
        <v>0</v>
      </c>
      <c r="F164" s="23">
        <f t="shared" si="18"/>
        <v>0</v>
      </c>
      <c r="G164" s="23">
        <f t="shared" si="19"/>
        <v>0</v>
      </c>
      <c r="H164" s="23">
        <f t="shared" si="24"/>
        <v>350</v>
      </c>
      <c r="I164" s="24">
        <f>D164*'1 - Data'!C$7</f>
        <v>100</v>
      </c>
      <c r="J164" s="24">
        <f>IF(G164&lt;&gt;0,'1 - Data'!$C$8,0)</f>
        <v>0</v>
      </c>
      <c r="K164" s="24">
        <f>F164*'1 - Data'!$C$9</f>
        <v>0</v>
      </c>
      <c r="L164" s="24">
        <f t="shared" si="20"/>
        <v>100</v>
      </c>
    </row>
    <row r="165" spans="1:12" s="34" customFormat="1" x14ac:dyDescent="0.25">
      <c r="A165" s="22">
        <f t="shared" si="21"/>
        <v>160</v>
      </c>
      <c r="B165" s="23">
        <f t="shared" si="22"/>
        <v>0</v>
      </c>
      <c r="C165" s="23">
        <v>20</v>
      </c>
      <c r="D165" s="23">
        <f t="shared" si="17"/>
        <v>0</v>
      </c>
      <c r="E165" s="23">
        <f t="shared" si="23"/>
        <v>350</v>
      </c>
      <c r="F165" s="23">
        <f t="shared" si="18"/>
        <v>350</v>
      </c>
      <c r="G165" s="23">
        <f t="shared" si="19"/>
        <v>0</v>
      </c>
      <c r="H165" s="23">
        <f t="shared" si="24"/>
        <v>0</v>
      </c>
      <c r="I165" s="24">
        <f>D165*'1 - Data'!C$7</f>
        <v>0</v>
      </c>
      <c r="J165" s="24">
        <f>IF(G165&lt;&gt;0,'1 - Data'!$C$8,0)</f>
        <v>0</v>
      </c>
      <c r="K165" s="24">
        <f>F165*'1 - Data'!$C$9</f>
        <v>87.5</v>
      </c>
      <c r="L165" s="24">
        <f t="shared" si="20"/>
        <v>-87.5</v>
      </c>
    </row>
    <row r="166" spans="1:12" s="34" customFormat="1" x14ac:dyDescent="0.25">
      <c r="A166" s="22">
        <f t="shared" si="21"/>
        <v>161</v>
      </c>
      <c r="B166" s="23">
        <f t="shared" si="22"/>
        <v>350</v>
      </c>
      <c r="C166" s="23">
        <v>20</v>
      </c>
      <c r="D166" s="23">
        <f t="shared" si="17"/>
        <v>20</v>
      </c>
      <c r="E166" s="23">
        <f t="shared" si="23"/>
        <v>0</v>
      </c>
      <c r="F166" s="23">
        <f t="shared" si="18"/>
        <v>330</v>
      </c>
      <c r="G166" s="23">
        <f t="shared" si="19"/>
        <v>0</v>
      </c>
      <c r="H166" s="23">
        <f t="shared" si="24"/>
        <v>0</v>
      </c>
      <c r="I166" s="24">
        <f>D166*'1 - Data'!C$7</f>
        <v>200</v>
      </c>
      <c r="J166" s="24">
        <f>IF(G166&lt;&gt;0,'1 - Data'!$C$8,0)</f>
        <v>0</v>
      </c>
      <c r="K166" s="24">
        <f>F166*'1 - Data'!$C$9</f>
        <v>82.5</v>
      </c>
      <c r="L166" s="24">
        <f t="shared" si="20"/>
        <v>117.5</v>
      </c>
    </row>
    <row r="167" spans="1:12" s="34" customFormat="1" x14ac:dyDescent="0.25">
      <c r="A167" s="22">
        <f t="shared" si="21"/>
        <v>162</v>
      </c>
      <c r="B167" s="23">
        <f t="shared" si="22"/>
        <v>330</v>
      </c>
      <c r="C167" s="23">
        <v>20</v>
      </c>
      <c r="D167" s="23">
        <f t="shared" si="17"/>
        <v>20</v>
      </c>
      <c r="E167" s="23">
        <f t="shared" si="23"/>
        <v>0</v>
      </c>
      <c r="F167" s="23">
        <f t="shared" si="18"/>
        <v>310</v>
      </c>
      <c r="G167" s="23">
        <f t="shared" si="19"/>
        <v>0</v>
      </c>
      <c r="H167" s="23">
        <f t="shared" si="24"/>
        <v>0</v>
      </c>
      <c r="I167" s="24">
        <f>D167*'1 - Data'!C$7</f>
        <v>200</v>
      </c>
      <c r="J167" s="24">
        <f>IF(G167&lt;&gt;0,'1 - Data'!$C$8,0)</f>
        <v>0</v>
      </c>
      <c r="K167" s="24">
        <f>F167*'1 - Data'!$C$9</f>
        <v>77.5</v>
      </c>
      <c r="L167" s="24">
        <f t="shared" si="20"/>
        <v>122.5</v>
      </c>
    </row>
    <row r="168" spans="1:12" s="34" customFormat="1" x14ac:dyDescent="0.25">
      <c r="A168" s="22">
        <f t="shared" si="21"/>
        <v>163</v>
      </c>
      <c r="B168" s="23">
        <f t="shared" si="22"/>
        <v>310</v>
      </c>
      <c r="C168" s="23">
        <v>20</v>
      </c>
      <c r="D168" s="23">
        <f t="shared" si="17"/>
        <v>20</v>
      </c>
      <c r="E168" s="23">
        <f t="shared" si="23"/>
        <v>0</v>
      </c>
      <c r="F168" s="23">
        <f t="shared" si="18"/>
        <v>290</v>
      </c>
      <c r="G168" s="23">
        <f t="shared" si="19"/>
        <v>0</v>
      </c>
      <c r="H168" s="23">
        <f t="shared" si="24"/>
        <v>0</v>
      </c>
      <c r="I168" s="24">
        <f>D168*'1 - Data'!C$7</f>
        <v>200</v>
      </c>
      <c r="J168" s="24">
        <f>IF(G168&lt;&gt;0,'1 - Data'!$C$8,0)</f>
        <v>0</v>
      </c>
      <c r="K168" s="24">
        <f>F168*'1 - Data'!$C$9</f>
        <v>72.5</v>
      </c>
      <c r="L168" s="24">
        <f t="shared" si="20"/>
        <v>127.5</v>
      </c>
    </row>
    <row r="169" spans="1:12" s="34" customFormat="1" x14ac:dyDescent="0.25">
      <c r="A169" s="22">
        <f t="shared" si="21"/>
        <v>164</v>
      </c>
      <c r="B169" s="23">
        <f t="shared" si="22"/>
        <v>290</v>
      </c>
      <c r="C169" s="23">
        <v>20</v>
      </c>
      <c r="D169" s="23">
        <f t="shared" si="17"/>
        <v>20</v>
      </c>
      <c r="E169" s="23">
        <f t="shared" si="23"/>
        <v>0</v>
      </c>
      <c r="F169" s="23">
        <f t="shared" si="18"/>
        <v>270</v>
      </c>
      <c r="G169" s="23">
        <f t="shared" si="19"/>
        <v>0</v>
      </c>
      <c r="H169" s="23">
        <f t="shared" si="24"/>
        <v>0</v>
      </c>
      <c r="I169" s="24">
        <f>D169*'1 - Data'!C$7</f>
        <v>200</v>
      </c>
      <c r="J169" s="24">
        <f>IF(G169&lt;&gt;0,'1 - Data'!$C$8,0)</f>
        <v>0</v>
      </c>
      <c r="K169" s="24">
        <f>F169*'1 - Data'!$C$9</f>
        <v>67.5</v>
      </c>
      <c r="L169" s="24">
        <f t="shared" si="20"/>
        <v>132.5</v>
      </c>
    </row>
    <row r="170" spans="1:12" s="34" customFormat="1" x14ac:dyDescent="0.25">
      <c r="A170" s="22">
        <f t="shared" si="21"/>
        <v>165</v>
      </c>
      <c r="B170" s="23">
        <f t="shared" si="22"/>
        <v>270</v>
      </c>
      <c r="C170" s="23">
        <v>20</v>
      </c>
      <c r="D170" s="23">
        <f t="shared" si="17"/>
        <v>20</v>
      </c>
      <c r="E170" s="23">
        <f t="shared" si="23"/>
        <v>0</v>
      </c>
      <c r="F170" s="23">
        <f t="shared" si="18"/>
        <v>250</v>
      </c>
      <c r="G170" s="23">
        <f t="shared" si="19"/>
        <v>0</v>
      </c>
      <c r="H170" s="23">
        <f t="shared" si="24"/>
        <v>0</v>
      </c>
      <c r="I170" s="24">
        <f>D170*'1 - Data'!C$7</f>
        <v>200</v>
      </c>
      <c r="J170" s="24">
        <f>IF(G170&lt;&gt;0,'1 - Data'!$C$8,0)</f>
        <v>0</v>
      </c>
      <c r="K170" s="24">
        <f>F170*'1 - Data'!$C$9</f>
        <v>62.5</v>
      </c>
      <c r="L170" s="24">
        <f t="shared" si="20"/>
        <v>137.5</v>
      </c>
    </row>
    <row r="171" spans="1:12" s="34" customFormat="1" x14ac:dyDescent="0.25">
      <c r="A171" s="22">
        <f t="shared" si="21"/>
        <v>166</v>
      </c>
      <c r="B171" s="23">
        <f t="shared" si="22"/>
        <v>250</v>
      </c>
      <c r="C171" s="23">
        <v>20</v>
      </c>
      <c r="D171" s="23">
        <f t="shared" si="17"/>
        <v>20</v>
      </c>
      <c r="E171" s="23">
        <f t="shared" si="23"/>
        <v>0</v>
      </c>
      <c r="F171" s="23">
        <f t="shared" si="18"/>
        <v>230</v>
      </c>
      <c r="G171" s="23">
        <f t="shared" si="19"/>
        <v>0</v>
      </c>
      <c r="H171" s="23">
        <f t="shared" si="24"/>
        <v>0</v>
      </c>
      <c r="I171" s="24">
        <f>D171*'1 - Data'!C$7</f>
        <v>200</v>
      </c>
      <c r="J171" s="24">
        <f>IF(G171&lt;&gt;0,'1 - Data'!$C$8,0)</f>
        <v>0</v>
      </c>
      <c r="K171" s="24">
        <f>F171*'1 - Data'!$C$9</f>
        <v>57.5</v>
      </c>
      <c r="L171" s="24">
        <f t="shared" si="20"/>
        <v>142.5</v>
      </c>
    </row>
    <row r="172" spans="1:12" s="34" customFormat="1" x14ac:dyDescent="0.25">
      <c r="A172" s="22">
        <f t="shared" si="21"/>
        <v>167</v>
      </c>
      <c r="B172" s="23">
        <f t="shared" si="22"/>
        <v>230</v>
      </c>
      <c r="C172" s="23">
        <v>20</v>
      </c>
      <c r="D172" s="23">
        <f t="shared" si="17"/>
        <v>20</v>
      </c>
      <c r="E172" s="23">
        <f t="shared" si="23"/>
        <v>0</v>
      </c>
      <c r="F172" s="23">
        <f t="shared" si="18"/>
        <v>210</v>
      </c>
      <c r="G172" s="23">
        <f t="shared" si="19"/>
        <v>0</v>
      </c>
      <c r="H172" s="23">
        <f t="shared" si="24"/>
        <v>0</v>
      </c>
      <c r="I172" s="24">
        <f>D172*'1 - Data'!C$7</f>
        <v>200</v>
      </c>
      <c r="J172" s="24">
        <f>IF(G172&lt;&gt;0,'1 - Data'!$C$8,0)</f>
        <v>0</v>
      </c>
      <c r="K172" s="24">
        <f>F172*'1 - Data'!$C$9</f>
        <v>52.5</v>
      </c>
      <c r="L172" s="24">
        <f t="shared" si="20"/>
        <v>147.5</v>
      </c>
    </row>
    <row r="173" spans="1:12" s="34" customFormat="1" x14ac:dyDescent="0.25">
      <c r="A173" s="22">
        <f t="shared" si="21"/>
        <v>168</v>
      </c>
      <c r="B173" s="23">
        <f t="shared" si="22"/>
        <v>210</v>
      </c>
      <c r="C173" s="23">
        <v>20</v>
      </c>
      <c r="D173" s="23">
        <f t="shared" si="17"/>
        <v>20</v>
      </c>
      <c r="E173" s="23">
        <f t="shared" si="23"/>
        <v>0</v>
      </c>
      <c r="F173" s="23">
        <f t="shared" si="18"/>
        <v>190</v>
      </c>
      <c r="G173" s="23">
        <f t="shared" si="19"/>
        <v>0</v>
      </c>
      <c r="H173" s="23">
        <f t="shared" si="24"/>
        <v>0</v>
      </c>
      <c r="I173" s="24">
        <f>D173*'1 - Data'!C$7</f>
        <v>200</v>
      </c>
      <c r="J173" s="24">
        <f>IF(G173&lt;&gt;0,'1 - Data'!$C$8,0)</f>
        <v>0</v>
      </c>
      <c r="K173" s="24">
        <f>F173*'1 - Data'!$C$9</f>
        <v>47.5</v>
      </c>
      <c r="L173" s="24">
        <f t="shared" si="20"/>
        <v>152.5</v>
      </c>
    </row>
    <row r="174" spans="1:12" s="34" customFormat="1" x14ac:dyDescent="0.25">
      <c r="A174" s="22">
        <f t="shared" si="21"/>
        <v>169</v>
      </c>
      <c r="B174" s="23">
        <f t="shared" si="22"/>
        <v>190</v>
      </c>
      <c r="C174" s="23">
        <v>20</v>
      </c>
      <c r="D174" s="23">
        <f t="shared" si="17"/>
        <v>20</v>
      </c>
      <c r="E174" s="23">
        <f t="shared" si="23"/>
        <v>0</v>
      </c>
      <c r="F174" s="23">
        <f t="shared" si="18"/>
        <v>170</v>
      </c>
      <c r="G174" s="23">
        <f t="shared" si="19"/>
        <v>0</v>
      </c>
      <c r="H174" s="23">
        <f t="shared" si="24"/>
        <v>0</v>
      </c>
      <c r="I174" s="24">
        <f>D174*'1 - Data'!C$7</f>
        <v>200</v>
      </c>
      <c r="J174" s="24">
        <f>IF(G174&lt;&gt;0,'1 - Data'!$C$8,0)</f>
        <v>0</v>
      </c>
      <c r="K174" s="24">
        <f>F174*'1 - Data'!$C$9</f>
        <v>42.5</v>
      </c>
      <c r="L174" s="24">
        <f t="shared" si="20"/>
        <v>157.5</v>
      </c>
    </row>
    <row r="175" spans="1:12" s="34" customFormat="1" x14ac:dyDescent="0.25">
      <c r="A175" s="22">
        <f t="shared" si="21"/>
        <v>170</v>
      </c>
      <c r="B175" s="23">
        <f t="shared" si="22"/>
        <v>170</v>
      </c>
      <c r="C175" s="23">
        <v>20</v>
      </c>
      <c r="D175" s="23">
        <f t="shared" si="17"/>
        <v>20</v>
      </c>
      <c r="E175" s="23">
        <f t="shared" si="23"/>
        <v>0</v>
      </c>
      <c r="F175" s="23">
        <f t="shared" si="18"/>
        <v>150</v>
      </c>
      <c r="G175" s="23">
        <f t="shared" si="19"/>
        <v>0</v>
      </c>
      <c r="H175" s="23">
        <f t="shared" si="24"/>
        <v>0</v>
      </c>
      <c r="I175" s="24">
        <f>D175*'1 - Data'!C$7</f>
        <v>200</v>
      </c>
      <c r="J175" s="24">
        <f>IF(G175&lt;&gt;0,'1 - Data'!$C$8,0)</f>
        <v>0</v>
      </c>
      <c r="K175" s="24">
        <f>F175*'1 - Data'!$C$9</f>
        <v>37.5</v>
      </c>
      <c r="L175" s="24">
        <f t="shared" si="20"/>
        <v>162.5</v>
      </c>
    </row>
    <row r="176" spans="1:12" s="34" customFormat="1" x14ac:dyDescent="0.25">
      <c r="A176" s="22">
        <f t="shared" si="21"/>
        <v>171</v>
      </c>
      <c r="B176" s="23">
        <f t="shared" si="22"/>
        <v>150</v>
      </c>
      <c r="C176" s="23">
        <v>20</v>
      </c>
      <c r="D176" s="23">
        <f t="shared" si="17"/>
        <v>20</v>
      </c>
      <c r="E176" s="23">
        <f t="shared" si="23"/>
        <v>0</v>
      </c>
      <c r="F176" s="23">
        <f t="shared" si="18"/>
        <v>130</v>
      </c>
      <c r="G176" s="23">
        <f t="shared" si="19"/>
        <v>0</v>
      </c>
      <c r="H176" s="23">
        <f t="shared" si="24"/>
        <v>0</v>
      </c>
      <c r="I176" s="24">
        <f>D176*'1 - Data'!C$7</f>
        <v>200</v>
      </c>
      <c r="J176" s="24">
        <f>IF(G176&lt;&gt;0,'1 - Data'!$C$8,0)</f>
        <v>0</v>
      </c>
      <c r="K176" s="24">
        <f>F176*'1 - Data'!$C$9</f>
        <v>32.5</v>
      </c>
      <c r="L176" s="24">
        <f t="shared" si="20"/>
        <v>167.5</v>
      </c>
    </row>
    <row r="177" spans="1:12" s="34" customFormat="1" x14ac:dyDescent="0.25">
      <c r="A177" s="22">
        <f t="shared" si="21"/>
        <v>172</v>
      </c>
      <c r="B177" s="23">
        <f t="shared" si="22"/>
        <v>130</v>
      </c>
      <c r="C177" s="23">
        <v>20</v>
      </c>
      <c r="D177" s="23">
        <f t="shared" si="17"/>
        <v>20</v>
      </c>
      <c r="E177" s="23">
        <f t="shared" si="23"/>
        <v>0</v>
      </c>
      <c r="F177" s="23">
        <f t="shared" si="18"/>
        <v>110</v>
      </c>
      <c r="G177" s="23">
        <f t="shared" si="19"/>
        <v>0</v>
      </c>
      <c r="H177" s="23">
        <f t="shared" si="24"/>
        <v>0</v>
      </c>
      <c r="I177" s="24">
        <f>D177*'1 - Data'!C$7</f>
        <v>200</v>
      </c>
      <c r="J177" s="24">
        <f>IF(G177&lt;&gt;0,'1 - Data'!$C$8,0)</f>
        <v>0</v>
      </c>
      <c r="K177" s="24">
        <f>F177*'1 - Data'!$C$9</f>
        <v>27.5</v>
      </c>
      <c r="L177" s="24">
        <f t="shared" si="20"/>
        <v>172.5</v>
      </c>
    </row>
    <row r="178" spans="1:12" s="34" customFormat="1" x14ac:dyDescent="0.25">
      <c r="A178" s="22">
        <f t="shared" si="21"/>
        <v>173</v>
      </c>
      <c r="B178" s="23">
        <f t="shared" si="22"/>
        <v>110</v>
      </c>
      <c r="C178" s="23">
        <v>20</v>
      </c>
      <c r="D178" s="23">
        <f t="shared" si="17"/>
        <v>20</v>
      </c>
      <c r="E178" s="23">
        <f t="shared" si="23"/>
        <v>0</v>
      </c>
      <c r="F178" s="23">
        <f t="shared" si="18"/>
        <v>90</v>
      </c>
      <c r="G178" s="23">
        <f t="shared" si="19"/>
        <v>0</v>
      </c>
      <c r="H178" s="23">
        <f t="shared" si="24"/>
        <v>0</v>
      </c>
      <c r="I178" s="24">
        <f>D178*'1 - Data'!C$7</f>
        <v>200</v>
      </c>
      <c r="J178" s="24">
        <f>IF(G178&lt;&gt;0,'1 - Data'!$C$8,0)</f>
        <v>0</v>
      </c>
      <c r="K178" s="24">
        <f>F178*'1 - Data'!$C$9</f>
        <v>22.5</v>
      </c>
      <c r="L178" s="24">
        <f t="shared" si="20"/>
        <v>177.5</v>
      </c>
    </row>
    <row r="179" spans="1:12" s="34" customFormat="1" x14ac:dyDescent="0.25">
      <c r="A179" s="22">
        <f t="shared" si="21"/>
        <v>174</v>
      </c>
      <c r="B179" s="23">
        <f t="shared" si="22"/>
        <v>90</v>
      </c>
      <c r="C179" s="23">
        <v>20</v>
      </c>
      <c r="D179" s="23">
        <f t="shared" si="17"/>
        <v>20</v>
      </c>
      <c r="E179" s="23">
        <f t="shared" si="23"/>
        <v>0</v>
      </c>
      <c r="F179" s="23">
        <f t="shared" si="18"/>
        <v>70</v>
      </c>
      <c r="G179" s="23">
        <f t="shared" si="19"/>
        <v>350</v>
      </c>
      <c r="H179" s="23">
        <f t="shared" si="24"/>
        <v>350</v>
      </c>
      <c r="I179" s="24">
        <f>D179*'1 - Data'!C$7</f>
        <v>200</v>
      </c>
      <c r="J179" s="24">
        <f>IF(G179&lt;&gt;0,'1 - Data'!$C$8,0)</f>
        <v>50</v>
      </c>
      <c r="K179" s="24">
        <f>F179*'1 - Data'!$C$9</f>
        <v>17.5</v>
      </c>
      <c r="L179" s="24">
        <f t="shared" si="20"/>
        <v>132.5</v>
      </c>
    </row>
    <row r="180" spans="1:12" s="34" customFormat="1" x14ac:dyDescent="0.25">
      <c r="A180" s="22">
        <f t="shared" si="21"/>
        <v>175</v>
      </c>
      <c r="B180" s="23">
        <f t="shared" si="22"/>
        <v>70</v>
      </c>
      <c r="C180" s="23">
        <v>20</v>
      </c>
      <c r="D180" s="23">
        <f t="shared" si="17"/>
        <v>20</v>
      </c>
      <c r="E180" s="23">
        <f t="shared" si="23"/>
        <v>0</v>
      </c>
      <c r="F180" s="23">
        <f t="shared" si="18"/>
        <v>50</v>
      </c>
      <c r="G180" s="23">
        <f t="shared" si="19"/>
        <v>0</v>
      </c>
      <c r="H180" s="23">
        <f t="shared" si="24"/>
        <v>350</v>
      </c>
      <c r="I180" s="24">
        <f>D180*'1 - Data'!C$7</f>
        <v>200</v>
      </c>
      <c r="J180" s="24">
        <f>IF(G180&lt;&gt;0,'1 - Data'!$C$8,0)</f>
        <v>0</v>
      </c>
      <c r="K180" s="24">
        <f>F180*'1 - Data'!$C$9</f>
        <v>12.5</v>
      </c>
      <c r="L180" s="24">
        <f t="shared" si="20"/>
        <v>187.5</v>
      </c>
    </row>
    <row r="181" spans="1:12" s="34" customFormat="1" x14ac:dyDescent="0.25">
      <c r="A181" s="22">
        <f t="shared" si="21"/>
        <v>176</v>
      </c>
      <c r="B181" s="23">
        <f t="shared" si="22"/>
        <v>50</v>
      </c>
      <c r="C181" s="23">
        <v>20</v>
      </c>
      <c r="D181" s="23">
        <f t="shared" si="17"/>
        <v>20</v>
      </c>
      <c r="E181" s="23">
        <f t="shared" si="23"/>
        <v>0</v>
      </c>
      <c r="F181" s="23">
        <f t="shared" si="18"/>
        <v>30</v>
      </c>
      <c r="G181" s="23">
        <f t="shared" si="19"/>
        <v>0</v>
      </c>
      <c r="H181" s="23">
        <f t="shared" si="24"/>
        <v>350</v>
      </c>
      <c r="I181" s="24">
        <f>D181*'1 - Data'!C$7</f>
        <v>200</v>
      </c>
      <c r="J181" s="24">
        <f>IF(G181&lt;&gt;0,'1 - Data'!$C$8,0)</f>
        <v>0</v>
      </c>
      <c r="K181" s="24">
        <f>F181*'1 - Data'!$C$9</f>
        <v>7.5</v>
      </c>
      <c r="L181" s="24">
        <f t="shared" si="20"/>
        <v>192.5</v>
      </c>
    </row>
    <row r="182" spans="1:12" s="34" customFormat="1" x14ac:dyDescent="0.25">
      <c r="A182" s="22">
        <f t="shared" si="21"/>
        <v>177</v>
      </c>
      <c r="B182" s="23">
        <f t="shared" si="22"/>
        <v>30</v>
      </c>
      <c r="C182" s="23">
        <v>20</v>
      </c>
      <c r="D182" s="23">
        <f t="shared" si="17"/>
        <v>20</v>
      </c>
      <c r="E182" s="23">
        <f t="shared" si="23"/>
        <v>0</v>
      </c>
      <c r="F182" s="23">
        <f t="shared" si="18"/>
        <v>10</v>
      </c>
      <c r="G182" s="23">
        <f t="shared" si="19"/>
        <v>0</v>
      </c>
      <c r="H182" s="23">
        <f t="shared" si="24"/>
        <v>350</v>
      </c>
      <c r="I182" s="24">
        <f>D182*'1 - Data'!C$7</f>
        <v>200</v>
      </c>
      <c r="J182" s="24">
        <f>IF(G182&lt;&gt;0,'1 - Data'!$C$8,0)</f>
        <v>0</v>
      </c>
      <c r="K182" s="24">
        <f>F182*'1 - Data'!$C$9</f>
        <v>2.5</v>
      </c>
      <c r="L182" s="24">
        <f t="shared" si="20"/>
        <v>197.5</v>
      </c>
    </row>
    <row r="183" spans="1:12" s="34" customFormat="1" x14ac:dyDescent="0.25">
      <c r="A183" s="22">
        <f t="shared" si="21"/>
        <v>178</v>
      </c>
      <c r="B183" s="23">
        <f t="shared" si="22"/>
        <v>10</v>
      </c>
      <c r="C183" s="23">
        <v>20</v>
      </c>
      <c r="D183" s="23">
        <f t="shared" si="17"/>
        <v>10</v>
      </c>
      <c r="E183" s="23">
        <f t="shared" si="23"/>
        <v>0</v>
      </c>
      <c r="F183" s="23">
        <f t="shared" si="18"/>
        <v>0</v>
      </c>
      <c r="G183" s="23">
        <f t="shared" si="19"/>
        <v>0</v>
      </c>
      <c r="H183" s="23">
        <f t="shared" si="24"/>
        <v>350</v>
      </c>
      <c r="I183" s="24">
        <f>D183*'1 - Data'!C$7</f>
        <v>100</v>
      </c>
      <c r="J183" s="24">
        <f>IF(G183&lt;&gt;0,'1 - Data'!$C$8,0)</f>
        <v>0</v>
      </c>
      <c r="K183" s="24">
        <f>F183*'1 - Data'!$C$9</f>
        <v>0</v>
      </c>
      <c r="L183" s="24">
        <f t="shared" si="20"/>
        <v>100</v>
      </c>
    </row>
    <row r="184" spans="1:12" s="34" customFormat="1" x14ac:dyDescent="0.25">
      <c r="A184" s="22">
        <f t="shared" si="21"/>
        <v>179</v>
      </c>
      <c r="B184" s="23">
        <f t="shared" si="22"/>
        <v>0</v>
      </c>
      <c r="C184" s="23">
        <v>20</v>
      </c>
      <c r="D184" s="23">
        <f t="shared" si="17"/>
        <v>0</v>
      </c>
      <c r="E184" s="23">
        <f t="shared" si="23"/>
        <v>350</v>
      </c>
      <c r="F184" s="23">
        <f t="shared" si="18"/>
        <v>350</v>
      </c>
      <c r="G184" s="23">
        <f t="shared" si="19"/>
        <v>0</v>
      </c>
      <c r="H184" s="23">
        <f t="shared" si="24"/>
        <v>0</v>
      </c>
      <c r="I184" s="24">
        <f>D184*'1 - Data'!C$7</f>
        <v>0</v>
      </c>
      <c r="J184" s="24">
        <f>IF(G184&lt;&gt;0,'1 - Data'!$C$8,0)</f>
        <v>0</v>
      </c>
      <c r="K184" s="24">
        <f>F184*'1 - Data'!$C$9</f>
        <v>87.5</v>
      </c>
      <c r="L184" s="24">
        <f t="shared" si="20"/>
        <v>-87.5</v>
      </c>
    </row>
    <row r="185" spans="1:12" s="34" customFormat="1" x14ac:dyDescent="0.25">
      <c r="A185" s="22">
        <f t="shared" si="21"/>
        <v>180</v>
      </c>
      <c r="B185" s="23">
        <f t="shared" si="22"/>
        <v>350</v>
      </c>
      <c r="C185" s="23">
        <v>20</v>
      </c>
      <c r="D185" s="23">
        <f t="shared" si="17"/>
        <v>20</v>
      </c>
      <c r="E185" s="23">
        <f t="shared" si="23"/>
        <v>0</v>
      </c>
      <c r="F185" s="23">
        <f t="shared" si="18"/>
        <v>330</v>
      </c>
      <c r="G185" s="23">
        <f t="shared" si="19"/>
        <v>0</v>
      </c>
      <c r="H185" s="23">
        <f t="shared" si="24"/>
        <v>0</v>
      </c>
      <c r="I185" s="24">
        <f>D185*'1 - Data'!C$7</f>
        <v>200</v>
      </c>
      <c r="J185" s="24">
        <f>IF(G185&lt;&gt;0,'1 - Data'!$C$8,0)</f>
        <v>0</v>
      </c>
      <c r="K185" s="24">
        <f>F185*'1 - Data'!$C$9</f>
        <v>82.5</v>
      </c>
      <c r="L185" s="24">
        <f t="shared" si="20"/>
        <v>117.5</v>
      </c>
    </row>
    <row r="186" spans="1:12" s="34" customFormat="1" x14ac:dyDescent="0.25">
      <c r="A186" s="22">
        <f t="shared" si="21"/>
        <v>181</v>
      </c>
      <c r="B186" s="23">
        <f t="shared" si="22"/>
        <v>330</v>
      </c>
      <c r="C186" s="23">
        <v>20</v>
      </c>
      <c r="D186" s="23">
        <f t="shared" si="17"/>
        <v>20</v>
      </c>
      <c r="E186" s="23">
        <f t="shared" si="23"/>
        <v>0</v>
      </c>
      <c r="F186" s="23">
        <f t="shared" si="18"/>
        <v>310</v>
      </c>
      <c r="G186" s="23">
        <f t="shared" si="19"/>
        <v>0</v>
      </c>
      <c r="H186" s="23">
        <f t="shared" si="24"/>
        <v>0</v>
      </c>
      <c r="I186" s="24">
        <f>D186*'1 - Data'!C$7</f>
        <v>200</v>
      </c>
      <c r="J186" s="24">
        <f>IF(G186&lt;&gt;0,'1 - Data'!$C$8,0)</f>
        <v>0</v>
      </c>
      <c r="K186" s="24">
        <f>F186*'1 - Data'!$C$9</f>
        <v>77.5</v>
      </c>
      <c r="L186" s="24">
        <f t="shared" si="20"/>
        <v>122.5</v>
      </c>
    </row>
    <row r="187" spans="1:12" s="34" customFormat="1" x14ac:dyDescent="0.25">
      <c r="A187" s="22">
        <f t="shared" si="21"/>
        <v>182</v>
      </c>
      <c r="B187" s="23">
        <f t="shared" si="22"/>
        <v>310</v>
      </c>
      <c r="C187" s="23">
        <v>20</v>
      </c>
      <c r="D187" s="23">
        <f t="shared" si="17"/>
        <v>20</v>
      </c>
      <c r="E187" s="23">
        <f t="shared" si="23"/>
        <v>0</v>
      </c>
      <c r="F187" s="23">
        <f t="shared" si="18"/>
        <v>290</v>
      </c>
      <c r="G187" s="23">
        <f t="shared" si="19"/>
        <v>0</v>
      </c>
      <c r="H187" s="23">
        <f t="shared" si="24"/>
        <v>0</v>
      </c>
      <c r="I187" s="24">
        <f>D187*'1 - Data'!C$7</f>
        <v>200</v>
      </c>
      <c r="J187" s="24">
        <f>IF(G187&lt;&gt;0,'1 - Data'!$C$8,0)</f>
        <v>0</v>
      </c>
      <c r="K187" s="24">
        <f>F187*'1 - Data'!$C$9</f>
        <v>72.5</v>
      </c>
      <c r="L187" s="24">
        <f t="shared" si="20"/>
        <v>127.5</v>
      </c>
    </row>
    <row r="188" spans="1:12" s="34" customFormat="1" x14ac:dyDescent="0.25">
      <c r="A188" s="22">
        <f t="shared" si="21"/>
        <v>183</v>
      </c>
      <c r="B188" s="23">
        <f t="shared" si="22"/>
        <v>290</v>
      </c>
      <c r="C188" s="23">
        <v>20</v>
      </c>
      <c r="D188" s="23">
        <f t="shared" si="17"/>
        <v>20</v>
      </c>
      <c r="E188" s="23">
        <f t="shared" si="23"/>
        <v>0</v>
      </c>
      <c r="F188" s="23">
        <f t="shared" si="18"/>
        <v>270</v>
      </c>
      <c r="G188" s="23">
        <f t="shared" si="19"/>
        <v>0</v>
      </c>
      <c r="H188" s="23">
        <f t="shared" si="24"/>
        <v>0</v>
      </c>
      <c r="I188" s="24">
        <f>D188*'1 - Data'!C$7</f>
        <v>200</v>
      </c>
      <c r="J188" s="24">
        <f>IF(G188&lt;&gt;0,'1 - Data'!$C$8,0)</f>
        <v>0</v>
      </c>
      <c r="K188" s="24">
        <f>F188*'1 - Data'!$C$9</f>
        <v>67.5</v>
      </c>
      <c r="L188" s="24">
        <f t="shared" si="20"/>
        <v>132.5</v>
      </c>
    </row>
    <row r="189" spans="1:12" s="34" customFormat="1" x14ac:dyDescent="0.25">
      <c r="A189" s="22">
        <f t="shared" si="21"/>
        <v>184</v>
      </c>
      <c r="B189" s="23">
        <f t="shared" si="22"/>
        <v>270</v>
      </c>
      <c r="C189" s="23">
        <v>20</v>
      </c>
      <c r="D189" s="23">
        <f t="shared" si="17"/>
        <v>20</v>
      </c>
      <c r="E189" s="23">
        <f t="shared" si="23"/>
        <v>0</v>
      </c>
      <c r="F189" s="23">
        <f t="shared" si="18"/>
        <v>250</v>
      </c>
      <c r="G189" s="23">
        <f t="shared" si="19"/>
        <v>0</v>
      </c>
      <c r="H189" s="23">
        <f t="shared" si="24"/>
        <v>0</v>
      </c>
      <c r="I189" s="24">
        <f>D189*'1 - Data'!C$7</f>
        <v>200</v>
      </c>
      <c r="J189" s="24">
        <f>IF(G189&lt;&gt;0,'1 - Data'!$C$8,0)</f>
        <v>0</v>
      </c>
      <c r="K189" s="24">
        <f>F189*'1 - Data'!$C$9</f>
        <v>62.5</v>
      </c>
      <c r="L189" s="24">
        <f t="shared" si="20"/>
        <v>137.5</v>
      </c>
    </row>
    <row r="190" spans="1:12" s="34" customFormat="1" x14ac:dyDescent="0.25">
      <c r="A190" s="22">
        <f t="shared" si="21"/>
        <v>185</v>
      </c>
      <c r="B190" s="23">
        <f t="shared" si="22"/>
        <v>250</v>
      </c>
      <c r="C190" s="23">
        <v>20</v>
      </c>
      <c r="D190" s="23">
        <f t="shared" si="17"/>
        <v>20</v>
      </c>
      <c r="E190" s="23">
        <f t="shared" si="23"/>
        <v>0</v>
      </c>
      <c r="F190" s="23">
        <f t="shared" si="18"/>
        <v>230</v>
      </c>
      <c r="G190" s="23">
        <f t="shared" si="19"/>
        <v>0</v>
      </c>
      <c r="H190" s="23">
        <f t="shared" si="24"/>
        <v>0</v>
      </c>
      <c r="I190" s="24">
        <f>D190*'1 - Data'!C$7</f>
        <v>200</v>
      </c>
      <c r="J190" s="24">
        <f>IF(G190&lt;&gt;0,'1 - Data'!$C$8,0)</f>
        <v>0</v>
      </c>
      <c r="K190" s="24">
        <f>F190*'1 - Data'!$C$9</f>
        <v>57.5</v>
      </c>
      <c r="L190" s="24">
        <f t="shared" si="20"/>
        <v>142.5</v>
      </c>
    </row>
    <row r="191" spans="1:12" s="34" customFormat="1" x14ac:dyDescent="0.25">
      <c r="A191" s="22">
        <f t="shared" si="21"/>
        <v>186</v>
      </c>
      <c r="B191" s="23">
        <f t="shared" si="22"/>
        <v>230</v>
      </c>
      <c r="C191" s="23">
        <v>20</v>
      </c>
      <c r="D191" s="23">
        <f t="shared" si="17"/>
        <v>20</v>
      </c>
      <c r="E191" s="23">
        <f t="shared" si="23"/>
        <v>0</v>
      </c>
      <c r="F191" s="23">
        <f t="shared" si="18"/>
        <v>210</v>
      </c>
      <c r="G191" s="23">
        <f t="shared" si="19"/>
        <v>0</v>
      </c>
      <c r="H191" s="23">
        <f t="shared" si="24"/>
        <v>0</v>
      </c>
      <c r="I191" s="24">
        <f>D191*'1 - Data'!C$7</f>
        <v>200</v>
      </c>
      <c r="J191" s="24">
        <f>IF(G191&lt;&gt;0,'1 - Data'!$C$8,0)</f>
        <v>0</v>
      </c>
      <c r="K191" s="24">
        <f>F191*'1 - Data'!$C$9</f>
        <v>52.5</v>
      </c>
      <c r="L191" s="24">
        <f t="shared" si="20"/>
        <v>147.5</v>
      </c>
    </row>
    <row r="192" spans="1:12" s="34" customFormat="1" x14ac:dyDescent="0.25">
      <c r="A192" s="22">
        <f t="shared" si="21"/>
        <v>187</v>
      </c>
      <c r="B192" s="23">
        <f t="shared" si="22"/>
        <v>210</v>
      </c>
      <c r="C192" s="23">
        <v>20</v>
      </c>
      <c r="D192" s="23">
        <f t="shared" si="17"/>
        <v>20</v>
      </c>
      <c r="E192" s="23">
        <f t="shared" si="23"/>
        <v>0</v>
      </c>
      <c r="F192" s="23">
        <f t="shared" si="18"/>
        <v>190</v>
      </c>
      <c r="G192" s="23">
        <f t="shared" si="19"/>
        <v>0</v>
      </c>
      <c r="H192" s="23">
        <f t="shared" si="24"/>
        <v>0</v>
      </c>
      <c r="I192" s="24">
        <f>D192*'1 - Data'!C$7</f>
        <v>200</v>
      </c>
      <c r="J192" s="24">
        <f>IF(G192&lt;&gt;0,'1 - Data'!$C$8,0)</f>
        <v>0</v>
      </c>
      <c r="K192" s="24">
        <f>F192*'1 - Data'!$C$9</f>
        <v>47.5</v>
      </c>
      <c r="L192" s="24">
        <f t="shared" si="20"/>
        <v>152.5</v>
      </c>
    </row>
    <row r="193" spans="1:12" s="34" customFormat="1" x14ac:dyDescent="0.25">
      <c r="A193" s="22">
        <f t="shared" si="21"/>
        <v>188</v>
      </c>
      <c r="B193" s="23">
        <f t="shared" si="22"/>
        <v>190</v>
      </c>
      <c r="C193" s="23">
        <v>20</v>
      </c>
      <c r="D193" s="23">
        <f t="shared" si="17"/>
        <v>20</v>
      </c>
      <c r="E193" s="23">
        <f t="shared" si="23"/>
        <v>0</v>
      </c>
      <c r="F193" s="23">
        <f t="shared" si="18"/>
        <v>170</v>
      </c>
      <c r="G193" s="23">
        <f t="shared" si="19"/>
        <v>0</v>
      </c>
      <c r="H193" s="23">
        <f t="shared" si="24"/>
        <v>0</v>
      </c>
      <c r="I193" s="24">
        <f>D193*'1 - Data'!C$7</f>
        <v>200</v>
      </c>
      <c r="J193" s="24">
        <f>IF(G193&lt;&gt;0,'1 - Data'!$C$8,0)</f>
        <v>0</v>
      </c>
      <c r="K193" s="24">
        <f>F193*'1 - Data'!$C$9</f>
        <v>42.5</v>
      </c>
      <c r="L193" s="24">
        <f t="shared" si="20"/>
        <v>157.5</v>
      </c>
    </row>
    <row r="194" spans="1:12" s="34" customFormat="1" x14ac:dyDescent="0.25">
      <c r="A194" s="22">
        <f t="shared" si="21"/>
        <v>189</v>
      </c>
      <c r="B194" s="23">
        <f t="shared" si="22"/>
        <v>170</v>
      </c>
      <c r="C194" s="23">
        <v>20</v>
      </c>
      <c r="D194" s="23">
        <f t="shared" si="17"/>
        <v>20</v>
      </c>
      <c r="E194" s="23">
        <f t="shared" si="23"/>
        <v>0</v>
      </c>
      <c r="F194" s="23">
        <f t="shared" si="18"/>
        <v>150</v>
      </c>
      <c r="G194" s="23">
        <f t="shared" si="19"/>
        <v>0</v>
      </c>
      <c r="H194" s="23">
        <f t="shared" si="24"/>
        <v>0</v>
      </c>
      <c r="I194" s="24">
        <f>D194*'1 - Data'!C$7</f>
        <v>200</v>
      </c>
      <c r="J194" s="24">
        <f>IF(G194&lt;&gt;0,'1 - Data'!$C$8,0)</f>
        <v>0</v>
      </c>
      <c r="K194" s="24">
        <f>F194*'1 - Data'!$C$9</f>
        <v>37.5</v>
      </c>
      <c r="L194" s="24">
        <f t="shared" si="20"/>
        <v>162.5</v>
      </c>
    </row>
    <row r="195" spans="1:12" s="34" customFormat="1" x14ac:dyDescent="0.25">
      <c r="A195" s="22">
        <f t="shared" si="21"/>
        <v>190</v>
      </c>
      <c r="B195" s="23">
        <f t="shared" si="22"/>
        <v>150</v>
      </c>
      <c r="C195" s="23">
        <v>20</v>
      </c>
      <c r="D195" s="23">
        <f t="shared" si="17"/>
        <v>20</v>
      </c>
      <c r="E195" s="23">
        <f t="shared" si="23"/>
        <v>0</v>
      </c>
      <c r="F195" s="23">
        <f t="shared" si="18"/>
        <v>130</v>
      </c>
      <c r="G195" s="23">
        <f t="shared" si="19"/>
        <v>0</v>
      </c>
      <c r="H195" s="23">
        <f t="shared" si="24"/>
        <v>0</v>
      </c>
      <c r="I195" s="24">
        <f>D195*'1 - Data'!C$7</f>
        <v>200</v>
      </c>
      <c r="J195" s="24">
        <f>IF(G195&lt;&gt;0,'1 - Data'!$C$8,0)</f>
        <v>0</v>
      </c>
      <c r="K195" s="24">
        <f>F195*'1 - Data'!$C$9</f>
        <v>32.5</v>
      </c>
      <c r="L195" s="24">
        <f t="shared" si="20"/>
        <v>167.5</v>
      </c>
    </row>
    <row r="196" spans="1:12" s="34" customFormat="1" x14ac:dyDescent="0.25">
      <c r="A196" s="22">
        <f t="shared" si="21"/>
        <v>191</v>
      </c>
      <c r="B196" s="23">
        <f t="shared" si="22"/>
        <v>130</v>
      </c>
      <c r="C196" s="23">
        <v>20</v>
      </c>
      <c r="D196" s="23">
        <f t="shared" si="17"/>
        <v>20</v>
      </c>
      <c r="E196" s="23">
        <f t="shared" si="23"/>
        <v>0</v>
      </c>
      <c r="F196" s="23">
        <f t="shared" si="18"/>
        <v>110</v>
      </c>
      <c r="G196" s="23">
        <f t="shared" si="19"/>
        <v>0</v>
      </c>
      <c r="H196" s="23">
        <f t="shared" si="24"/>
        <v>0</v>
      </c>
      <c r="I196" s="24">
        <f>D196*'1 - Data'!C$7</f>
        <v>200</v>
      </c>
      <c r="J196" s="24">
        <f>IF(G196&lt;&gt;0,'1 - Data'!$C$8,0)</f>
        <v>0</v>
      </c>
      <c r="K196" s="24">
        <f>F196*'1 - Data'!$C$9</f>
        <v>27.5</v>
      </c>
      <c r="L196" s="24">
        <f t="shared" si="20"/>
        <v>172.5</v>
      </c>
    </row>
    <row r="197" spans="1:12" s="34" customFormat="1" x14ac:dyDescent="0.25">
      <c r="A197" s="22">
        <f t="shared" si="21"/>
        <v>192</v>
      </c>
      <c r="B197" s="23">
        <f t="shared" si="22"/>
        <v>110</v>
      </c>
      <c r="C197" s="23">
        <v>20</v>
      </c>
      <c r="D197" s="23">
        <f t="shared" si="17"/>
        <v>20</v>
      </c>
      <c r="E197" s="23">
        <f t="shared" si="23"/>
        <v>0</v>
      </c>
      <c r="F197" s="23">
        <f t="shared" si="18"/>
        <v>90</v>
      </c>
      <c r="G197" s="23">
        <f t="shared" si="19"/>
        <v>0</v>
      </c>
      <c r="H197" s="23">
        <f t="shared" si="24"/>
        <v>0</v>
      </c>
      <c r="I197" s="24">
        <f>D197*'1 - Data'!C$7</f>
        <v>200</v>
      </c>
      <c r="J197" s="24">
        <f>IF(G197&lt;&gt;0,'1 - Data'!$C$8,0)</f>
        <v>0</v>
      </c>
      <c r="K197" s="24">
        <f>F197*'1 - Data'!$C$9</f>
        <v>22.5</v>
      </c>
      <c r="L197" s="24">
        <f t="shared" si="20"/>
        <v>177.5</v>
      </c>
    </row>
    <row r="198" spans="1:12" s="34" customFormat="1" x14ac:dyDescent="0.25">
      <c r="A198" s="22">
        <f t="shared" si="21"/>
        <v>193</v>
      </c>
      <c r="B198" s="23">
        <f t="shared" si="22"/>
        <v>90</v>
      </c>
      <c r="C198" s="23">
        <v>20</v>
      </c>
      <c r="D198" s="23">
        <f t="shared" si="17"/>
        <v>20</v>
      </c>
      <c r="E198" s="23">
        <f t="shared" si="23"/>
        <v>0</v>
      </c>
      <c r="F198" s="23">
        <f t="shared" si="18"/>
        <v>70</v>
      </c>
      <c r="G198" s="23">
        <f t="shared" si="19"/>
        <v>350</v>
      </c>
      <c r="H198" s="23">
        <f t="shared" si="24"/>
        <v>350</v>
      </c>
      <c r="I198" s="24">
        <f>D198*'1 - Data'!C$7</f>
        <v>200</v>
      </c>
      <c r="J198" s="24">
        <f>IF(G198&lt;&gt;0,'1 - Data'!$C$8,0)</f>
        <v>50</v>
      </c>
      <c r="K198" s="24">
        <f>F198*'1 - Data'!$C$9</f>
        <v>17.5</v>
      </c>
      <c r="L198" s="24">
        <f t="shared" si="20"/>
        <v>132.5</v>
      </c>
    </row>
    <row r="199" spans="1:12" s="34" customFormat="1" x14ac:dyDescent="0.25">
      <c r="A199" s="22">
        <f t="shared" si="21"/>
        <v>194</v>
      </c>
      <c r="B199" s="23">
        <f t="shared" si="22"/>
        <v>70</v>
      </c>
      <c r="C199" s="23">
        <v>20</v>
      </c>
      <c r="D199" s="23">
        <f t="shared" ref="D199:D262" si="25">MIN(B199,C199)</f>
        <v>20</v>
      </c>
      <c r="E199" s="23">
        <f t="shared" si="23"/>
        <v>0</v>
      </c>
      <c r="F199" s="23">
        <f t="shared" ref="F199:F262" si="26">B199-D199+E199</f>
        <v>50</v>
      </c>
      <c r="G199" s="23">
        <f t="shared" ref="G199:G262" si="27">IF(F199&lt;=75,IF(H198&lt;&gt;0,0,350),0)</f>
        <v>0</v>
      </c>
      <c r="H199" s="23">
        <f t="shared" si="24"/>
        <v>350</v>
      </c>
      <c r="I199" s="24">
        <f>D199*'1 - Data'!C$7</f>
        <v>200</v>
      </c>
      <c r="J199" s="24">
        <f>IF(G199&lt;&gt;0,'1 - Data'!$C$8,0)</f>
        <v>0</v>
      </c>
      <c r="K199" s="24">
        <f>F199*'1 - Data'!$C$9</f>
        <v>12.5</v>
      </c>
      <c r="L199" s="24">
        <f t="shared" ref="L199:L262" si="28">I199-J199-K199</f>
        <v>187.5</v>
      </c>
    </row>
    <row r="200" spans="1:12" s="34" customFormat="1" x14ac:dyDescent="0.25">
      <c r="A200" s="22">
        <f t="shared" ref="A200:A263" si="29">A199+1</f>
        <v>195</v>
      </c>
      <c r="B200" s="23">
        <f t="shared" si="22"/>
        <v>50</v>
      </c>
      <c r="C200" s="23">
        <v>20</v>
      </c>
      <c r="D200" s="23">
        <f t="shared" si="25"/>
        <v>20</v>
      </c>
      <c r="E200" s="23">
        <f t="shared" si="23"/>
        <v>0</v>
      </c>
      <c r="F200" s="23">
        <f t="shared" si="26"/>
        <v>30</v>
      </c>
      <c r="G200" s="23">
        <f t="shared" si="27"/>
        <v>0</v>
      </c>
      <c r="H200" s="23">
        <f t="shared" si="24"/>
        <v>350</v>
      </c>
      <c r="I200" s="24">
        <f>D200*'1 - Data'!C$7</f>
        <v>200</v>
      </c>
      <c r="J200" s="24">
        <f>IF(G200&lt;&gt;0,'1 - Data'!$C$8,0)</f>
        <v>0</v>
      </c>
      <c r="K200" s="24">
        <f>F200*'1 - Data'!$C$9</f>
        <v>7.5</v>
      </c>
      <c r="L200" s="24">
        <f t="shared" si="28"/>
        <v>192.5</v>
      </c>
    </row>
    <row r="201" spans="1:12" s="34" customFormat="1" x14ac:dyDescent="0.25">
      <c r="A201" s="22">
        <f t="shared" si="29"/>
        <v>196</v>
      </c>
      <c r="B201" s="23">
        <f t="shared" ref="B201:B264" si="30">F200</f>
        <v>30</v>
      </c>
      <c r="C201" s="23">
        <v>20</v>
      </c>
      <c r="D201" s="23">
        <f t="shared" si="25"/>
        <v>20</v>
      </c>
      <c r="E201" s="23">
        <f t="shared" si="23"/>
        <v>0</v>
      </c>
      <c r="F201" s="23">
        <f t="shared" si="26"/>
        <v>10</v>
      </c>
      <c r="G201" s="23">
        <f t="shared" si="27"/>
        <v>0</v>
      </c>
      <c r="H201" s="23">
        <f t="shared" si="24"/>
        <v>350</v>
      </c>
      <c r="I201" s="24">
        <f>D201*'1 - Data'!C$7</f>
        <v>200</v>
      </c>
      <c r="J201" s="24">
        <f>IF(G201&lt;&gt;0,'1 - Data'!$C$8,0)</f>
        <v>0</v>
      </c>
      <c r="K201" s="24">
        <f>F201*'1 - Data'!$C$9</f>
        <v>2.5</v>
      </c>
      <c r="L201" s="24">
        <f t="shared" si="28"/>
        <v>197.5</v>
      </c>
    </row>
    <row r="202" spans="1:12" s="34" customFormat="1" x14ac:dyDescent="0.25">
      <c r="A202" s="22">
        <f t="shared" si="29"/>
        <v>197</v>
      </c>
      <c r="B202" s="23">
        <f t="shared" si="30"/>
        <v>10</v>
      </c>
      <c r="C202" s="23">
        <v>20</v>
      </c>
      <c r="D202" s="23">
        <f t="shared" si="25"/>
        <v>10</v>
      </c>
      <c r="E202" s="23">
        <f t="shared" si="23"/>
        <v>0</v>
      </c>
      <c r="F202" s="23">
        <f t="shared" si="26"/>
        <v>0</v>
      </c>
      <c r="G202" s="23">
        <f t="shared" si="27"/>
        <v>0</v>
      </c>
      <c r="H202" s="23">
        <f t="shared" si="24"/>
        <v>350</v>
      </c>
      <c r="I202" s="24">
        <f>D202*'1 - Data'!C$7</f>
        <v>100</v>
      </c>
      <c r="J202" s="24">
        <f>IF(G202&lt;&gt;0,'1 - Data'!$C$8,0)</f>
        <v>0</v>
      </c>
      <c r="K202" s="24">
        <f>F202*'1 - Data'!$C$9</f>
        <v>0</v>
      </c>
      <c r="L202" s="24">
        <f t="shared" si="28"/>
        <v>100</v>
      </c>
    </row>
    <row r="203" spans="1:12" s="34" customFormat="1" x14ac:dyDescent="0.25">
      <c r="A203" s="22">
        <f t="shared" si="29"/>
        <v>198</v>
      </c>
      <c r="B203" s="23">
        <f t="shared" si="30"/>
        <v>0</v>
      </c>
      <c r="C203" s="23">
        <v>20</v>
      </c>
      <c r="D203" s="23">
        <f t="shared" si="25"/>
        <v>0</v>
      </c>
      <c r="E203" s="23">
        <f t="shared" si="23"/>
        <v>350</v>
      </c>
      <c r="F203" s="23">
        <f t="shared" si="26"/>
        <v>350</v>
      </c>
      <c r="G203" s="23">
        <f t="shared" si="27"/>
        <v>0</v>
      </c>
      <c r="H203" s="23">
        <f t="shared" si="24"/>
        <v>0</v>
      </c>
      <c r="I203" s="24">
        <f>D203*'1 - Data'!C$7</f>
        <v>0</v>
      </c>
      <c r="J203" s="24">
        <f>IF(G203&lt;&gt;0,'1 - Data'!$C$8,0)</f>
        <v>0</v>
      </c>
      <c r="K203" s="24">
        <f>F203*'1 - Data'!$C$9</f>
        <v>87.5</v>
      </c>
      <c r="L203" s="24">
        <f t="shared" si="28"/>
        <v>-87.5</v>
      </c>
    </row>
    <row r="204" spans="1:12" s="34" customFormat="1" x14ac:dyDescent="0.25">
      <c r="A204" s="22">
        <f t="shared" si="29"/>
        <v>199</v>
      </c>
      <c r="B204" s="23">
        <f t="shared" si="30"/>
        <v>350</v>
      </c>
      <c r="C204" s="23">
        <v>20</v>
      </c>
      <c r="D204" s="23">
        <f t="shared" si="25"/>
        <v>20</v>
      </c>
      <c r="E204" s="23">
        <f t="shared" si="23"/>
        <v>0</v>
      </c>
      <c r="F204" s="23">
        <f t="shared" si="26"/>
        <v>330</v>
      </c>
      <c r="G204" s="23">
        <f t="shared" si="27"/>
        <v>0</v>
      </c>
      <c r="H204" s="23">
        <f t="shared" si="24"/>
        <v>0</v>
      </c>
      <c r="I204" s="24">
        <f>D204*'1 - Data'!C$7</f>
        <v>200</v>
      </c>
      <c r="J204" s="24">
        <f>IF(G204&lt;&gt;0,'1 - Data'!$C$8,0)</f>
        <v>0</v>
      </c>
      <c r="K204" s="24">
        <f>F204*'1 - Data'!$C$9</f>
        <v>82.5</v>
      </c>
      <c r="L204" s="24">
        <f t="shared" si="28"/>
        <v>117.5</v>
      </c>
    </row>
    <row r="205" spans="1:12" s="34" customFormat="1" x14ac:dyDescent="0.25">
      <c r="A205" s="22">
        <f t="shared" si="29"/>
        <v>200</v>
      </c>
      <c r="B205" s="23">
        <f t="shared" si="30"/>
        <v>330</v>
      </c>
      <c r="C205" s="23">
        <v>20</v>
      </c>
      <c r="D205" s="23">
        <f t="shared" si="25"/>
        <v>20</v>
      </c>
      <c r="E205" s="23">
        <f t="shared" ref="E205:E268" si="31">G200</f>
        <v>0</v>
      </c>
      <c r="F205" s="23">
        <f t="shared" si="26"/>
        <v>310</v>
      </c>
      <c r="G205" s="23">
        <f t="shared" si="27"/>
        <v>0</v>
      </c>
      <c r="H205" s="23">
        <f t="shared" si="24"/>
        <v>0</v>
      </c>
      <c r="I205" s="24">
        <f>D205*'1 - Data'!C$7</f>
        <v>200</v>
      </c>
      <c r="J205" s="24">
        <f>IF(G205&lt;&gt;0,'1 - Data'!$C$8,0)</f>
        <v>0</v>
      </c>
      <c r="K205" s="24">
        <f>F205*'1 - Data'!$C$9</f>
        <v>77.5</v>
      </c>
      <c r="L205" s="24">
        <f t="shared" si="28"/>
        <v>122.5</v>
      </c>
    </row>
    <row r="206" spans="1:12" s="34" customFormat="1" x14ac:dyDescent="0.25">
      <c r="A206" s="22">
        <f t="shared" si="29"/>
        <v>201</v>
      </c>
      <c r="B206" s="23">
        <f t="shared" si="30"/>
        <v>310</v>
      </c>
      <c r="C206" s="23">
        <v>20</v>
      </c>
      <c r="D206" s="23">
        <f t="shared" si="25"/>
        <v>20</v>
      </c>
      <c r="E206" s="23">
        <f t="shared" si="31"/>
        <v>0</v>
      </c>
      <c r="F206" s="23">
        <f t="shared" si="26"/>
        <v>290</v>
      </c>
      <c r="G206" s="23">
        <f t="shared" si="27"/>
        <v>0</v>
      </c>
      <c r="H206" s="23">
        <f t="shared" si="24"/>
        <v>0</v>
      </c>
      <c r="I206" s="24">
        <f>D206*'1 - Data'!C$7</f>
        <v>200</v>
      </c>
      <c r="J206" s="24">
        <f>IF(G206&lt;&gt;0,'1 - Data'!$C$8,0)</f>
        <v>0</v>
      </c>
      <c r="K206" s="24">
        <f>F206*'1 - Data'!$C$9</f>
        <v>72.5</v>
      </c>
      <c r="L206" s="24">
        <f t="shared" si="28"/>
        <v>127.5</v>
      </c>
    </row>
    <row r="207" spans="1:12" s="34" customFormat="1" x14ac:dyDescent="0.25">
      <c r="A207" s="22">
        <f t="shared" si="29"/>
        <v>202</v>
      </c>
      <c r="B207" s="23">
        <f t="shared" si="30"/>
        <v>290</v>
      </c>
      <c r="C207" s="23">
        <v>20</v>
      </c>
      <c r="D207" s="23">
        <f t="shared" si="25"/>
        <v>20</v>
      </c>
      <c r="E207" s="23">
        <f t="shared" si="31"/>
        <v>0</v>
      </c>
      <c r="F207" s="23">
        <f t="shared" si="26"/>
        <v>270</v>
      </c>
      <c r="G207" s="23">
        <f t="shared" si="27"/>
        <v>0</v>
      </c>
      <c r="H207" s="23">
        <f t="shared" si="24"/>
        <v>0</v>
      </c>
      <c r="I207" s="24">
        <f>D207*'1 - Data'!C$7</f>
        <v>200</v>
      </c>
      <c r="J207" s="24">
        <f>IF(G207&lt;&gt;0,'1 - Data'!$C$8,0)</f>
        <v>0</v>
      </c>
      <c r="K207" s="24">
        <f>F207*'1 - Data'!$C$9</f>
        <v>67.5</v>
      </c>
      <c r="L207" s="24">
        <f t="shared" si="28"/>
        <v>132.5</v>
      </c>
    </row>
    <row r="208" spans="1:12" s="34" customFormat="1" x14ac:dyDescent="0.25">
      <c r="A208" s="22">
        <f t="shared" si="29"/>
        <v>203</v>
      </c>
      <c r="B208" s="23">
        <f t="shared" si="30"/>
        <v>270</v>
      </c>
      <c r="C208" s="23">
        <v>20</v>
      </c>
      <c r="D208" s="23">
        <f t="shared" si="25"/>
        <v>20</v>
      </c>
      <c r="E208" s="23">
        <f t="shared" si="31"/>
        <v>0</v>
      </c>
      <c r="F208" s="23">
        <f t="shared" si="26"/>
        <v>250</v>
      </c>
      <c r="G208" s="23">
        <f t="shared" si="27"/>
        <v>0</v>
      </c>
      <c r="H208" s="23">
        <f t="shared" si="24"/>
        <v>0</v>
      </c>
      <c r="I208" s="24">
        <f>D208*'1 - Data'!C$7</f>
        <v>200</v>
      </c>
      <c r="J208" s="24">
        <f>IF(G208&lt;&gt;0,'1 - Data'!$C$8,0)</f>
        <v>0</v>
      </c>
      <c r="K208" s="24">
        <f>F208*'1 - Data'!$C$9</f>
        <v>62.5</v>
      </c>
      <c r="L208" s="24">
        <f t="shared" si="28"/>
        <v>137.5</v>
      </c>
    </row>
    <row r="209" spans="1:12" s="34" customFormat="1" x14ac:dyDescent="0.25">
      <c r="A209" s="22">
        <f t="shared" si="29"/>
        <v>204</v>
      </c>
      <c r="B209" s="23">
        <f t="shared" si="30"/>
        <v>250</v>
      </c>
      <c r="C209" s="23">
        <v>20</v>
      </c>
      <c r="D209" s="23">
        <f t="shared" si="25"/>
        <v>20</v>
      </c>
      <c r="E209" s="23">
        <f t="shared" si="31"/>
        <v>0</v>
      </c>
      <c r="F209" s="23">
        <f t="shared" si="26"/>
        <v>230</v>
      </c>
      <c r="G209" s="23">
        <f t="shared" si="27"/>
        <v>0</v>
      </c>
      <c r="H209" s="23">
        <f t="shared" si="24"/>
        <v>0</v>
      </c>
      <c r="I209" s="24">
        <f>D209*'1 - Data'!C$7</f>
        <v>200</v>
      </c>
      <c r="J209" s="24">
        <f>IF(G209&lt;&gt;0,'1 - Data'!$C$8,0)</f>
        <v>0</v>
      </c>
      <c r="K209" s="24">
        <f>F209*'1 - Data'!$C$9</f>
        <v>57.5</v>
      </c>
      <c r="L209" s="24">
        <f t="shared" si="28"/>
        <v>142.5</v>
      </c>
    </row>
    <row r="210" spans="1:12" s="34" customFormat="1" x14ac:dyDescent="0.25">
      <c r="A210" s="22">
        <f t="shared" si="29"/>
        <v>205</v>
      </c>
      <c r="B210" s="23">
        <f t="shared" si="30"/>
        <v>230</v>
      </c>
      <c r="C210" s="23">
        <v>20</v>
      </c>
      <c r="D210" s="23">
        <f t="shared" si="25"/>
        <v>20</v>
      </c>
      <c r="E210" s="23">
        <f t="shared" si="31"/>
        <v>0</v>
      </c>
      <c r="F210" s="23">
        <f t="shared" si="26"/>
        <v>210</v>
      </c>
      <c r="G210" s="23">
        <f t="shared" si="27"/>
        <v>0</v>
      </c>
      <c r="H210" s="23">
        <f t="shared" si="24"/>
        <v>0</v>
      </c>
      <c r="I210" s="24">
        <f>D210*'1 - Data'!C$7</f>
        <v>200</v>
      </c>
      <c r="J210" s="24">
        <f>IF(G210&lt;&gt;0,'1 - Data'!$C$8,0)</f>
        <v>0</v>
      </c>
      <c r="K210" s="24">
        <f>F210*'1 - Data'!$C$9</f>
        <v>52.5</v>
      </c>
      <c r="L210" s="24">
        <f t="shared" si="28"/>
        <v>147.5</v>
      </c>
    </row>
    <row r="211" spans="1:12" s="34" customFormat="1" x14ac:dyDescent="0.25">
      <c r="A211" s="22">
        <f t="shared" si="29"/>
        <v>206</v>
      </c>
      <c r="B211" s="23">
        <f t="shared" si="30"/>
        <v>210</v>
      </c>
      <c r="C211" s="23">
        <v>20</v>
      </c>
      <c r="D211" s="23">
        <f t="shared" si="25"/>
        <v>20</v>
      </c>
      <c r="E211" s="23">
        <f t="shared" si="31"/>
        <v>0</v>
      </c>
      <c r="F211" s="23">
        <f t="shared" si="26"/>
        <v>190</v>
      </c>
      <c r="G211" s="23">
        <f t="shared" si="27"/>
        <v>0</v>
      </c>
      <c r="H211" s="23">
        <f t="shared" si="24"/>
        <v>0</v>
      </c>
      <c r="I211" s="24">
        <f>D211*'1 - Data'!C$7</f>
        <v>200</v>
      </c>
      <c r="J211" s="24">
        <f>IF(G211&lt;&gt;0,'1 - Data'!$C$8,0)</f>
        <v>0</v>
      </c>
      <c r="K211" s="24">
        <f>F211*'1 - Data'!$C$9</f>
        <v>47.5</v>
      </c>
      <c r="L211" s="24">
        <f t="shared" si="28"/>
        <v>152.5</v>
      </c>
    </row>
    <row r="212" spans="1:12" s="34" customFormat="1" x14ac:dyDescent="0.25">
      <c r="A212" s="22">
        <f t="shared" si="29"/>
        <v>207</v>
      </c>
      <c r="B212" s="23">
        <f t="shared" si="30"/>
        <v>190</v>
      </c>
      <c r="C212" s="23">
        <v>20</v>
      </c>
      <c r="D212" s="23">
        <f t="shared" si="25"/>
        <v>20</v>
      </c>
      <c r="E212" s="23">
        <f t="shared" si="31"/>
        <v>0</v>
      </c>
      <c r="F212" s="23">
        <f t="shared" si="26"/>
        <v>170</v>
      </c>
      <c r="G212" s="23">
        <f t="shared" si="27"/>
        <v>0</v>
      </c>
      <c r="H212" s="23">
        <f t="shared" si="24"/>
        <v>0</v>
      </c>
      <c r="I212" s="24">
        <f>D212*'1 - Data'!C$7</f>
        <v>200</v>
      </c>
      <c r="J212" s="24">
        <f>IF(G212&lt;&gt;0,'1 - Data'!$C$8,0)</f>
        <v>0</v>
      </c>
      <c r="K212" s="24">
        <f>F212*'1 - Data'!$C$9</f>
        <v>42.5</v>
      </c>
      <c r="L212" s="24">
        <f t="shared" si="28"/>
        <v>157.5</v>
      </c>
    </row>
    <row r="213" spans="1:12" s="34" customFormat="1" x14ac:dyDescent="0.25">
      <c r="A213" s="22">
        <f t="shared" si="29"/>
        <v>208</v>
      </c>
      <c r="B213" s="23">
        <f t="shared" si="30"/>
        <v>170</v>
      </c>
      <c r="C213" s="23">
        <v>20</v>
      </c>
      <c r="D213" s="23">
        <f t="shared" si="25"/>
        <v>20</v>
      </c>
      <c r="E213" s="23">
        <f t="shared" si="31"/>
        <v>0</v>
      </c>
      <c r="F213" s="23">
        <f t="shared" si="26"/>
        <v>150</v>
      </c>
      <c r="G213" s="23">
        <f t="shared" si="27"/>
        <v>0</v>
      </c>
      <c r="H213" s="23">
        <f t="shared" si="24"/>
        <v>0</v>
      </c>
      <c r="I213" s="24">
        <f>D213*'1 - Data'!C$7</f>
        <v>200</v>
      </c>
      <c r="J213" s="24">
        <f>IF(G213&lt;&gt;0,'1 - Data'!$C$8,0)</f>
        <v>0</v>
      </c>
      <c r="K213" s="24">
        <f>F213*'1 - Data'!$C$9</f>
        <v>37.5</v>
      </c>
      <c r="L213" s="24">
        <f t="shared" si="28"/>
        <v>162.5</v>
      </c>
    </row>
    <row r="214" spans="1:12" s="34" customFormat="1" x14ac:dyDescent="0.25">
      <c r="A214" s="22">
        <f t="shared" si="29"/>
        <v>209</v>
      </c>
      <c r="B214" s="23">
        <f t="shared" si="30"/>
        <v>150</v>
      </c>
      <c r="C214" s="23">
        <v>20</v>
      </c>
      <c r="D214" s="23">
        <f t="shared" si="25"/>
        <v>20</v>
      </c>
      <c r="E214" s="23">
        <f t="shared" si="31"/>
        <v>0</v>
      </c>
      <c r="F214" s="23">
        <f t="shared" si="26"/>
        <v>130</v>
      </c>
      <c r="G214" s="23">
        <f t="shared" si="27"/>
        <v>0</v>
      </c>
      <c r="H214" s="23">
        <f t="shared" si="24"/>
        <v>0</v>
      </c>
      <c r="I214" s="24">
        <f>D214*'1 - Data'!C$7</f>
        <v>200</v>
      </c>
      <c r="J214" s="24">
        <f>IF(G214&lt;&gt;0,'1 - Data'!$C$8,0)</f>
        <v>0</v>
      </c>
      <c r="K214" s="24">
        <f>F214*'1 - Data'!$C$9</f>
        <v>32.5</v>
      </c>
      <c r="L214" s="24">
        <f t="shared" si="28"/>
        <v>167.5</v>
      </c>
    </row>
    <row r="215" spans="1:12" s="34" customFormat="1" x14ac:dyDescent="0.25">
      <c r="A215" s="22">
        <f t="shared" si="29"/>
        <v>210</v>
      </c>
      <c r="B215" s="23">
        <f t="shared" si="30"/>
        <v>130</v>
      </c>
      <c r="C215" s="23">
        <v>20</v>
      </c>
      <c r="D215" s="23">
        <f t="shared" si="25"/>
        <v>20</v>
      </c>
      <c r="E215" s="23">
        <f t="shared" si="31"/>
        <v>0</v>
      </c>
      <c r="F215" s="23">
        <f t="shared" si="26"/>
        <v>110</v>
      </c>
      <c r="G215" s="23">
        <f t="shared" si="27"/>
        <v>0</v>
      </c>
      <c r="H215" s="23">
        <f t="shared" ref="H215:H278" si="32">H214+G215-E215</f>
        <v>0</v>
      </c>
      <c r="I215" s="24">
        <f>D215*'1 - Data'!C$7</f>
        <v>200</v>
      </c>
      <c r="J215" s="24">
        <f>IF(G215&lt;&gt;0,'1 - Data'!$C$8,0)</f>
        <v>0</v>
      </c>
      <c r="K215" s="24">
        <f>F215*'1 - Data'!$C$9</f>
        <v>27.5</v>
      </c>
      <c r="L215" s="24">
        <f t="shared" si="28"/>
        <v>172.5</v>
      </c>
    </row>
    <row r="216" spans="1:12" s="34" customFormat="1" x14ac:dyDescent="0.25">
      <c r="A216" s="22">
        <f t="shared" si="29"/>
        <v>211</v>
      </c>
      <c r="B216" s="23">
        <f t="shared" si="30"/>
        <v>110</v>
      </c>
      <c r="C216" s="23">
        <v>20</v>
      </c>
      <c r="D216" s="23">
        <f t="shared" si="25"/>
        <v>20</v>
      </c>
      <c r="E216" s="23">
        <f t="shared" si="31"/>
        <v>0</v>
      </c>
      <c r="F216" s="23">
        <f t="shared" si="26"/>
        <v>90</v>
      </c>
      <c r="G216" s="23">
        <f t="shared" si="27"/>
        <v>0</v>
      </c>
      <c r="H216" s="23">
        <f t="shared" si="32"/>
        <v>0</v>
      </c>
      <c r="I216" s="24">
        <f>D216*'1 - Data'!C$7</f>
        <v>200</v>
      </c>
      <c r="J216" s="24">
        <f>IF(G216&lt;&gt;0,'1 - Data'!$C$8,0)</f>
        <v>0</v>
      </c>
      <c r="K216" s="24">
        <f>F216*'1 - Data'!$C$9</f>
        <v>22.5</v>
      </c>
      <c r="L216" s="24">
        <f t="shared" si="28"/>
        <v>177.5</v>
      </c>
    </row>
    <row r="217" spans="1:12" s="34" customFormat="1" x14ac:dyDescent="0.25">
      <c r="A217" s="22">
        <f t="shared" si="29"/>
        <v>212</v>
      </c>
      <c r="B217" s="23">
        <f t="shared" si="30"/>
        <v>90</v>
      </c>
      <c r="C217" s="23">
        <v>20</v>
      </c>
      <c r="D217" s="23">
        <f t="shared" si="25"/>
        <v>20</v>
      </c>
      <c r="E217" s="23">
        <f t="shared" si="31"/>
        <v>0</v>
      </c>
      <c r="F217" s="23">
        <f t="shared" si="26"/>
        <v>70</v>
      </c>
      <c r="G217" s="23">
        <f t="shared" si="27"/>
        <v>350</v>
      </c>
      <c r="H217" s="23">
        <f t="shared" si="32"/>
        <v>350</v>
      </c>
      <c r="I217" s="24">
        <f>D217*'1 - Data'!C$7</f>
        <v>200</v>
      </c>
      <c r="J217" s="24">
        <f>IF(G217&lt;&gt;0,'1 - Data'!$C$8,0)</f>
        <v>50</v>
      </c>
      <c r="K217" s="24">
        <f>F217*'1 - Data'!$C$9</f>
        <v>17.5</v>
      </c>
      <c r="L217" s="24">
        <f t="shared" si="28"/>
        <v>132.5</v>
      </c>
    </row>
    <row r="218" spans="1:12" s="34" customFormat="1" x14ac:dyDescent="0.25">
      <c r="A218" s="22">
        <f t="shared" si="29"/>
        <v>213</v>
      </c>
      <c r="B218" s="23">
        <f t="shared" si="30"/>
        <v>70</v>
      </c>
      <c r="C218" s="23">
        <v>20</v>
      </c>
      <c r="D218" s="23">
        <f t="shared" si="25"/>
        <v>20</v>
      </c>
      <c r="E218" s="23">
        <f t="shared" si="31"/>
        <v>0</v>
      </c>
      <c r="F218" s="23">
        <f t="shared" si="26"/>
        <v>50</v>
      </c>
      <c r="G218" s="23">
        <f t="shared" si="27"/>
        <v>0</v>
      </c>
      <c r="H218" s="23">
        <f t="shared" si="32"/>
        <v>350</v>
      </c>
      <c r="I218" s="24">
        <f>D218*'1 - Data'!C$7</f>
        <v>200</v>
      </c>
      <c r="J218" s="24">
        <f>IF(G218&lt;&gt;0,'1 - Data'!$C$8,0)</f>
        <v>0</v>
      </c>
      <c r="K218" s="24">
        <f>F218*'1 - Data'!$C$9</f>
        <v>12.5</v>
      </c>
      <c r="L218" s="24">
        <f t="shared" si="28"/>
        <v>187.5</v>
      </c>
    </row>
    <row r="219" spans="1:12" s="34" customFormat="1" x14ac:dyDescent="0.25">
      <c r="A219" s="22">
        <f t="shared" si="29"/>
        <v>214</v>
      </c>
      <c r="B219" s="23">
        <f t="shared" si="30"/>
        <v>50</v>
      </c>
      <c r="C219" s="23">
        <v>20</v>
      </c>
      <c r="D219" s="23">
        <f t="shared" si="25"/>
        <v>20</v>
      </c>
      <c r="E219" s="23">
        <f t="shared" si="31"/>
        <v>0</v>
      </c>
      <c r="F219" s="23">
        <f t="shared" si="26"/>
        <v>30</v>
      </c>
      <c r="G219" s="23">
        <f t="shared" si="27"/>
        <v>0</v>
      </c>
      <c r="H219" s="23">
        <f t="shared" si="32"/>
        <v>350</v>
      </c>
      <c r="I219" s="24">
        <f>D219*'1 - Data'!C$7</f>
        <v>200</v>
      </c>
      <c r="J219" s="24">
        <f>IF(G219&lt;&gt;0,'1 - Data'!$C$8,0)</f>
        <v>0</v>
      </c>
      <c r="K219" s="24">
        <f>F219*'1 - Data'!$C$9</f>
        <v>7.5</v>
      </c>
      <c r="L219" s="24">
        <f t="shared" si="28"/>
        <v>192.5</v>
      </c>
    </row>
    <row r="220" spans="1:12" s="34" customFormat="1" x14ac:dyDescent="0.25">
      <c r="A220" s="22">
        <f t="shared" si="29"/>
        <v>215</v>
      </c>
      <c r="B220" s="23">
        <f t="shared" si="30"/>
        <v>30</v>
      </c>
      <c r="C220" s="23">
        <v>20</v>
      </c>
      <c r="D220" s="23">
        <f t="shared" si="25"/>
        <v>20</v>
      </c>
      <c r="E220" s="23">
        <f t="shared" si="31"/>
        <v>0</v>
      </c>
      <c r="F220" s="23">
        <f t="shared" si="26"/>
        <v>10</v>
      </c>
      <c r="G220" s="23">
        <f t="shared" si="27"/>
        <v>0</v>
      </c>
      <c r="H220" s="23">
        <f t="shared" si="32"/>
        <v>350</v>
      </c>
      <c r="I220" s="24">
        <f>D220*'1 - Data'!C$7</f>
        <v>200</v>
      </c>
      <c r="J220" s="24">
        <f>IF(G220&lt;&gt;0,'1 - Data'!$C$8,0)</f>
        <v>0</v>
      </c>
      <c r="K220" s="24">
        <f>F220*'1 - Data'!$C$9</f>
        <v>2.5</v>
      </c>
      <c r="L220" s="24">
        <f t="shared" si="28"/>
        <v>197.5</v>
      </c>
    </row>
    <row r="221" spans="1:12" s="34" customFormat="1" x14ac:dyDescent="0.25">
      <c r="A221" s="22">
        <f t="shared" si="29"/>
        <v>216</v>
      </c>
      <c r="B221" s="23">
        <f t="shared" si="30"/>
        <v>10</v>
      </c>
      <c r="C221" s="23">
        <v>20</v>
      </c>
      <c r="D221" s="23">
        <f t="shared" si="25"/>
        <v>10</v>
      </c>
      <c r="E221" s="23">
        <f t="shared" si="31"/>
        <v>0</v>
      </c>
      <c r="F221" s="23">
        <f t="shared" si="26"/>
        <v>0</v>
      </c>
      <c r="G221" s="23">
        <f t="shared" si="27"/>
        <v>0</v>
      </c>
      <c r="H221" s="23">
        <f t="shared" si="32"/>
        <v>350</v>
      </c>
      <c r="I221" s="24">
        <f>D221*'1 - Data'!C$7</f>
        <v>100</v>
      </c>
      <c r="J221" s="24">
        <f>IF(G221&lt;&gt;0,'1 - Data'!$C$8,0)</f>
        <v>0</v>
      </c>
      <c r="K221" s="24">
        <f>F221*'1 - Data'!$C$9</f>
        <v>0</v>
      </c>
      <c r="L221" s="24">
        <f t="shared" si="28"/>
        <v>100</v>
      </c>
    </row>
    <row r="222" spans="1:12" s="34" customFormat="1" x14ac:dyDescent="0.25">
      <c r="A222" s="22">
        <f t="shared" si="29"/>
        <v>217</v>
      </c>
      <c r="B222" s="23">
        <f t="shared" si="30"/>
        <v>0</v>
      </c>
      <c r="C222" s="23">
        <v>20</v>
      </c>
      <c r="D222" s="23">
        <f t="shared" si="25"/>
        <v>0</v>
      </c>
      <c r="E222" s="23">
        <f t="shared" si="31"/>
        <v>350</v>
      </c>
      <c r="F222" s="23">
        <f t="shared" si="26"/>
        <v>350</v>
      </c>
      <c r="G222" s="23">
        <f t="shared" si="27"/>
        <v>0</v>
      </c>
      <c r="H222" s="23">
        <f t="shared" si="32"/>
        <v>0</v>
      </c>
      <c r="I222" s="24">
        <f>D222*'1 - Data'!C$7</f>
        <v>0</v>
      </c>
      <c r="J222" s="24">
        <f>IF(G222&lt;&gt;0,'1 - Data'!$C$8,0)</f>
        <v>0</v>
      </c>
      <c r="K222" s="24">
        <f>F222*'1 - Data'!$C$9</f>
        <v>87.5</v>
      </c>
      <c r="L222" s="24">
        <f t="shared" si="28"/>
        <v>-87.5</v>
      </c>
    </row>
    <row r="223" spans="1:12" s="34" customFormat="1" x14ac:dyDescent="0.25">
      <c r="A223" s="22">
        <f t="shared" si="29"/>
        <v>218</v>
      </c>
      <c r="B223" s="23">
        <f t="shared" si="30"/>
        <v>350</v>
      </c>
      <c r="C223" s="23">
        <v>20</v>
      </c>
      <c r="D223" s="23">
        <f t="shared" si="25"/>
        <v>20</v>
      </c>
      <c r="E223" s="23">
        <f t="shared" si="31"/>
        <v>0</v>
      </c>
      <c r="F223" s="23">
        <f t="shared" si="26"/>
        <v>330</v>
      </c>
      <c r="G223" s="23">
        <f t="shared" si="27"/>
        <v>0</v>
      </c>
      <c r="H223" s="23">
        <f t="shared" si="32"/>
        <v>0</v>
      </c>
      <c r="I223" s="24">
        <f>D223*'1 - Data'!C$7</f>
        <v>200</v>
      </c>
      <c r="J223" s="24">
        <f>IF(G223&lt;&gt;0,'1 - Data'!$C$8,0)</f>
        <v>0</v>
      </c>
      <c r="K223" s="24">
        <f>F223*'1 - Data'!$C$9</f>
        <v>82.5</v>
      </c>
      <c r="L223" s="24">
        <f t="shared" si="28"/>
        <v>117.5</v>
      </c>
    </row>
    <row r="224" spans="1:12" s="34" customFormat="1" x14ac:dyDescent="0.25">
      <c r="A224" s="22">
        <f t="shared" si="29"/>
        <v>219</v>
      </c>
      <c r="B224" s="23">
        <f t="shared" si="30"/>
        <v>330</v>
      </c>
      <c r="C224" s="23">
        <v>20</v>
      </c>
      <c r="D224" s="23">
        <f t="shared" si="25"/>
        <v>20</v>
      </c>
      <c r="E224" s="23">
        <f t="shared" si="31"/>
        <v>0</v>
      </c>
      <c r="F224" s="23">
        <f t="shared" si="26"/>
        <v>310</v>
      </c>
      <c r="G224" s="23">
        <f t="shared" si="27"/>
        <v>0</v>
      </c>
      <c r="H224" s="23">
        <f t="shared" si="32"/>
        <v>0</v>
      </c>
      <c r="I224" s="24">
        <f>D224*'1 - Data'!C$7</f>
        <v>200</v>
      </c>
      <c r="J224" s="24">
        <f>IF(G224&lt;&gt;0,'1 - Data'!$C$8,0)</f>
        <v>0</v>
      </c>
      <c r="K224" s="24">
        <f>F224*'1 - Data'!$C$9</f>
        <v>77.5</v>
      </c>
      <c r="L224" s="24">
        <f t="shared" si="28"/>
        <v>122.5</v>
      </c>
    </row>
    <row r="225" spans="1:12" s="34" customFormat="1" x14ac:dyDescent="0.25">
      <c r="A225" s="22">
        <f t="shared" si="29"/>
        <v>220</v>
      </c>
      <c r="B225" s="23">
        <f t="shared" si="30"/>
        <v>310</v>
      </c>
      <c r="C225" s="23">
        <v>20</v>
      </c>
      <c r="D225" s="23">
        <f t="shared" si="25"/>
        <v>20</v>
      </c>
      <c r="E225" s="23">
        <f t="shared" si="31"/>
        <v>0</v>
      </c>
      <c r="F225" s="23">
        <f t="shared" si="26"/>
        <v>290</v>
      </c>
      <c r="G225" s="23">
        <f t="shared" si="27"/>
        <v>0</v>
      </c>
      <c r="H225" s="23">
        <f t="shared" si="32"/>
        <v>0</v>
      </c>
      <c r="I225" s="24">
        <f>D225*'1 - Data'!C$7</f>
        <v>200</v>
      </c>
      <c r="J225" s="24">
        <f>IF(G225&lt;&gt;0,'1 - Data'!$C$8,0)</f>
        <v>0</v>
      </c>
      <c r="K225" s="24">
        <f>F225*'1 - Data'!$C$9</f>
        <v>72.5</v>
      </c>
      <c r="L225" s="24">
        <f t="shared" si="28"/>
        <v>127.5</v>
      </c>
    </row>
    <row r="226" spans="1:12" s="34" customFormat="1" x14ac:dyDescent="0.25">
      <c r="A226" s="22">
        <f t="shared" si="29"/>
        <v>221</v>
      </c>
      <c r="B226" s="23">
        <f t="shared" si="30"/>
        <v>290</v>
      </c>
      <c r="C226" s="23">
        <v>20</v>
      </c>
      <c r="D226" s="23">
        <f t="shared" si="25"/>
        <v>20</v>
      </c>
      <c r="E226" s="23">
        <f t="shared" si="31"/>
        <v>0</v>
      </c>
      <c r="F226" s="23">
        <f t="shared" si="26"/>
        <v>270</v>
      </c>
      <c r="G226" s="23">
        <f t="shared" si="27"/>
        <v>0</v>
      </c>
      <c r="H226" s="23">
        <f t="shared" si="32"/>
        <v>0</v>
      </c>
      <c r="I226" s="24">
        <f>D226*'1 - Data'!C$7</f>
        <v>200</v>
      </c>
      <c r="J226" s="24">
        <f>IF(G226&lt;&gt;0,'1 - Data'!$C$8,0)</f>
        <v>0</v>
      </c>
      <c r="K226" s="24">
        <f>F226*'1 - Data'!$C$9</f>
        <v>67.5</v>
      </c>
      <c r="L226" s="24">
        <f t="shared" si="28"/>
        <v>132.5</v>
      </c>
    </row>
    <row r="227" spans="1:12" s="34" customFormat="1" x14ac:dyDescent="0.25">
      <c r="A227" s="22">
        <f t="shared" si="29"/>
        <v>222</v>
      </c>
      <c r="B227" s="23">
        <f t="shared" si="30"/>
        <v>270</v>
      </c>
      <c r="C227" s="23">
        <v>20</v>
      </c>
      <c r="D227" s="23">
        <f t="shared" si="25"/>
        <v>20</v>
      </c>
      <c r="E227" s="23">
        <f t="shared" si="31"/>
        <v>0</v>
      </c>
      <c r="F227" s="23">
        <f t="shared" si="26"/>
        <v>250</v>
      </c>
      <c r="G227" s="23">
        <f t="shared" si="27"/>
        <v>0</v>
      </c>
      <c r="H227" s="23">
        <f t="shared" si="32"/>
        <v>0</v>
      </c>
      <c r="I227" s="24">
        <f>D227*'1 - Data'!C$7</f>
        <v>200</v>
      </c>
      <c r="J227" s="24">
        <f>IF(G227&lt;&gt;0,'1 - Data'!$C$8,0)</f>
        <v>0</v>
      </c>
      <c r="K227" s="24">
        <f>F227*'1 - Data'!$C$9</f>
        <v>62.5</v>
      </c>
      <c r="L227" s="24">
        <f t="shared" si="28"/>
        <v>137.5</v>
      </c>
    </row>
    <row r="228" spans="1:12" s="34" customFormat="1" x14ac:dyDescent="0.25">
      <c r="A228" s="22">
        <f t="shared" si="29"/>
        <v>223</v>
      </c>
      <c r="B228" s="23">
        <f t="shared" si="30"/>
        <v>250</v>
      </c>
      <c r="C228" s="23">
        <v>20</v>
      </c>
      <c r="D228" s="23">
        <f t="shared" si="25"/>
        <v>20</v>
      </c>
      <c r="E228" s="23">
        <f t="shared" si="31"/>
        <v>0</v>
      </c>
      <c r="F228" s="23">
        <f t="shared" si="26"/>
        <v>230</v>
      </c>
      <c r="G228" s="23">
        <f t="shared" si="27"/>
        <v>0</v>
      </c>
      <c r="H228" s="23">
        <f t="shared" si="32"/>
        <v>0</v>
      </c>
      <c r="I228" s="24">
        <f>D228*'1 - Data'!C$7</f>
        <v>200</v>
      </c>
      <c r="J228" s="24">
        <f>IF(G228&lt;&gt;0,'1 - Data'!$C$8,0)</f>
        <v>0</v>
      </c>
      <c r="K228" s="24">
        <f>F228*'1 - Data'!$C$9</f>
        <v>57.5</v>
      </c>
      <c r="L228" s="24">
        <f t="shared" si="28"/>
        <v>142.5</v>
      </c>
    </row>
    <row r="229" spans="1:12" s="34" customFormat="1" x14ac:dyDescent="0.25">
      <c r="A229" s="22">
        <f t="shared" si="29"/>
        <v>224</v>
      </c>
      <c r="B229" s="23">
        <f t="shared" si="30"/>
        <v>230</v>
      </c>
      <c r="C229" s="23">
        <v>20</v>
      </c>
      <c r="D229" s="23">
        <f t="shared" si="25"/>
        <v>20</v>
      </c>
      <c r="E229" s="23">
        <f t="shared" si="31"/>
        <v>0</v>
      </c>
      <c r="F229" s="23">
        <f t="shared" si="26"/>
        <v>210</v>
      </c>
      <c r="G229" s="23">
        <f t="shared" si="27"/>
        <v>0</v>
      </c>
      <c r="H229" s="23">
        <f t="shared" si="32"/>
        <v>0</v>
      </c>
      <c r="I229" s="24">
        <f>D229*'1 - Data'!C$7</f>
        <v>200</v>
      </c>
      <c r="J229" s="24">
        <f>IF(G229&lt;&gt;0,'1 - Data'!$C$8,0)</f>
        <v>0</v>
      </c>
      <c r="K229" s="24">
        <f>F229*'1 - Data'!$C$9</f>
        <v>52.5</v>
      </c>
      <c r="L229" s="24">
        <f t="shared" si="28"/>
        <v>147.5</v>
      </c>
    </row>
    <row r="230" spans="1:12" s="34" customFormat="1" x14ac:dyDescent="0.25">
      <c r="A230" s="22">
        <f t="shared" si="29"/>
        <v>225</v>
      </c>
      <c r="B230" s="23">
        <f t="shared" si="30"/>
        <v>210</v>
      </c>
      <c r="C230" s="23">
        <v>20</v>
      </c>
      <c r="D230" s="23">
        <f t="shared" si="25"/>
        <v>20</v>
      </c>
      <c r="E230" s="23">
        <f t="shared" si="31"/>
        <v>0</v>
      </c>
      <c r="F230" s="23">
        <f t="shared" si="26"/>
        <v>190</v>
      </c>
      <c r="G230" s="23">
        <f t="shared" si="27"/>
        <v>0</v>
      </c>
      <c r="H230" s="23">
        <f t="shared" si="32"/>
        <v>0</v>
      </c>
      <c r="I230" s="24">
        <f>D230*'1 - Data'!C$7</f>
        <v>200</v>
      </c>
      <c r="J230" s="24">
        <f>IF(G230&lt;&gt;0,'1 - Data'!$C$8,0)</f>
        <v>0</v>
      </c>
      <c r="K230" s="24">
        <f>F230*'1 - Data'!$C$9</f>
        <v>47.5</v>
      </c>
      <c r="L230" s="24">
        <f t="shared" si="28"/>
        <v>152.5</v>
      </c>
    </row>
    <row r="231" spans="1:12" s="34" customFormat="1" x14ac:dyDescent="0.25">
      <c r="A231" s="22">
        <f t="shared" si="29"/>
        <v>226</v>
      </c>
      <c r="B231" s="23">
        <f t="shared" si="30"/>
        <v>190</v>
      </c>
      <c r="C231" s="23">
        <v>20</v>
      </c>
      <c r="D231" s="23">
        <f t="shared" si="25"/>
        <v>20</v>
      </c>
      <c r="E231" s="23">
        <f t="shared" si="31"/>
        <v>0</v>
      </c>
      <c r="F231" s="23">
        <f t="shared" si="26"/>
        <v>170</v>
      </c>
      <c r="G231" s="23">
        <f t="shared" si="27"/>
        <v>0</v>
      </c>
      <c r="H231" s="23">
        <f t="shared" si="32"/>
        <v>0</v>
      </c>
      <c r="I231" s="24">
        <f>D231*'1 - Data'!C$7</f>
        <v>200</v>
      </c>
      <c r="J231" s="24">
        <f>IF(G231&lt;&gt;0,'1 - Data'!$C$8,0)</f>
        <v>0</v>
      </c>
      <c r="K231" s="24">
        <f>F231*'1 - Data'!$C$9</f>
        <v>42.5</v>
      </c>
      <c r="L231" s="24">
        <f t="shared" si="28"/>
        <v>157.5</v>
      </c>
    </row>
    <row r="232" spans="1:12" s="34" customFormat="1" x14ac:dyDescent="0.25">
      <c r="A232" s="22">
        <f t="shared" si="29"/>
        <v>227</v>
      </c>
      <c r="B232" s="23">
        <f t="shared" si="30"/>
        <v>170</v>
      </c>
      <c r="C232" s="23">
        <v>20</v>
      </c>
      <c r="D232" s="23">
        <f t="shared" si="25"/>
        <v>20</v>
      </c>
      <c r="E232" s="23">
        <f t="shared" si="31"/>
        <v>0</v>
      </c>
      <c r="F232" s="23">
        <f t="shared" si="26"/>
        <v>150</v>
      </c>
      <c r="G232" s="23">
        <f t="shared" si="27"/>
        <v>0</v>
      </c>
      <c r="H232" s="23">
        <f t="shared" si="32"/>
        <v>0</v>
      </c>
      <c r="I232" s="24">
        <f>D232*'1 - Data'!C$7</f>
        <v>200</v>
      </c>
      <c r="J232" s="24">
        <f>IF(G232&lt;&gt;0,'1 - Data'!$C$8,0)</f>
        <v>0</v>
      </c>
      <c r="K232" s="24">
        <f>F232*'1 - Data'!$C$9</f>
        <v>37.5</v>
      </c>
      <c r="L232" s="24">
        <f t="shared" si="28"/>
        <v>162.5</v>
      </c>
    </row>
    <row r="233" spans="1:12" s="34" customFormat="1" x14ac:dyDescent="0.25">
      <c r="A233" s="22">
        <f t="shared" si="29"/>
        <v>228</v>
      </c>
      <c r="B233" s="23">
        <f t="shared" si="30"/>
        <v>150</v>
      </c>
      <c r="C233" s="23">
        <v>20</v>
      </c>
      <c r="D233" s="23">
        <f t="shared" si="25"/>
        <v>20</v>
      </c>
      <c r="E233" s="23">
        <f t="shared" si="31"/>
        <v>0</v>
      </c>
      <c r="F233" s="23">
        <f t="shared" si="26"/>
        <v>130</v>
      </c>
      <c r="G233" s="23">
        <f t="shared" si="27"/>
        <v>0</v>
      </c>
      <c r="H233" s="23">
        <f t="shared" si="32"/>
        <v>0</v>
      </c>
      <c r="I233" s="24">
        <f>D233*'1 - Data'!C$7</f>
        <v>200</v>
      </c>
      <c r="J233" s="24">
        <f>IF(G233&lt;&gt;0,'1 - Data'!$C$8,0)</f>
        <v>0</v>
      </c>
      <c r="K233" s="24">
        <f>F233*'1 - Data'!$C$9</f>
        <v>32.5</v>
      </c>
      <c r="L233" s="24">
        <f t="shared" si="28"/>
        <v>167.5</v>
      </c>
    </row>
    <row r="234" spans="1:12" s="34" customFormat="1" x14ac:dyDescent="0.25">
      <c r="A234" s="22">
        <f t="shared" si="29"/>
        <v>229</v>
      </c>
      <c r="B234" s="23">
        <f t="shared" si="30"/>
        <v>130</v>
      </c>
      <c r="C234" s="23">
        <v>20</v>
      </c>
      <c r="D234" s="23">
        <f t="shared" si="25"/>
        <v>20</v>
      </c>
      <c r="E234" s="23">
        <f t="shared" si="31"/>
        <v>0</v>
      </c>
      <c r="F234" s="23">
        <f t="shared" si="26"/>
        <v>110</v>
      </c>
      <c r="G234" s="23">
        <f t="shared" si="27"/>
        <v>0</v>
      </c>
      <c r="H234" s="23">
        <f t="shared" si="32"/>
        <v>0</v>
      </c>
      <c r="I234" s="24">
        <f>D234*'1 - Data'!C$7</f>
        <v>200</v>
      </c>
      <c r="J234" s="24">
        <f>IF(G234&lt;&gt;0,'1 - Data'!$C$8,0)</f>
        <v>0</v>
      </c>
      <c r="K234" s="24">
        <f>F234*'1 - Data'!$C$9</f>
        <v>27.5</v>
      </c>
      <c r="L234" s="24">
        <f t="shared" si="28"/>
        <v>172.5</v>
      </c>
    </row>
    <row r="235" spans="1:12" s="34" customFormat="1" x14ac:dyDescent="0.25">
      <c r="A235" s="22">
        <f t="shared" si="29"/>
        <v>230</v>
      </c>
      <c r="B235" s="23">
        <f t="shared" si="30"/>
        <v>110</v>
      </c>
      <c r="C235" s="23">
        <v>20</v>
      </c>
      <c r="D235" s="23">
        <f t="shared" si="25"/>
        <v>20</v>
      </c>
      <c r="E235" s="23">
        <f t="shared" si="31"/>
        <v>0</v>
      </c>
      <c r="F235" s="23">
        <f t="shared" si="26"/>
        <v>90</v>
      </c>
      <c r="G235" s="23">
        <f t="shared" si="27"/>
        <v>0</v>
      </c>
      <c r="H235" s="23">
        <f t="shared" si="32"/>
        <v>0</v>
      </c>
      <c r="I235" s="24">
        <f>D235*'1 - Data'!C$7</f>
        <v>200</v>
      </c>
      <c r="J235" s="24">
        <f>IF(G235&lt;&gt;0,'1 - Data'!$C$8,0)</f>
        <v>0</v>
      </c>
      <c r="K235" s="24">
        <f>F235*'1 - Data'!$C$9</f>
        <v>22.5</v>
      </c>
      <c r="L235" s="24">
        <f t="shared" si="28"/>
        <v>177.5</v>
      </c>
    </row>
    <row r="236" spans="1:12" s="34" customFormat="1" x14ac:dyDescent="0.25">
      <c r="A236" s="22">
        <f t="shared" si="29"/>
        <v>231</v>
      </c>
      <c r="B236" s="23">
        <f t="shared" si="30"/>
        <v>90</v>
      </c>
      <c r="C236" s="23">
        <v>20</v>
      </c>
      <c r="D236" s="23">
        <f t="shared" si="25"/>
        <v>20</v>
      </c>
      <c r="E236" s="23">
        <f t="shared" si="31"/>
        <v>0</v>
      </c>
      <c r="F236" s="23">
        <f t="shared" si="26"/>
        <v>70</v>
      </c>
      <c r="G236" s="23">
        <f t="shared" si="27"/>
        <v>350</v>
      </c>
      <c r="H236" s="23">
        <f t="shared" si="32"/>
        <v>350</v>
      </c>
      <c r="I236" s="24">
        <f>D236*'1 - Data'!C$7</f>
        <v>200</v>
      </c>
      <c r="J236" s="24">
        <f>IF(G236&lt;&gt;0,'1 - Data'!$C$8,0)</f>
        <v>50</v>
      </c>
      <c r="K236" s="24">
        <f>F236*'1 - Data'!$C$9</f>
        <v>17.5</v>
      </c>
      <c r="L236" s="24">
        <f t="shared" si="28"/>
        <v>132.5</v>
      </c>
    </row>
    <row r="237" spans="1:12" s="34" customFormat="1" x14ac:dyDescent="0.25">
      <c r="A237" s="22">
        <f t="shared" si="29"/>
        <v>232</v>
      </c>
      <c r="B237" s="23">
        <f t="shared" si="30"/>
        <v>70</v>
      </c>
      <c r="C237" s="23">
        <v>20</v>
      </c>
      <c r="D237" s="23">
        <f t="shared" si="25"/>
        <v>20</v>
      </c>
      <c r="E237" s="23">
        <f t="shared" si="31"/>
        <v>0</v>
      </c>
      <c r="F237" s="23">
        <f t="shared" si="26"/>
        <v>50</v>
      </c>
      <c r="G237" s="23">
        <f t="shared" si="27"/>
        <v>0</v>
      </c>
      <c r="H237" s="23">
        <f t="shared" si="32"/>
        <v>350</v>
      </c>
      <c r="I237" s="24">
        <f>D237*'1 - Data'!C$7</f>
        <v>200</v>
      </c>
      <c r="J237" s="24">
        <f>IF(G237&lt;&gt;0,'1 - Data'!$C$8,0)</f>
        <v>0</v>
      </c>
      <c r="K237" s="24">
        <f>F237*'1 - Data'!$C$9</f>
        <v>12.5</v>
      </c>
      <c r="L237" s="24">
        <f t="shared" si="28"/>
        <v>187.5</v>
      </c>
    </row>
    <row r="238" spans="1:12" s="34" customFormat="1" x14ac:dyDescent="0.25">
      <c r="A238" s="22">
        <f t="shared" si="29"/>
        <v>233</v>
      </c>
      <c r="B238" s="23">
        <f t="shared" si="30"/>
        <v>50</v>
      </c>
      <c r="C238" s="23">
        <v>20</v>
      </c>
      <c r="D238" s="23">
        <f t="shared" si="25"/>
        <v>20</v>
      </c>
      <c r="E238" s="23">
        <f t="shared" si="31"/>
        <v>0</v>
      </c>
      <c r="F238" s="23">
        <f t="shared" si="26"/>
        <v>30</v>
      </c>
      <c r="G238" s="23">
        <f t="shared" si="27"/>
        <v>0</v>
      </c>
      <c r="H238" s="23">
        <f t="shared" si="32"/>
        <v>350</v>
      </c>
      <c r="I238" s="24">
        <f>D238*'1 - Data'!C$7</f>
        <v>200</v>
      </c>
      <c r="J238" s="24">
        <f>IF(G238&lt;&gt;0,'1 - Data'!$C$8,0)</f>
        <v>0</v>
      </c>
      <c r="K238" s="24">
        <f>F238*'1 - Data'!$C$9</f>
        <v>7.5</v>
      </c>
      <c r="L238" s="24">
        <f t="shared" si="28"/>
        <v>192.5</v>
      </c>
    </row>
    <row r="239" spans="1:12" s="34" customFormat="1" x14ac:dyDescent="0.25">
      <c r="A239" s="22">
        <f t="shared" si="29"/>
        <v>234</v>
      </c>
      <c r="B239" s="23">
        <f t="shared" si="30"/>
        <v>30</v>
      </c>
      <c r="C239" s="23">
        <v>20</v>
      </c>
      <c r="D239" s="23">
        <f t="shared" si="25"/>
        <v>20</v>
      </c>
      <c r="E239" s="23">
        <f t="shared" si="31"/>
        <v>0</v>
      </c>
      <c r="F239" s="23">
        <f t="shared" si="26"/>
        <v>10</v>
      </c>
      <c r="G239" s="23">
        <f t="shared" si="27"/>
        <v>0</v>
      </c>
      <c r="H239" s="23">
        <f t="shared" si="32"/>
        <v>350</v>
      </c>
      <c r="I239" s="24">
        <f>D239*'1 - Data'!C$7</f>
        <v>200</v>
      </c>
      <c r="J239" s="24">
        <f>IF(G239&lt;&gt;0,'1 - Data'!$C$8,0)</f>
        <v>0</v>
      </c>
      <c r="K239" s="24">
        <f>F239*'1 - Data'!$C$9</f>
        <v>2.5</v>
      </c>
      <c r="L239" s="24">
        <f t="shared" si="28"/>
        <v>197.5</v>
      </c>
    </row>
    <row r="240" spans="1:12" s="34" customFormat="1" x14ac:dyDescent="0.25">
      <c r="A240" s="22">
        <f t="shared" si="29"/>
        <v>235</v>
      </c>
      <c r="B240" s="23">
        <f t="shared" si="30"/>
        <v>10</v>
      </c>
      <c r="C240" s="23">
        <v>20</v>
      </c>
      <c r="D240" s="23">
        <f t="shared" si="25"/>
        <v>10</v>
      </c>
      <c r="E240" s="23">
        <f t="shared" si="31"/>
        <v>0</v>
      </c>
      <c r="F240" s="23">
        <f t="shared" si="26"/>
        <v>0</v>
      </c>
      <c r="G240" s="23">
        <f t="shared" si="27"/>
        <v>0</v>
      </c>
      <c r="H240" s="23">
        <f t="shared" si="32"/>
        <v>350</v>
      </c>
      <c r="I240" s="24">
        <f>D240*'1 - Data'!C$7</f>
        <v>100</v>
      </c>
      <c r="J240" s="24">
        <f>IF(G240&lt;&gt;0,'1 - Data'!$C$8,0)</f>
        <v>0</v>
      </c>
      <c r="K240" s="24">
        <f>F240*'1 - Data'!$C$9</f>
        <v>0</v>
      </c>
      <c r="L240" s="24">
        <f t="shared" si="28"/>
        <v>100</v>
      </c>
    </row>
    <row r="241" spans="1:12" s="34" customFormat="1" x14ac:dyDescent="0.25">
      <c r="A241" s="22">
        <f t="shared" si="29"/>
        <v>236</v>
      </c>
      <c r="B241" s="23">
        <f t="shared" si="30"/>
        <v>0</v>
      </c>
      <c r="C241" s="23">
        <v>20</v>
      </c>
      <c r="D241" s="23">
        <f t="shared" si="25"/>
        <v>0</v>
      </c>
      <c r="E241" s="23">
        <f t="shared" si="31"/>
        <v>350</v>
      </c>
      <c r="F241" s="23">
        <f t="shared" si="26"/>
        <v>350</v>
      </c>
      <c r="G241" s="23">
        <f t="shared" si="27"/>
        <v>0</v>
      </c>
      <c r="H241" s="23">
        <f t="shared" si="32"/>
        <v>0</v>
      </c>
      <c r="I241" s="24">
        <f>D241*'1 - Data'!C$7</f>
        <v>0</v>
      </c>
      <c r="J241" s="24">
        <f>IF(G241&lt;&gt;0,'1 - Data'!$C$8,0)</f>
        <v>0</v>
      </c>
      <c r="K241" s="24">
        <f>F241*'1 - Data'!$C$9</f>
        <v>87.5</v>
      </c>
      <c r="L241" s="24">
        <f t="shared" si="28"/>
        <v>-87.5</v>
      </c>
    </row>
    <row r="242" spans="1:12" s="34" customFormat="1" x14ac:dyDescent="0.25">
      <c r="A242" s="22">
        <f t="shared" si="29"/>
        <v>237</v>
      </c>
      <c r="B242" s="23">
        <f t="shared" si="30"/>
        <v>350</v>
      </c>
      <c r="C242" s="23">
        <v>20</v>
      </c>
      <c r="D242" s="23">
        <f t="shared" si="25"/>
        <v>20</v>
      </c>
      <c r="E242" s="23">
        <f t="shared" si="31"/>
        <v>0</v>
      </c>
      <c r="F242" s="23">
        <f t="shared" si="26"/>
        <v>330</v>
      </c>
      <c r="G242" s="23">
        <f t="shared" si="27"/>
        <v>0</v>
      </c>
      <c r="H242" s="23">
        <f t="shared" si="32"/>
        <v>0</v>
      </c>
      <c r="I242" s="24">
        <f>D242*'1 - Data'!C$7</f>
        <v>200</v>
      </c>
      <c r="J242" s="24">
        <f>IF(G242&lt;&gt;0,'1 - Data'!$C$8,0)</f>
        <v>0</v>
      </c>
      <c r="K242" s="24">
        <f>F242*'1 - Data'!$C$9</f>
        <v>82.5</v>
      </c>
      <c r="L242" s="24">
        <f t="shared" si="28"/>
        <v>117.5</v>
      </c>
    </row>
    <row r="243" spans="1:12" s="34" customFormat="1" x14ac:dyDescent="0.25">
      <c r="A243" s="22">
        <f t="shared" si="29"/>
        <v>238</v>
      </c>
      <c r="B243" s="23">
        <f t="shared" si="30"/>
        <v>330</v>
      </c>
      <c r="C243" s="23">
        <v>20</v>
      </c>
      <c r="D243" s="23">
        <f t="shared" si="25"/>
        <v>20</v>
      </c>
      <c r="E243" s="23">
        <f t="shared" si="31"/>
        <v>0</v>
      </c>
      <c r="F243" s="23">
        <f t="shared" si="26"/>
        <v>310</v>
      </c>
      <c r="G243" s="23">
        <f t="shared" si="27"/>
        <v>0</v>
      </c>
      <c r="H243" s="23">
        <f t="shared" si="32"/>
        <v>0</v>
      </c>
      <c r="I243" s="24">
        <f>D243*'1 - Data'!C$7</f>
        <v>200</v>
      </c>
      <c r="J243" s="24">
        <f>IF(G243&lt;&gt;0,'1 - Data'!$C$8,0)</f>
        <v>0</v>
      </c>
      <c r="K243" s="24">
        <f>F243*'1 - Data'!$C$9</f>
        <v>77.5</v>
      </c>
      <c r="L243" s="24">
        <f t="shared" si="28"/>
        <v>122.5</v>
      </c>
    </row>
    <row r="244" spans="1:12" s="34" customFormat="1" x14ac:dyDescent="0.25">
      <c r="A244" s="22">
        <f t="shared" si="29"/>
        <v>239</v>
      </c>
      <c r="B244" s="23">
        <f t="shared" si="30"/>
        <v>310</v>
      </c>
      <c r="C244" s="23">
        <v>20</v>
      </c>
      <c r="D244" s="23">
        <f t="shared" si="25"/>
        <v>20</v>
      </c>
      <c r="E244" s="23">
        <f t="shared" si="31"/>
        <v>0</v>
      </c>
      <c r="F244" s="23">
        <f t="shared" si="26"/>
        <v>290</v>
      </c>
      <c r="G244" s="23">
        <f t="shared" si="27"/>
        <v>0</v>
      </c>
      <c r="H244" s="23">
        <f t="shared" si="32"/>
        <v>0</v>
      </c>
      <c r="I244" s="24">
        <f>D244*'1 - Data'!C$7</f>
        <v>200</v>
      </c>
      <c r="J244" s="24">
        <f>IF(G244&lt;&gt;0,'1 - Data'!$C$8,0)</f>
        <v>0</v>
      </c>
      <c r="K244" s="24">
        <f>F244*'1 - Data'!$C$9</f>
        <v>72.5</v>
      </c>
      <c r="L244" s="24">
        <f t="shared" si="28"/>
        <v>127.5</v>
      </c>
    </row>
    <row r="245" spans="1:12" s="34" customFormat="1" x14ac:dyDescent="0.25">
      <c r="A245" s="22">
        <f t="shared" si="29"/>
        <v>240</v>
      </c>
      <c r="B245" s="23">
        <f t="shared" si="30"/>
        <v>290</v>
      </c>
      <c r="C245" s="23">
        <v>20</v>
      </c>
      <c r="D245" s="23">
        <f t="shared" si="25"/>
        <v>20</v>
      </c>
      <c r="E245" s="23">
        <f t="shared" si="31"/>
        <v>0</v>
      </c>
      <c r="F245" s="23">
        <f t="shared" si="26"/>
        <v>270</v>
      </c>
      <c r="G245" s="23">
        <f t="shared" si="27"/>
        <v>0</v>
      </c>
      <c r="H245" s="23">
        <f t="shared" si="32"/>
        <v>0</v>
      </c>
      <c r="I245" s="24">
        <f>D245*'1 - Data'!C$7</f>
        <v>200</v>
      </c>
      <c r="J245" s="24">
        <f>IF(G245&lt;&gt;0,'1 - Data'!$C$8,0)</f>
        <v>0</v>
      </c>
      <c r="K245" s="24">
        <f>F245*'1 - Data'!$C$9</f>
        <v>67.5</v>
      </c>
      <c r="L245" s="24">
        <f t="shared" si="28"/>
        <v>132.5</v>
      </c>
    </row>
    <row r="246" spans="1:12" s="34" customFormat="1" x14ac:dyDescent="0.25">
      <c r="A246" s="22">
        <f t="shared" si="29"/>
        <v>241</v>
      </c>
      <c r="B246" s="23">
        <f t="shared" si="30"/>
        <v>270</v>
      </c>
      <c r="C246" s="23">
        <v>20</v>
      </c>
      <c r="D246" s="23">
        <f t="shared" si="25"/>
        <v>20</v>
      </c>
      <c r="E246" s="23">
        <f t="shared" si="31"/>
        <v>0</v>
      </c>
      <c r="F246" s="23">
        <f t="shared" si="26"/>
        <v>250</v>
      </c>
      <c r="G246" s="23">
        <f t="shared" si="27"/>
        <v>0</v>
      </c>
      <c r="H246" s="23">
        <f t="shared" si="32"/>
        <v>0</v>
      </c>
      <c r="I246" s="24">
        <f>D246*'1 - Data'!C$7</f>
        <v>200</v>
      </c>
      <c r="J246" s="24">
        <f>IF(G246&lt;&gt;0,'1 - Data'!$C$8,0)</f>
        <v>0</v>
      </c>
      <c r="K246" s="24">
        <f>F246*'1 - Data'!$C$9</f>
        <v>62.5</v>
      </c>
      <c r="L246" s="24">
        <f t="shared" si="28"/>
        <v>137.5</v>
      </c>
    </row>
    <row r="247" spans="1:12" s="34" customFormat="1" x14ac:dyDescent="0.25">
      <c r="A247" s="22">
        <f t="shared" si="29"/>
        <v>242</v>
      </c>
      <c r="B247" s="23">
        <f t="shared" si="30"/>
        <v>250</v>
      </c>
      <c r="C247" s="23">
        <v>20</v>
      </c>
      <c r="D247" s="23">
        <f t="shared" si="25"/>
        <v>20</v>
      </c>
      <c r="E247" s="23">
        <f t="shared" si="31"/>
        <v>0</v>
      </c>
      <c r="F247" s="23">
        <f t="shared" si="26"/>
        <v>230</v>
      </c>
      <c r="G247" s="23">
        <f t="shared" si="27"/>
        <v>0</v>
      </c>
      <c r="H247" s="23">
        <f t="shared" si="32"/>
        <v>0</v>
      </c>
      <c r="I247" s="24">
        <f>D247*'1 - Data'!C$7</f>
        <v>200</v>
      </c>
      <c r="J247" s="24">
        <f>IF(G247&lt;&gt;0,'1 - Data'!$C$8,0)</f>
        <v>0</v>
      </c>
      <c r="K247" s="24">
        <f>F247*'1 - Data'!$C$9</f>
        <v>57.5</v>
      </c>
      <c r="L247" s="24">
        <f t="shared" si="28"/>
        <v>142.5</v>
      </c>
    </row>
    <row r="248" spans="1:12" s="34" customFormat="1" x14ac:dyDescent="0.25">
      <c r="A248" s="22">
        <f t="shared" si="29"/>
        <v>243</v>
      </c>
      <c r="B248" s="23">
        <f t="shared" si="30"/>
        <v>230</v>
      </c>
      <c r="C248" s="23">
        <v>20</v>
      </c>
      <c r="D248" s="23">
        <f t="shared" si="25"/>
        <v>20</v>
      </c>
      <c r="E248" s="23">
        <f t="shared" si="31"/>
        <v>0</v>
      </c>
      <c r="F248" s="23">
        <f t="shared" si="26"/>
        <v>210</v>
      </c>
      <c r="G248" s="23">
        <f t="shared" si="27"/>
        <v>0</v>
      </c>
      <c r="H248" s="23">
        <f t="shared" si="32"/>
        <v>0</v>
      </c>
      <c r="I248" s="24">
        <f>D248*'1 - Data'!C$7</f>
        <v>200</v>
      </c>
      <c r="J248" s="24">
        <f>IF(G248&lt;&gt;0,'1 - Data'!$C$8,0)</f>
        <v>0</v>
      </c>
      <c r="K248" s="24">
        <f>F248*'1 - Data'!$C$9</f>
        <v>52.5</v>
      </c>
      <c r="L248" s="24">
        <f t="shared" si="28"/>
        <v>147.5</v>
      </c>
    </row>
    <row r="249" spans="1:12" s="34" customFormat="1" x14ac:dyDescent="0.25">
      <c r="A249" s="22">
        <f t="shared" si="29"/>
        <v>244</v>
      </c>
      <c r="B249" s="23">
        <f t="shared" si="30"/>
        <v>210</v>
      </c>
      <c r="C249" s="23">
        <v>20</v>
      </c>
      <c r="D249" s="23">
        <f t="shared" si="25"/>
        <v>20</v>
      </c>
      <c r="E249" s="23">
        <f t="shared" si="31"/>
        <v>0</v>
      </c>
      <c r="F249" s="23">
        <f t="shared" si="26"/>
        <v>190</v>
      </c>
      <c r="G249" s="23">
        <f t="shared" si="27"/>
        <v>0</v>
      </c>
      <c r="H249" s="23">
        <f t="shared" si="32"/>
        <v>0</v>
      </c>
      <c r="I249" s="24">
        <f>D249*'1 - Data'!C$7</f>
        <v>200</v>
      </c>
      <c r="J249" s="24">
        <f>IF(G249&lt;&gt;0,'1 - Data'!$C$8,0)</f>
        <v>0</v>
      </c>
      <c r="K249" s="24">
        <f>F249*'1 - Data'!$C$9</f>
        <v>47.5</v>
      </c>
      <c r="L249" s="24">
        <f t="shared" si="28"/>
        <v>152.5</v>
      </c>
    </row>
    <row r="250" spans="1:12" s="34" customFormat="1" x14ac:dyDescent="0.25">
      <c r="A250" s="22">
        <f t="shared" si="29"/>
        <v>245</v>
      </c>
      <c r="B250" s="23">
        <f t="shared" si="30"/>
        <v>190</v>
      </c>
      <c r="C250" s="23">
        <v>20</v>
      </c>
      <c r="D250" s="23">
        <f t="shared" si="25"/>
        <v>20</v>
      </c>
      <c r="E250" s="23">
        <f t="shared" si="31"/>
        <v>0</v>
      </c>
      <c r="F250" s="23">
        <f t="shared" si="26"/>
        <v>170</v>
      </c>
      <c r="G250" s="23">
        <f t="shared" si="27"/>
        <v>0</v>
      </c>
      <c r="H250" s="23">
        <f t="shared" si="32"/>
        <v>0</v>
      </c>
      <c r="I250" s="24">
        <f>D250*'1 - Data'!C$7</f>
        <v>200</v>
      </c>
      <c r="J250" s="24">
        <f>IF(G250&lt;&gt;0,'1 - Data'!$C$8,0)</f>
        <v>0</v>
      </c>
      <c r="K250" s="24">
        <f>F250*'1 - Data'!$C$9</f>
        <v>42.5</v>
      </c>
      <c r="L250" s="24">
        <f t="shared" si="28"/>
        <v>157.5</v>
      </c>
    </row>
    <row r="251" spans="1:12" s="34" customFormat="1" x14ac:dyDescent="0.25">
      <c r="A251" s="22">
        <f t="shared" si="29"/>
        <v>246</v>
      </c>
      <c r="B251" s="23">
        <f t="shared" si="30"/>
        <v>170</v>
      </c>
      <c r="C251" s="23">
        <v>20</v>
      </c>
      <c r="D251" s="23">
        <f t="shared" si="25"/>
        <v>20</v>
      </c>
      <c r="E251" s="23">
        <f t="shared" si="31"/>
        <v>0</v>
      </c>
      <c r="F251" s="23">
        <f t="shared" si="26"/>
        <v>150</v>
      </c>
      <c r="G251" s="23">
        <f t="shared" si="27"/>
        <v>0</v>
      </c>
      <c r="H251" s="23">
        <f t="shared" si="32"/>
        <v>0</v>
      </c>
      <c r="I251" s="24">
        <f>D251*'1 - Data'!C$7</f>
        <v>200</v>
      </c>
      <c r="J251" s="24">
        <f>IF(G251&lt;&gt;0,'1 - Data'!$C$8,0)</f>
        <v>0</v>
      </c>
      <c r="K251" s="24">
        <f>F251*'1 - Data'!$C$9</f>
        <v>37.5</v>
      </c>
      <c r="L251" s="24">
        <f t="shared" si="28"/>
        <v>162.5</v>
      </c>
    </row>
    <row r="252" spans="1:12" s="34" customFormat="1" x14ac:dyDescent="0.25">
      <c r="A252" s="22">
        <f t="shared" si="29"/>
        <v>247</v>
      </c>
      <c r="B252" s="23">
        <f t="shared" si="30"/>
        <v>150</v>
      </c>
      <c r="C252" s="23">
        <v>20</v>
      </c>
      <c r="D252" s="23">
        <f t="shared" si="25"/>
        <v>20</v>
      </c>
      <c r="E252" s="23">
        <f t="shared" si="31"/>
        <v>0</v>
      </c>
      <c r="F252" s="23">
        <f t="shared" si="26"/>
        <v>130</v>
      </c>
      <c r="G252" s="23">
        <f t="shared" si="27"/>
        <v>0</v>
      </c>
      <c r="H252" s="23">
        <f t="shared" si="32"/>
        <v>0</v>
      </c>
      <c r="I252" s="24">
        <f>D252*'1 - Data'!C$7</f>
        <v>200</v>
      </c>
      <c r="J252" s="24">
        <f>IF(G252&lt;&gt;0,'1 - Data'!$C$8,0)</f>
        <v>0</v>
      </c>
      <c r="K252" s="24">
        <f>F252*'1 - Data'!$C$9</f>
        <v>32.5</v>
      </c>
      <c r="L252" s="24">
        <f t="shared" si="28"/>
        <v>167.5</v>
      </c>
    </row>
    <row r="253" spans="1:12" s="34" customFormat="1" x14ac:dyDescent="0.25">
      <c r="A253" s="22">
        <f t="shared" si="29"/>
        <v>248</v>
      </c>
      <c r="B253" s="23">
        <f t="shared" si="30"/>
        <v>130</v>
      </c>
      <c r="C253" s="23">
        <v>20</v>
      </c>
      <c r="D253" s="23">
        <f t="shared" si="25"/>
        <v>20</v>
      </c>
      <c r="E253" s="23">
        <f t="shared" si="31"/>
        <v>0</v>
      </c>
      <c r="F253" s="23">
        <f t="shared" si="26"/>
        <v>110</v>
      </c>
      <c r="G253" s="23">
        <f t="shared" si="27"/>
        <v>0</v>
      </c>
      <c r="H253" s="23">
        <f t="shared" si="32"/>
        <v>0</v>
      </c>
      <c r="I253" s="24">
        <f>D253*'1 - Data'!C$7</f>
        <v>200</v>
      </c>
      <c r="J253" s="24">
        <f>IF(G253&lt;&gt;0,'1 - Data'!$C$8,0)</f>
        <v>0</v>
      </c>
      <c r="K253" s="24">
        <f>F253*'1 - Data'!$C$9</f>
        <v>27.5</v>
      </c>
      <c r="L253" s="24">
        <f t="shared" si="28"/>
        <v>172.5</v>
      </c>
    </row>
    <row r="254" spans="1:12" s="34" customFormat="1" x14ac:dyDescent="0.25">
      <c r="A254" s="22">
        <f t="shared" si="29"/>
        <v>249</v>
      </c>
      <c r="B254" s="23">
        <f t="shared" si="30"/>
        <v>110</v>
      </c>
      <c r="C254" s="23">
        <v>20</v>
      </c>
      <c r="D254" s="23">
        <f t="shared" si="25"/>
        <v>20</v>
      </c>
      <c r="E254" s="23">
        <f t="shared" si="31"/>
        <v>0</v>
      </c>
      <c r="F254" s="23">
        <f t="shared" si="26"/>
        <v>90</v>
      </c>
      <c r="G254" s="23">
        <f t="shared" si="27"/>
        <v>0</v>
      </c>
      <c r="H254" s="23">
        <f t="shared" si="32"/>
        <v>0</v>
      </c>
      <c r="I254" s="24">
        <f>D254*'1 - Data'!C$7</f>
        <v>200</v>
      </c>
      <c r="J254" s="24">
        <f>IF(G254&lt;&gt;0,'1 - Data'!$C$8,0)</f>
        <v>0</v>
      </c>
      <c r="K254" s="24">
        <f>F254*'1 - Data'!$C$9</f>
        <v>22.5</v>
      </c>
      <c r="L254" s="24">
        <f t="shared" si="28"/>
        <v>177.5</v>
      </c>
    </row>
    <row r="255" spans="1:12" s="34" customFormat="1" x14ac:dyDescent="0.25">
      <c r="A255" s="22">
        <f t="shared" si="29"/>
        <v>250</v>
      </c>
      <c r="B255" s="23">
        <f t="shared" si="30"/>
        <v>90</v>
      </c>
      <c r="C255" s="23">
        <v>20</v>
      </c>
      <c r="D255" s="23">
        <f t="shared" si="25"/>
        <v>20</v>
      </c>
      <c r="E255" s="23">
        <f t="shared" si="31"/>
        <v>0</v>
      </c>
      <c r="F255" s="23">
        <f t="shared" si="26"/>
        <v>70</v>
      </c>
      <c r="G255" s="23">
        <f t="shared" si="27"/>
        <v>350</v>
      </c>
      <c r="H255" s="23">
        <f t="shared" si="32"/>
        <v>350</v>
      </c>
      <c r="I255" s="24">
        <f>D255*'1 - Data'!C$7</f>
        <v>200</v>
      </c>
      <c r="J255" s="24">
        <f>IF(G255&lt;&gt;0,'1 - Data'!$C$8,0)</f>
        <v>50</v>
      </c>
      <c r="K255" s="24">
        <f>F255*'1 - Data'!$C$9</f>
        <v>17.5</v>
      </c>
      <c r="L255" s="24">
        <f t="shared" si="28"/>
        <v>132.5</v>
      </c>
    </row>
    <row r="256" spans="1:12" s="34" customFormat="1" x14ac:dyDescent="0.25">
      <c r="A256" s="22">
        <f t="shared" si="29"/>
        <v>251</v>
      </c>
      <c r="B256" s="23">
        <f t="shared" si="30"/>
        <v>70</v>
      </c>
      <c r="C256" s="23">
        <v>20</v>
      </c>
      <c r="D256" s="23">
        <f t="shared" si="25"/>
        <v>20</v>
      </c>
      <c r="E256" s="23">
        <f t="shared" si="31"/>
        <v>0</v>
      </c>
      <c r="F256" s="23">
        <f t="shared" si="26"/>
        <v>50</v>
      </c>
      <c r="G256" s="23">
        <f t="shared" si="27"/>
        <v>0</v>
      </c>
      <c r="H256" s="23">
        <f t="shared" si="32"/>
        <v>350</v>
      </c>
      <c r="I256" s="24">
        <f>D256*'1 - Data'!C$7</f>
        <v>200</v>
      </c>
      <c r="J256" s="24">
        <f>IF(G256&lt;&gt;0,'1 - Data'!$C$8,0)</f>
        <v>0</v>
      </c>
      <c r="K256" s="24">
        <f>F256*'1 - Data'!$C$9</f>
        <v>12.5</v>
      </c>
      <c r="L256" s="24">
        <f t="shared" si="28"/>
        <v>187.5</v>
      </c>
    </row>
    <row r="257" spans="1:12" s="34" customFormat="1" x14ac:dyDescent="0.25">
      <c r="A257" s="22">
        <f t="shared" si="29"/>
        <v>252</v>
      </c>
      <c r="B257" s="23">
        <f t="shared" si="30"/>
        <v>50</v>
      </c>
      <c r="C257" s="23">
        <v>20</v>
      </c>
      <c r="D257" s="23">
        <f t="shared" si="25"/>
        <v>20</v>
      </c>
      <c r="E257" s="23">
        <f t="shared" si="31"/>
        <v>0</v>
      </c>
      <c r="F257" s="23">
        <f t="shared" si="26"/>
        <v>30</v>
      </c>
      <c r="G257" s="23">
        <f t="shared" si="27"/>
        <v>0</v>
      </c>
      <c r="H257" s="23">
        <f t="shared" si="32"/>
        <v>350</v>
      </c>
      <c r="I257" s="24">
        <f>D257*'1 - Data'!C$7</f>
        <v>200</v>
      </c>
      <c r="J257" s="24">
        <f>IF(G257&lt;&gt;0,'1 - Data'!$C$8,0)</f>
        <v>0</v>
      </c>
      <c r="K257" s="24">
        <f>F257*'1 - Data'!$C$9</f>
        <v>7.5</v>
      </c>
      <c r="L257" s="24">
        <f t="shared" si="28"/>
        <v>192.5</v>
      </c>
    </row>
    <row r="258" spans="1:12" s="34" customFormat="1" x14ac:dyDescent="0.25">
      <c r="A258" s="22">
        <f t="shared" si="29"/>
        <v>253</v>
      </c>
      <c r="B258" s="23">
        <f t="shared" si="30"/>
        <v>30</v>
      </c>
      <c r="C258" s="23">
        <v>20</v>
      </c>
      <c r="D258" s="23">
        <f t="shared" si="25"/>
        <v>20</v>
      </c>
      <c r="E258" s="23">
        <f t="shared" si="31"/>
        <v>0</v>
      </c>
      <c r="F258" s="23">
        <f t="shared" si="26"/>
        <v>10</v>
      </c>
      <c r="G258" s="23">
        <f t="shared" si="27"/>
        <v>0</v>
      </c>
      <c r="H258" s="23">
        <f t="shared" si="32"/>
        <v>350</v>
      </c>
      <c r="I258" s="24">
        <f>D258*'1 - Data'!C$7</f>
        <v>200</v>
      </c>
      <c r="J258" s="24">
        <f>IF(G258&lt;&gt;0,'1 - Data'!$C$8,0)</f>
        <v>0</v>
      </c>
      <c r="K258" s="24">
        <f>F258*'1 - Data'!$C$9</f>
        <v>2.5</v>
      </c>
      <c r="L258" s="24">
        <f t="shared" si="28"/>
        <v>197.5</v>
      </c>
    </row>
    <row r="259" spans="1:12" s="34" customFormat="1" x14ac:dyDescent="0.25">
      <c r="A259" s="22">
        <f t="shared" si="29"/>
        <v>254</v>
      </c>
      <c r="B259" s="23">
        <f t="shared" si="30"/>
        <v>10</v>
      </c>
      <c r="C259" s="23">
        <v>20</v>
      </c>
      <c r="D259" s="23">
        <f t="shared" si="25"/>
        <v>10</v>
      </c>
      <c r="E259" s="23">
        <f t="shared" si="31"/>
        <v>0</v>
      </c>
      <c r="F259" s="23">
        <f t="shared" si="26"/>
        <v>0</v>
      </c>
      <c r="G259" s="23">
        <f t="shared" si="27"/>
        <v>0</v>
      </c>
      <c r="H259" s="23">
        <f t="shared" si="32"/>
        <v>350</v>
      </c>
      <c r="I259" s="24">
        <f>D259*'1 - Data'!C$7</f>
        <v>100</v>
      </c>
      <c r="J259" s="24">
        <f>IF(G259&lt;&gt;0,'1 - Data'!$C$8,0)</f>
        <v>0</v>
      </c>
      <c r="K259" s="24">
        <f>F259*'1 - Data'!$C$9</f>
        <v>0</v>
      </c>
      <c r="L259" s="24">
        <f t="shared" si="28"/>
        <v>100</v>
      </c>
    </row>
    <row r="260" spans="1:12" s="34" customFormat="1" x14ac:dyDescent="0.25">
      <c r="A260" s="22">
        <f t="shared" si="29"/>
        <v>255</v>
      </c>
      <c r="B260" s="23">
        <f t="shared" si="30"/>
        <v>0</v>
      </c>
      <c r="C260" s="23">
        <v>20</v>
      </c>
      <c r="D260" s="23">
        <f t="shared" si="25"/>
        <v>0</v>
      </c>
      <c r="E260" s="23">
        <f t="shared" si="31"/>
        <v>350</v>
      </c>
      <c r="F260" s="23">
        <f t="shared" si="26"/>
        <v>350</v>
      </c>
      <c r="G260" s="23">
        <f t="shared" si="27"/>
        <v>0</v>
      </c>
      <c r="H260" s="23">
        <f t="shared" si="32"/>
        <v>0</v>
      </c>
      <c r="I260" s="24">
        <f>D260*'1 - Data'!C$7</f>
        <v>0</v>
      </c>
      <c r="J260" s="24">
        <f>IF(G260&lt;&gt;0,'1 - Data'!$C$8,0)</f>
        <v>0</v>
      </c>
      <c r="K260" s="24">
        <f>F260*'1 - Data'!$C$9</f>
        <v>87.5</v>
      </c>
      <c r="L260" s="24">
        <f t="shared" si="28"/>
        <v>-87.5</v>
      </c>
    </row>
    <row r="261" spans="1:12" s="34" customFormat="1" x14ac:dyDescent="0.25">
      <c r="A261" s="22">
        <f t="shared" si="29"/>
        <v>256</v>
      </c>
      <c r="B261" s="23">
        <f t="shared" si="30"/>
        <v>350</v>
      </c>
      <c r="C261" s="23">
        <v>20</v>
      </c>
      <c r="D261" s="23">
        <f t="shared" si="25"/>
        <v>20</v>
      </c>
      <c r="E261" s="23">
        <f t="shared" si="31"/>
        <v>0</v>
      </c>
      <c r="F261" s="23">
        <f t="shared" si="26"/>
        <v>330</v>
      </c>
      <c r="G261" s="23">
        <f t="shared" si="27"/>
        <v>0</v>
      </c>
      <c r="H261" s="23">
        <f t="shared" si="32"/>
        <v>0</v>
      </c>
      <c r="I261" s="24">
        <f>D261*'1 - Data'!C$7</f>
        <v>200</v>
      </c>
      <c r="J261" s="24">
        <f>IF(G261&lt;&gt;0,'1 - Data'!$C$8,0)</f>
        <v>0</v>
      </c>
      <c r="K261" s="24">
        <f>F261*'1 - Data'!$C$9</f>
        <v>82.5</v>
      </c>
      <c r="L261" s="24">
        <f t="shared" si="28"/>
        <v>117.5</v>
      </c>
    </row>
    <row r="262" spans="1:12" s="34" customFormat="1" x14ac:dyDescent="0.25">
      <c r="A262" s="22">
        <f t="shared" si="29"/>
        <v>257</v>
      </c>
      <c r="B262" s="23">
        <f t="shared" si="30"/>
        <v>330</v>
      </c>
      <c r="C262" s="23">
        <v>20</v>
      </c>
      <c r="D262" s="23">
        <f t="shared" si="25"/>
        <v>20</v>
      </c>
      <c r="E262" s="23">
        <f t="shared" si="31"/>
        <v>0</v>
      </c>
      <c r="F262" s="23">
        <f t="shared" si="26"/>
        <v>310</v>
      </c>
      <c r="G262" s="23">
        <f t="shared" si="27"/>
        <v>0</v>
      </c>
      <c r="H262" s="23">
        <f t="shared" si="32"/>
        <v>0</v>
      </c>
      <c r="I262" s="24">
        <f>D262*'1 - Data'!C$7</f>
        <v>200</v>
      </c>
      <c r="J262" s="24">
        <f>IF(G262&lt;&gt;0,'1 - Data'!$C$8,0)</f>
        <v>0</v>
      </c>
      <c r="K262" s="24">
        <f>F262*'1 - Data'!$C$9</f>
        <v>77.5</v>
      </c>
      <c r="L262" s="24">
        <f t="shared" si="28"/>
        <v>122.5</v>
      </c>
    </row>
    <row r="263" spans="1:12" s="34" customFormat="1" x14ac:dyDescent="0.25">
      <c r="A263" s="22">
        <f t="shared" si="29"/>
        <v>258</v>
      </c>
      <c r="B263" s="23">
        <f t="shared" si="30"/>
        <v>310</v>
      </c>
      <c r="C263" s="23">
        <v>20</v>
      </c>
      <c r="D263" s="23">
        <f t="shared" ref="D263:D326" si="33">MIN(B263,C263)</f>
        <v>20</v>
      </c>
      <c r="E263" s="23">
        <f t="shared" si="31"/>
        <v>0</v>
      </c>
      <c r="F263" s="23">
        <f t="shared" ref="F263:F326" si="34">B263-D263+E263</f>
        <v>290</v>
      </c>
      <c r="G263" s="23">
        <f t="shared" ref="G263:G326" si="35">IF(F263&lt;=75,IF(H262&lt;&gt;0,0,350),0)</f>
        <v>0</v>
      </c>
      <c r="H263" s="23">
        <f t="shared" si="32"/>
        <v>0</v>
      </c>
      <c r="I263" s="24">
        <f>D263*'1 - Data'!C$7</f>
        <v>200</v>
      </c>
      <c r="J263" s="24">
        <f>IF(G263&lt;&gt;0,'1 - Data'!$C$8,0)</f>
        <v>0</v>
      </c>
      <c r="K263" s="24">
        <f>F263*'1 - Data'!$C$9</f>
        <v>72.5</v>
      </c>
      <c r="L263" s="24">
        <f t="shared" ref="L263:L326" si="36">I263-J263-K263</f>
        <v>127.5</v>
      </c>
    </row>
    <row r="264" spans="1:12" s="34" customFormat="1" x14ac:dyDescent="0.25">
      <c r="A264" s="22">
        <f t="shared" ref="A264:A327" si="37">A263+1</f>
        <v>259</v>
      </c>
      <c r="B264" s="23">
        <f t="shared" si="30"/>
        <v>290</v>
      </c>
      <c r="C264" s="23">
        <v>20</v>
      </c>
      <c r="D264" s="23">
        <f t="shared" si="33"/>
        <v>20</v>
      </c>
      <c r="E264" s="23">
        <f t="shared" si="31"/>
        <v>0</v>
      </c>
      <c r="F264" s="23">
        <f t="shared" si="34"/>
        <v>270</v>
      </c>
      <c r="G264" s="23">
        <f t="shared" si="35"/>
        <v>0</v>
      </c>
      <c r="H264" s="23">
        <f t="shared" si="32"/>
        <v>0</v>
      </c>
      <c r="I264" s="24">
        <f>D264*'1 - Data'!C$7</f>
        <v>200</v>
      </c>
      <c r="J264" s="24">
        <f>IF(G264&lt;&gt;0,'1 - Data'!$C$8,0)</f>
        <v>0</v>
      </c>
      <c r="K264" s="24">
        <f>F264*'1 - Data'!$C$9</f>
        <v>67.5</v>
      </c>
      <c r="L264" s="24">
        <f t="shared" si="36"/>
        <v>132.5</v>
      </c>
    </row>
    <row r="265" spans="1:12" s="34" customFormat="1" x14ac:dyDescent="0.25">
      <c r="A265" s="22">
        <f t="shared" si="37"/>
        <v>260</v>
      </c>
      <c r="B265" s="23">
        <f t="shared" ref="B265:B328" si="38">F264</f>
        <v>270</v>
      </c>
      <c r="C265" s="23">
        <v>20</v>
      </c>
      <c r="D265" s="23">
        <f t="shared" si="33"/>
        <v>20</v>
      </c>
      <c r="E265" s="23">
        <f t="shared" si="31"/>
        <v>0</v>
      </c>
      <c r="F265" s="23">
        <f t="shared" si="34"/>
        <v>250</v>
      </c>
      <c r="G265" s="23">
        <f t="shared" si="35"/>
        <v>0</v>
      </c>
      <c r="H265" s="23">
        <f t="shared" si="32"/>
        <v>0</v>
      </c>
      <c r="I265" s="24">
        <f>D265*'1 - Data'!C$7</f>
        <v>200</v>
      </c>
      <c r="J265" s="24">
        <f>IF(G265&lt;&gt;0,'1 - Data'!$C$8,0)</f>
        <v>0</v>
      </c>
      <c r="K265" s="24">
        <f>F265*'1 - Data'!$C$9</f>
        <v>62.5</v>
      </c>
      <c r="L265" s="24">
        <f t="shared" si="36"/>
        <v>137.5</v>
      </c>
    </row>
    <row r="266" spans="1:12" s="34" customFormat="1" x14ac:dyDescent="0.25">
      <c r="A266" s="22">
        <f t="shared" si="37"/>
        <v>261</v>
      </c>
      <c r="B266" s="23">
        <f t="shared" si="38"/>
        <v>250</v>
      </c>
      <c r="C266" s="23">
        <v>20</v>
      </c>
      <c r="D266" s="23">
        <f t="shared" si="33"/>
        <v>20</v>
      </c>
      <c r="E266" s="23">
        <f t="shared" si="31"/>
        <v>0</v>
      </c>
      <c r="F266" s="23">
        <f t="shared" si="34"/>
        <v>230</v>
      </c>
      <c r="G266" s="23">
        <f t="shared" si="35"/>
        <v>0</v>
      </c>
      <c r="H266" s="23">
        <f t="shared" si="32"/>
        <v>0</v>
      </c>
      <c r="I266" s="24">
        <f>D266*'1 - Data'!C$7</f>
        <v>200</v>
      </c>
      <c r="J266" s="24">
        <f>IF(G266&lt;&gt;0,'1 - Data'!$C$8,0)</f>
        <v>0</v>
      </c>
      <c r="K266" s="24">
        <f>F266*'1 - Data'!$C$9</f>
        <v>57.5</v>
      </c>
      <c r="L266" s="24">
        <f t="shared" si="36"/>
        <v>142.5</v>
      </c>
    </row>
    <row r="267" spans="1:12" s="34" customFormat="1" x14ac:dyDescent="0.25">
      <c r="A267" s="22">
        <f t="shared" si="37"/>
        <v>262</v>
      </c>
      <c r="B267" s="23">
        <f t="shared" si="38"/>
        <v>230</v>
      </c>
      <c r="C267" s="23">
        <v>20</v>
      </c>
      <c r="D267" s="23">
        <f t="shared" si="33"/>
        <v>20</v>
      </c>
      <c r="E267" s="23">
        <f t="shared" si="31"/>
        <v>0</v>
      </c>
      <c r="F267" s="23">
        <f t="shared" si="34"/>
        <v>210</v>
      </c>
      <c r="G267" s="23">
        <f t="shared" si="35"/>
        <v>0</v>
      </c>
      <c r="H267" s="23">
        <f t="shared" si="32"/>
        <v>0</v>
      </c>
      <c r="I267" s="24">
        <f>D267*'1 - Data'!C$7</f>
        <v>200</v>
      </c>
      <c r="J267" s="24">
        <f>IF(G267&lt;&gt;0,'1 - Data'!$C$8,0)</f>
        <v>0</v>
      </c>
      <c r="K267" s="24">
        <f>F267*'1 - Data'!$C$9</f>
        <v>52.5</v>
      </c>
      <c r="L267" s="24">
        <f t="shared" si="36"/>
        <v>147.5</v>
      </c>
    </row>
    <row r="268" spans="1:12" s="34" customFormat="1" x14ac:dyDescent="0.25">
      <c r="A268" s="22">
        <f t="shared" si="37"/>
        <v>263</v>
      </c>
      <c r="B268" s="23">
        <f t="shared" si="38"/>
        <v>210</v>
      </c>
      <c r="C268" s="23">
        <v>20</v>
      </c>
      <c r="D268" s="23">
        <f t="shared" si="33"/>
        <v>20</v>
      </c>
      <c r="E268" s="23">
        <f t="shared" si="31"/>
        <v>0</v>
      </c>
      <c r="F268" s="23">
        <f t="shared" si="34"/>
        <v>190</v>
      </c>
      <c r="G268" s="23">
        <f t="shared" si="35"/>
        <v>0</v>
      </c>
      <c r="H268" s="23">
        <f t="shared" si="32"/>
        <v>0</v>
      </c>
      <c r="I268" s="24">
        <f>D268*'1 - Data'!C$7</f>
        <v>200</v>
      </c>
      <c r="J268" s="24">
        <f>IF(G268&lt;&gt;0,'1 - Data'!$C$8,0)</f>
        <v>0</v>
      </c>
      <c r="K268" s="24">
        <f>F268*'1 - Data'!$C$9</f>
        <v>47.5</v>
      </c>
      <c r="L268" s="24">
        <f t="shared" si="36"/>
        <v>152.5</v>
      </c>
    </row>
    <row r="269" spans="1:12" s="34" customFormat="1" x14ac:dyDescent="0.25">
      <c r="A269" s="22">
        <f t="shared" si="37"/>
        <v>264</v>
      </c>
      <c r="B269" s="23">
        <f t="shared" si="38"/>
        <v>190</v>
      </c>
      <c r="C269" s="23">
        <v>20</v>
      </c>
      <c r="D269" s="23">
        <f t="shared" si="33"/>
        <v>20</v>
      </c>
      <c r="E269" s="23">
        <f t="shared" ref="E269:E332" si="39">G264</f>
        <v>0</v>
      </c>
      <c r="F269" s="23">
        <f t="shared" si="34"/>
        <v>170</v>
      </c>
      <c r="G269" s="23">
        <f t="shared" si="35"/>
        <v>0</v>
      </c>
      <c r="H269" s="23">
        <f t="shared" si="32"/>
        <v>0</v>
      </c>
      <c r="I269" s="24">
        <f>D269*'1 - Data'!C$7</f>
        <v>200</v>
      </c>
      <c r="J269" s="24">
        <f>IF(G269&lt;&gt;0,'1 - Data'!$C$8,0)</f>
        <v>0</v>
      </c>
      <c r="K269" s="24">
        <f>F269*'1 - Data'!$C$9</f>
        <v>42.5</v>
      </c>
      <c r="L269" s="24">
        <f t="shared" si="36"/>
        <v>157.5</v>
      </c>
    </row>
    <row r="270" spans="1:12" s="34" customFormat="1" x14ac:dyDescent="0.25">
      <c r="A270" s="22">
        <f t="shared" si="37"/>
        <v>265</v>
      </c>
      <c r="B270" s="23">
        <f t="shared" si="38"/>
        <v>170</v>
      </c>
      <c r="C270" s="23">
        <v>20</v>
      </c>
      <c r="D270" s="23">
        <f t="shared" si="33"/>
        <v>20</v>
      </c>
      <c r="E270" s="23">
        <f t="shared" si="39"/>
        <v>0</v>
      </c>
      <c r="F270" s="23">
        <f t="shared" si="34"/>
        <v>150</v>
      </c>
      <c r="G270" s="23">
        <f t="shared" si="35"/>
        <v>0</v>
      </c>
      <c r="H270" s="23">
        <f t="shared" si="32"/>
        <v>0</v>
      </c>
      <c r="I270" s="24">
        <f>D270*'1 - Data'!C$7</f>
        <v>200</v>
      </c>
      <c r="J270" s="24">
        <f>IF(G270&lt;&gt;0,'1 - Data'!$C$8,0)</f>
        <v>0</v>
      </c>
      <c r="K270" s="24">
        <f>F270*'1 - Data'!$C$9</f>
        <v>37.5</v>
      </c>
      <c r="L270" s="24">
        <f t="shared" si="36"/>
        <v>162.5</v>
      </c>
    </row>
    <row r="271" spans="1:12" s="34" customFormat="1" x14ac:dyDescent="0.25">
      <c r="A271" s="22">
        <f t="shared" si="37"/>
        <v>266</v>
      </c>
      <c r="B271" s="23">
        <f t="shared" si="38"/>
        <v>150</v>
      </c>
      <c r="C271" s="23">
        <v>20</v>
      </c>
      <c r="D271" s="23">
        <f t="shared" si="33"/>
        <v>20</v>
      </c>
      <c r="E271" s="23">
        <f t="shared" si="39"/>
        <v>0</v>
      </c>
      <c r="F271" s="23">
        <f t="shared" si="34"/>
        <v>130</v>
      </c>
      <c r="G271" s="23">
        <f t="shared" si="35"/>
        <v>0</v>
      </c>
      <c r="H271" s="23">
        <f t="shared" si="32"/>
        <v>0</v>
      </c>
      <c r="I271" s="24">
        <f>D271*'1 - Data'!C$7</f>
        <v>200</v>
      </c>
      <c r="J271" s="24">
        <f>IF(G271&lt;&gt;0,'1 - Data'!$C$8,0)</f>
        <v>0</v>
      </c>
      <c r="K271" s="24">
        <f>F271*'1 - Data'!$C$9</f>
        <v>32.5</v>
      </c>
      <c r="L271" s="24">
        <f t="shared" si="36"/>
        <v>167.5</v>
      </c>
    </row>
    <row r="272" spans="1:12" s="34" customFormat="1" x14ac:dyDescent="0.25">
      <c r="A272" s="22">
        <f t="shared" si="37"/>
        <v>267</v>
      </c>
      <c r="B272" s="23">
        <f t="shared" si="38"/>
        <v>130</v>
      </c>
      <c r="C272" s="23">
        <v>20</v>
      </c>
      <c r="D272" s="23">
        <f t="shared" si="33"/>
        <v>20</v>
      </c>
      <c r="E272" s="23">
        <f t="shared" si="39"/>
        <v>0</v>
      </c>
      <c r="F272" s="23">
        <f t="shared" si="34"/>
        <v>110</v>
      </c>
      <c r="G272" s="23">
        <f t="shared" si="35"/>
        <v>0</v>
      </c>
      <c r="H272" s="23">
        <f t="shared" si="32"/>
        <v>0</v>
      </c>
      <c r="I272" s="24">
        <f>D272*'1 - Data'!C$7</f>
        <v>200</v>
      </c>
      <c r="J272" s="24">
        <f>IF(G272&lt;&gt;0,'1 - Data'!$C$8,0)</f>
        <v>0</v>
      </c>
      <c r="K272" s="24">
        <f>F272*'1 - Data'!$C$9</f>
        <v>27.5</v>
      </c>
      <c r="L272" s="24">
        <f t="shared" si="36"/>
        <v>172.5</v>
      </c>
    </row>
    <row r="273" spans="1:12" s="34" customFormat="1" x14ac:dyDescent="0.25">
      <c r="A273" s="22">
        <f t="shared" si="37"/>
        <v>268</v>
      </c>
      <c r="B273" s="23">
        <f t="shared" si="38"/>
        <v>110</v>
      </c>
      <c r="C273" s="23">
        <v>20</v>
      </c>
      <c r="D273" s="23">
        <f t="shared" si="33"/>
        <v>20</v>
      </c>
      <c r="E273" s="23">
        <f t="shared" si="39"/>
        <v>0</v>
      </c>
      <c r="F273" s="23">
        <f t="shared" si="34"/>
        <v>90</v>
      </c>
      <c r="G273" s="23">
        <f t="shared" si="35"/>
        <v>0</v>
      </c>
      <c r="H273" s="23">
        <f t="shared" si="32"/>
        <v>0</v>
      </c>
      <c r="I273" s="24">
        <f>D273*'1 - Data'!C$7</f>
        <v>200</v>
      </c>
      <c r="J273" s="24">
        <f>IF(G273&lt;&gt;0,'1 - Data'!$C$8,0)</f>
        <v>0</v>
      </c>
      <c r="K273" s="24">
        <f>F273*'1 - Data'!$C$9</f>
        <v>22.5</v>
      </c>
      <c r="L273" s="24">
        <f t="shared" si="36"/>
        <v>177.5</v>
      </c>
    </row>
    <row r="274" spans="1:12" s="34" customFormat="1" x14ac:dyDescent="0.25">
      <c r="A274" s="22">
        <f t="shared" si="37"/>
        <v>269</v>
      </c>
      <c r="B274" s="23">
        <f t="shared" si="38"/>
        <v>90</v>
      </c>
      <c r="C274" s="23">
        <v>20</v>
      </c>
      <c r="D274" s="23">
        <f t="shared" si="33"/>
        <v>20</v>
      </c>
      <c r="E274" s="23">
        <f t="shared" si="39"/>
        <v>0</v>
      </c>
      <c r="F274" s="23">
        <f t="shared" si="34"/>
        <v>70</v>
      </c>
      <c r="G274" s="23">
        <f t="shared" si="35"/>
        <v>350</v>
      </c>
      <c r="H274" s="23">
        <f t="shared" si="32"/>
        <v>350</v>
      </c>
      <c r="I274" s="24">
        <f>D274*'1 - Data'!C$7</f>
        <v>200</v>
      </c>
      <c r="J274" s="24">
        <f>IF(G274&lt;&gt;0,'1 - Data'!$C$8,0)</f>
        <v>50</v>
      </c>
      <c r="K274" s="24">
        <f>F274*'1 - Data'!$C$9</f>
        <v>17.5</v>
      </c>
      <c r="L274" s="24">
        <f t="shared" si="36"/>
        <v>132.5</v>
      </c>
    </row>
    <row r="275" spans="1:12" s="34" customFormat="1" x14ac:dyDescent="0.25">
      <c r="A275" s="22">
        <f t="shared" si="37"/>
        <v>270</v>
      </c>
      <c r="B275" s="23">
        <f t="shared" si="38"/>
        <v>70</v>
      </c>
      <c r="C275" s="23">
        <v>20</v>
      </c>
      <c r="D275" s="23">
        <f t="shared" si="33"/>
        <v>20</v>
      </c>
      <c r="E275" s="23">
        <f t="shared" si="39"/>
        <v>0</v>
      </c>
      <c r="F275" s="23">
        <f t="shared" si="34"/>
        <v>50</v>
      </c>
      <c r="G275" s="23">
        <f t="shared" si="35"/>
        <v>0</v>
      </c>
      <c r="H275" s="23">
        <f t="shared" si="32"/>
        <v>350</v>
      </c>
      <c r="I275" s="24">
        <f>D275*'1 - Data'!C$7</f>
        <v>200</v>
      </c>
      <c r="J275" s="24">
        <f>IF(G275&lt;&gt;0,'1 - Data'!$C$8,0)</f>
        <v>0</v>
      </c>
      <c r="K275" s="24">
        <f>F275*'1 - Data'!$C$9</f>
        <v>12.5</v>
      </c>
      <c r="L275" s="24">
        <f t="shared" si="36"/>
        <v>187.5</v>
      </c>
    </row>
    <row r="276" spans="1:12" s="34" customFormat="1" x14ac:dyDescent="0.25">
      <c r="A276" s="22">
        <f t="shared" si="37"/>
        <v>271</v>
      </c>
      <c r="B276" s="23">
        <f t="shared" si="38"/>
        <v>50</v>
      </c>
      <c r="C276" s="23">
        <v>20</v>
      </c>
      <c r="D276" s="23">
        <f t="shared" si="33"/>
        <v>20</v>
      </c>
      <c r="E276" s="23">
        <f t="shared" si="39"/>
        <v>0</v>
      </c>
      <c r="F276" s="23">
        <f t="shared" si="34"/>
        <v>30</v>
      </c>
      <c r="G276" s="23">
        <f t="shared" si="35"/>
        <v>0</v>
      </c>
      <c r="H276" s="23">
        <f t="shared" si="32"/>
        <v>350</v>
      </c>
      <c r="I276" s="24">
        <f>D276*'1 - Data'!C$7</f>
        <v>200</v>
      </c>
      <c r="J276" s="24">
        <f>IF(G276&lt;&gt;0,'1 - Data'!$C$8,0)</f>
        <v>0</v>
      </c>
      <c r="K276" s="24">
        <f>F276*'1 - Data'!$C$9</f>
        <v>7.5</v>
      </c>
      <c r="L276" s="24">
        <f t="shared" si="36"/>
        <v>192.5</v>
      </c>
    </row>
    <row r="277" spans="1:12" s="34" customFormat="1" x14ac:dyDescent="0.25">
      <c r="A277" s="22">
        <f t="shared" si="37"/>
        <v>272</v>
      </c>
      <c r="B277" s="23">
        <f t="shared" si="38"/>
        <v>30</v>
      </c>
      <c r="C277" s="23">
        <v>20</v>
      </c>
      <c r="D277" s="23">
        <f t="shared" si="33"/>
        <v>20</v>
      </c>
      <c r="E277" s="23">
        <f t="shared" si="39"/>
        <v>0</v>
      </c>
      <c r="F277" s="23">
        <f t="shared" si="34"/>
        <v>10</v>
      </c>
      <c r="G277" s="23">
        <f t="shared" si="35"/>
        <v>0</v>
      </c>
      <c r="H277" s="23">
        <f t="shared" si="32"/>
        <v>350</v>
      </c>
      <c r="I277" s="24">
        <f>D277*'1 - Data'!C$7</f>
        <v>200</v>
      </c>
      <c r="J277" s="24">
        <f>IF(G277&lt;&gt;0,'1 - Data'!$C$8,0)</f>
        <v>0</v>
      </c>
      <c r="K277" s="24">
        <f>F277*'1 - Data'!$C$9</f>
        <v>2.5</v>
      </c>
      <c r="L277" s="24">
        <f t="shared" si="36"/>
        <v>197.5</v>
      </c>
    </row>
    <row r="278" spans="1:12" s="34" customFormat="1" x14ac:dyDescent="0.25">
      <c r="A278" s="22">
        <f t="shared" si="37"/>
        <v>273</v>
      </c>
      <c r="B278" s="23">
        <f t="shared" si="38"/>
        <v>10</v>
      </c>
      <c r="C278" s="23">
        <v>20</v>
      </c>
      <c r="D278" s="23">
        <f t="shared" si="33"/>
        <v>10</v>
      </c>
      <c r="E278" s="23">
        <f t="shared" si="39"/>
        <v>0</v>
      </c>
      <c r="F278" s="23">
        <f t="shared" si="34"/>
        <v>0</v>
      </c>
      <c r="G278" s="23">
        <f t="shared" si="35"/>
        <v>0</v>
      </c>
      <c r="H278" s="23">
        <f t="shared" si="32"/>
        <v>350</v>
      </c>
      <c r="I278" s="24">
        <f>D278*'1 - Data'!C$7</f>
        <v>100</v>
      </c>
      <c r="J278" s="24">
        <f>IF(G278&lt;&gt;0,'1 - Data'!$C$8,0)</f>
        <v>0</v>
      </c>
      <c r="K278" s="24">
        <f>F278*'1 - Data'!$C$9</f>
        <v>0</v>
      </c>
      <c r="L278" s="24">
        <f t="shared" si="36"/>
        <v>100</v>
      </c>
    </row>
    <row r="279" spans="1:12" s="34" customFormat="1" x14ac:dyDescent="0.25">
      <c r="A279" s="22">
        <f t="shared" si="37"/>
        <v>274</v>
      </c>
      <c r="B279" s="23">
        <f t="shared" si="38"/>
        <v>0</v>
      </c>
      <c r="C279" s="23">
        <v>20</v>
      </c>
      <c r="D279" s="23">
        <f t="shared" si="33"/>
        <v>0</v>
      </c>
      <c r="E279" s="23">
        <f t="shared" si="39"/>
        <v>350</v>
      </c>
      <c r="F279" s="23">
        <f t="shared" si="34"/>
        <v>350</v>
      </c>
      <c r="G279" s="23">
        <f t="shared" si="35"/>
        <v>0</v>
      </c>
      <c r="H279" s="23">
        <f t="shared" ref="H279:H342" si="40">H278+G279-E279</f>
        <v>0</v>
      </c>
      <c r="I279" s="24">
        <f>D279*'1 - Data'!C$7</f>
        <v>0</v>
      </c>
      <c r="J279" s="24">
        <f>IF(G279&lt;&gt;0,'1 - Data'!$C$8,0)</f>
        <v>0</v>
      </c>
      <c r="K279" s="24">
        <f>F279*'1 - Data'!$C$9</f>
        <v>87.5</v>
      </c>
      <c r="L279" s="24">
        <f t="shared" si="36"/>
        <v>-87.5</v>
      </c>
    </row>
    <row r="280" spans="1:12" s="34" customFormat="1" x14ac:dyDescent="0.25">
      <c r="A280" s="22">
        <f t="shared" si="37"/>
        <v>275</v>
      </c>
      <c r="B280" s="23">
        <f t="shared" si="38"/>
        <v>350</v>
      </c>
      <c r="C280" s="23">
        <v>20</v>
      </c>
      <c r="D280" s="23">
        <f t="shared" si="33"/>
        <v>20</v>
      </c>
      <c r="E280" s="23">
        <f t="shared" si="39"/>
        <v>0</v>
      </c>
      <c r="F280" s="23">
        <f t="shared" si="34"/>
        <v>330</v>
      </c>
      <c r="G280" s="23">
        <f t="shared" si="35"/>
        <v>0</v>
      </c>
      <c r="H280" s="23">
        <f t="shared" si="40"/>
        <v>0</v>
      </c>
      <c r="I280" s="24">
        <f>D280*'1 - Data'!C$7</f>
        <v>200</v>
      </c>
      <c r="J280" s="24">
        <f>IF(G280&lt;&gt;0,'1 - Data'!$C$8,0)</f>
        <v>0</v>
      </c>
      <c r="K280" s="24">
        <f>F280*'1 - Data'!$C$9</f>
        <v>82.5</v>
      </c>
      <c r="L280" s="24">
        <f t="shared" si="36"/>
        <v>117.5</v>
      </c>
    </row>
    <row r="281" spans="1:12" s="34" customFormat="1" x14ac:dyDescent="0.25">
      <c r="A281" s="22">
        <f t="shared" si="37"/>
        <v>276</v>
      </c>
      <c r="B281" s="23">
        <f t="shared" si="38"/>
        <v>330</v>
      </c>
      <c r="C281" s="23">
        <v>20</v>
      </c>
      <c r="D281" s="23">
        <f t="shared" si="33"/>
        <v>20</v>
      </c>
      <c r="E281" s="23">
        <f t="shared" si="39"/>
        <v>0</v>
      </c>
      <c r="F281" s="23">
        <f t="shared" si="34"/>
        <v>310</v>
      </c>
      <c r="G281" s="23">
        <f t="shared" si="35"/>
        <v>0</v>
      </c>
      <c r="H281" s="23">
        <f t="shared" si="40"/>
        <v>0</v>
      </c>
      <c r="I281" s="24">
        <f>D281*'1 - Data'!C$7</f>
        <v>200</v>
      </c>
      <c r="J281" s="24">
        <f>IF(G281&lt;&gt;0,'1 - Data'!$C$8,0)</f>
        <v>0</v>
      </c>
      <c r="K281" s="24">
        <f>F281*'1 - Data'!$C$9</f>
        <v>77.5</v>
      </c>
      <c r="L281" s="24">
        <f t="shared" si="36"/>
        <v>122.5</v>
      </c>
    </row>
    <row r="282" spans="1:12" s="34" customFormat="1" x14ac:dyDescent="0.25">
      <c r="A282" s="22">
        <f t="shared" si="37"/>
        <v>277</v>
      </c>
      <c r="B282" s="23">
        <f t="shared" si="38"/>
        <v>310</v>
      </c>
      <c r="C282" s="23">
        <v>20</v>
      </c>
      <c r="D282" s="23">
        <f t="shared" si="33"/>
        <v>20</v>
      </c>
      <c r="E282" s="23">
        <f t="shared" si="39"/>
        <v>0</v>
      </c>
      <c r="F282" s="23">
        <f t="shared" si="34"/>
        <v>290</v>
      </c>
      <c r="G282" s="23">
        <f t="shared" si="35"/>
        <v>0</v>
      </c>
      <c r="H282" s="23">
        <f t="shared" si="40"/>
        <v>0</v>
      </c>
      <c r="I282" s="24">
        <f>D282*'1 - Data'!C$7</f>
        <v>200</v>
      </c>
      <c r="J282" s="24">
        <f>IF(G282&lt;&gt;0,'1 - Data'!$C$8,0)</f>
        <v>0</v>
      </c>
      <c r="K282" s="24">
        <f>F282*'1 - Data'!$C$9</f>
        <v>72.5</v>
      </c>
      <c r="L282" s="24">
        <f t="shared" si="36"/>
        <v>127.5</v>
      </c>
    </row>
    <row r="283" spans="1:12" s="34" customFormat="1" x14ac:dyDescent="0.25">
      <c r="A283" s="22">
        <f t="shared" si="37"/>
        <v>278</v>
      </c>
      <c r="B283" s="23">
        <f t="shared" si="38"/>
        <v>290</v>
      </c>
      <c r="C283" s="23">
        <v>20</v>
      </c>
      <c r="D283" s="23">
        <f t="shared" si="33"/>
        <v>20</v>
      </c>
      <c r="E283" s="23">
        <f t="shared" si="39"/>
        <v>0</v>
      </c>
      <c r="F283" s="23">
        <f t="shared" si="34"/>
        <v>270</v>
      </c>
      <c r="G283" s="23">
        <f t="shared" si="35"/>
        <v>0</v>
      </c>
      <c r="H283" s="23">
        <f t="shared" si="40"/>
        <v>0</v>
      </c>
      <c r="I283" s="24">
        <f>D283*'1 - Data'!C$7</f>
        <v>200</v>
      </c>
      <c r="J283" s="24">
        <f>IF(G283&lt;&gt;0,'1 - Data'!$C$8,0)</f>
        <v>0</v>
      </c>
      <c r="K283" s="24">
        <f>F283*'1 - Data'!$C$9</f>
        <v>67.5</v>
      </c>
      <c r="L283" s="24">
        <f t="shared" si="36"/>
        <v>132.5</v>
      </c>
    </row>
    <row r="284" spans="1:12" s="34" customFormat="1" x14ac:dyDescent="0.25">
      <c r="A284" s="22">
        <f t="shared" si="37"/>
        <v>279</v>
      </c>
      <c r="B284" s="23">
        <f t="shared" si="38"/>
        <v>270</v>
      </c>
      <c r="C284" s="23">
        <v>20</v>
      </c>
      <c r="D284" s="23">
        <f t="shared" si="33"/>
        <v>20</v>
      </c>
      <c r="E284" s="23">
        <f t="shared" si="39"/>
        <v>0</v>
      </c>
      <c r="F284" s="23">
        <f t="shared" si="34"/>
        <v>250</v>
      </c>
      <c r="G284" s="23">
        <f t="shared" si="35"/>
        <v>0</v>
      </c>
      <c r="H284" s="23">
        <f t="shared" si="40"/>
        <v>0</v>
      </c>
      <c r="I284" s="24">
        <f>D284*'1 - Data'!C$7</f>
        <v>200</v>
      </c>
      <c r="J284" s="24">
        <f>IF(G284&lt;&gt;0,'1 - Data'!$C$8,0)</f>
        <v>0</v>
      </c>
      <c r="K284" s="24">
        <f>F284*'1 - Data'!$C$9</f>
        <v>62.5</v>
      </c>
      <c r="L284" s="24">
        <f t="shared" si="36"/>
        <v>137.5</v>
      </c>
    </row>
    <row r="285" spans="1:12" s="34" customFormat="1" x14ac:dyDescent="0.25">
      <c r="A285" s="22">
        <f t="shared" si="37"/>
        <v>280</v>
      </c>
      <c r="B285" s="23">
        <f t="shared" si="38"/>
        <v>250</v>
      </c>
      <c r="C285" s="23">
        <v>20</v>
      </c>
      <c r="D285" s="23">
        <f t="shared" si="33"/>
        <v>20</v>
      </c>
      <c r="E285" s="23">
        <f t="shared" si="39"/>
        <v>0</v>
      </c>
      <c r="F285" s="23">
        <f t="shared" si="34"/>
        <v>230</v>
      </c>
      <c r="G285" s="23">
        <f t="shared" si="35"/>
        <v>0</v>
      </c>
      <c r="H285" s="23">
        <f t="shared" si="40"/>
        <v>0</v>
      </c>
      <c r="I285" s="24">
        <f>D285*'1 - Data'!C$7</f>
        <v>200</v>
      </c>
      <c r="J285" s="24">
        <f>IF(G285&lt;&gt;0,'1 - Data'!$C$8,0)</f>
        <v>0</v>
      </c>
      <c r="K285" s="24">
        <f>F285*'1 - Data'!$C$9</f>
        <v>57.5</v>
      </c>
      <c r="L285" s="24">
        <f t="shared" si="36"/>
        <v>142.5</v>
      </c>
    </row>
    <row r="286" spans="1:12" s="34" customFormat="1" x14ac:dyDescent="0.25">
      <c r="A286" s="22">
        <f t="shared" si="37"/>
        <v>281</v>
      </c>
      <c r="B286" s="23">
        <f t="shared" si="38"/>
        <v>230</v>
      </c>
      <c r="C286" s="23">
        <v>20</v>
      </c>
      <c r="D286" s="23">
        <f t="shared" si="33"/>
        <v>20</v>
      </c>
      <c r="E286" s="23">
        <f t="shared" si="39"/>
        <v>0</v>
      </c>
      <c r="F286" s="23">
        <f t="shared" si="34"/>
        <v>210</v>
      </c>
      <c r="G286" s="23">
        <f t="shared" si="35"/>
        <v>0</v>
      </c>
      <c r="H286" s="23">
        <f t="shared" si="40"/>
        <v>0</v>
      </c>
      <c r="I286" s="24">
        <f>D286*'1 - Data'!C$7</f>
        <v>200</v>
      </c>
      <c r="J286" s="24">
        <f>IF(G286&lt;&gt;0,'1 - Data'!$C$8,0)</f>
        <v>0</v>
      </c>
      <c r="K286" s="24">
        <f>F286*'1 - Data'!$C$9</f>
        <v>52.5</v>
      </c>
      <c r="L286" s="24">
        <f t="shared" si="36"/>
        <v>147.5</v>
      </c>
    </row>
    <row r="287" spans="1:12" s="34" customFormat="1" x14ac:dyDescent="0.25">
      <c r="A287" s="22">
        <f t="shared" si="37"/>
        <v>282</v>
      </c>
      <c r="B287" s="23">
        <f t="shared" si="38"/>
        <v>210</v>
      </c>
      <c r="C287" s="23">
        <v>20</v>
      </c>
      <c r="D287" s="23">
        <f t="shared" si="33"/>
        <v>20</v>
      </c>
      <c r="E287" s="23">
        <f t="shared" si="39"/>
        <v>0</v>
      </c>
      <c r="F287" s="23">
        <f t="shared" si="34"/>
        <v>190</v>
      </c>
      <c r="G287" s="23">
        <f t="shared" si="35"/>
        <v>0</v>
      </c>
      <c r="H287" s="23">
        <f t="shared" si="40"/>
        <v>0</v>
      </c>
      <c r="I287" s="24">
        <f>D287*'1 - Data'!C$7</f>
        <v>200</v>
      </c>
      <c r="J287" s="24">
        <f>IF(G287&lt;&gt;0,'1 - Data'!$C$8,0)</f>
        <v>0</v>
      </c>
      <c r="K287" s="24">
        <f>F287*'1 - Data'!$C$9</f>
        <v>47.5</v>
      </c>
      <c r="L287" s="24">
        <f t="shared" si="36"/>
        <v>152.5</v>
      </c>
    </row>
    <row r="288" spans="1:12" s="34" customFormat="1" x14ac:dyDescent="0.25">
      <c r="A288" s="22">
        <f t="shared" si="37"/>
        <v>283</v>
      </c>
      <c r="B288" s="23">
        <f t="shared" si="38"/>
        <v>190</v>
      </c>
      <c r="C288" s="23">
        <v>20</v>
      </c>
      <c r="D288" s="23">
        <f t="shared" si="33"/>
        <v>20</v>
      </c>
      <c r="E288" s="23">
        <f t="shared" si="39"/>
        <v>0</v>
      </c>
      <c r="F288" s="23">
        <f t="shared" si="34"/>
        <v>170</v>
      </c>
      <c r="G288" s="23">
        <f t="shared" si="35"/>
        <v>0</v>
      </c>
      <c r="H288" s="23">
        <f t="shared" si="40"/>
        <v>0</v>
      </c>
      <c r="I288" s="24">
        <f>D288*'1 - Data'!C$7</f>
        <v>200</v>
      </c>
      <c r="J288" s="24">
        <f>IF(G288&lt;&gt;0,'1 - Data'!$C$8,0)</f>
        <v>0</v>
      </c>
      <c r="K288" s="24">
        <f>F288*'1 - Data'!$C$9</f>
        <v>42.5</v>
      </c>
      <c r="L288" s="24">
        <f t="shared" si="36"/>
        <v>157.5</v>
      </c>
    </row>
    <row r="289" spans="1:12" s="34" customFormat="1" x14ac:dyDescent="0.25">
      <c r="A289" s="22">
        <f t="shared" si="37"/>
        <v>284</v>
      </c>
      <c r="B289" s="23">
        <f t="shared" si="38"/>
        <v>170</v>
      </c>
      <c r="C289" s="23">
        <v>20</v>
      </c>
      <c r="D289" s="23">
        <f t="shared" si="33"/>
        <v>20</v>
      </c>
      <c r="E289" s="23">
        <f t="shared" si="39"/>
        <v>0</v>
      </c>
      <c r="F289" s="23">
        <f t="shared" si="34"/>
        <v>150</v>
      </c>
      <c r="G289" s="23">
        <f t="shared" si="35"/>
        <v>0</v>
      </c>
      <c r="H289" s="23">
        <f t="shared" si="40"/>
        <v>0</v>
      </c>
      <c r="I289" s="24">
        <f>D289*'1 - Data'!C$7</f>
        <v>200</v>
      </c>
      <c r="J289" s="24">
        <f>IF(G289&lt;&gt;0,'1 - Data'!$C$8,0)</f>
        <v>0</v>
      </c>
      <c r="K289" s="24">
        <f>F289*'1 - Data'!$C$9</f>
        <v>37.5</v>
      </c>
      <c r="L289" s="24">
        <f t="shared" si="36"/>
        <v>162.5</v>
      </c>
    </row>
    <row r="290" spans="1:12" s="34" customFormat="1" x14ac:dyDescent="0.25">
      <c r="A290" s="22">
        <f t="shared" si="37"/>
        <v>285</v>
      </c>
      <c r="B290" s="23">
        <f t="shared" si="38"/>
        <v>150</v>
      </c>
      <c r="C290" s="23">
        <v>20</v>
      </c>
      <c r="D290" s="23">
        <f t="shared" si="33"/>
        <v>20</v>
      </c>
      <c r="E290" s="23">
        <f t="shared" si="39"/>
        <v>0</v>
      </c>
      <c r="F290" s="23">
        <f t="shared" si="34"/>
        <v>130</v>
      </c>
      <c r="G290" s="23">
        <f t="shared" si="35"/>
        <v>0</v>
      </c>
      <c r="H290" s="23">
        <f t="shared" si="40"/>
        <v>0</v>
      </c>
      <c r="I290" s="24">
        <f>D290*'1 - Data'!C$7</f>
        <v>200</v>
      </c>
      <c r="J290" s="24">
        <f>IF(G290&lt;&gt;0,'1 - Data'!$C$8,0)</f>
        <v>0</v>
      </c>
      <c r="K290" s="24">
        <f>F290*'1 - Data'!$C$9</f>
        <v>32.5</v>
      </c>
      <c r="L290" s="24">
        <f t="shared" si="36"/>
        <v>167.5</v>
      </c>
    </row>
    <row r="291" spans="1:12" s="34" customFormat="1" x14ac:dyDescent="0.25">
      <c r="A291" s="22">
        <f t="shared" si="37"/>
        <v>286</v>
      </c>
      <c r="B291" s="23">
        <f t="shared" si="38"/>
        <v>130</v>
      </c>
      <c r="C291" s="23">
        <v>20</v>
      </c>
      <c r="D291" s="23">
        <f t="shared" si="33"/>
        <v>20</v>
      </c>
      <c r="E291" s="23">
        <f t="shared" si="39"/>
        <v>0</v>
      </c>
      <c r="F291" s="23">
        <f t="shared" si="34"/>
        <v>110</v>
      </c>
      <c r="G291" s="23">
        <f t="shared" si="35"/>
        <v>0</v>
      </c>
      <c r="H291" s="23">
        <f t="shared" si="40"/>
        <v>0</v>
      </c>
      <c r="I291" s="24">
        <f>D291*'1 - Data'!C$7</f>
        <v>200</v>
      </c>
      <c r="J291" s="24">
        <f>IF(G291&lt;&gt;0,'1 - Data'!$C$8,0)</f>
        <v>0</v>
      </c>
      <c r="K291" s="24">
        <f>F291*'1 - Data'!$C$9</f>
        <v>27.5</v>
      </c>
      <c r="L291" s="24">
        <f t="shared" si="36"/>
        <v>172.5</v>
      </c>
    </row>
    <row r="292" spans="1:12" s="34" customFormat="1" x14ac:dyDescent="0.25">
      <c r="A292" s="22">
        <f t="shared" si="37"/>
        <v>287</v>
      </c>
      <c r="B292" s="23">
        <f t="shared" si="38"/>
        <v>110</v>
      </c>
      <c r="C292" s="23">
        <v>20</v>
      </c>
      <c r="D292" s="23">
        <f t="shared" si="33"/>
        <v>20</v>
      </c>
      <c r="E292" s="23">
        <f t="shared" si="39"/>
        <v>0</v>
      </c>
      <c r="F292" s="23">
        <f t="shared" si="34"/>
        <v>90</v>
      </c>
      <c r="G292" s="23">
        <f t="shared" si="35"/>
        <v>0</v>
      </c>
      <c r="H292" s="23">
        <f t="shared" si="40"/>
        <v>0</v>
      </c>
      <c r="I292" s="24">
        <f>D292*'1 - Data'!C$7</f>
        <v>200</v>
      </c>
      <c r="J292" s="24">
        <f>IF(G292&lt;&gt;0,'1 - Data'!$C$8,0)</f>
        <v>0</v>
      </c>
      <c r="K292" s="24">
        <f>F292*'1 - Data'!$C$9</f>
        <v>22.5</v>
      </c>
      <c r="L292" s="24">
        <f t="shared" si="36"/>
        <v>177.5</v>
      </c>
    </row>
    <row r="293" spans="1:12" s="34" customFormat="1" x14ac:dyDescent="0.25">
      <c r="A293" s="22">
        <f t="shared" si="37"/>
        <v>288</v>
      </c>
      <c r="B293" s="23">
        <f t="shared" si="38"/>
        <v>90</v>
      </c>
      <c r="C293" s="23">
        <v>20</v>
      </c>
      <c r="D293" s="23">
        <f t="shared" si="33"/>
        <v>20</v>
      </c>
      <c r="E293" s="23">
        <f t="shared" si="39"/>
        <v>0</v>
      </c>
      <c r="F293" s="23">
        <f t="shared" si="34"/>
        <v>70</v>
      </c>
      <c r="G293" s="23">
        <f t="shared" si="35"/>
        <v>350</v>
      </c>
      <c r="H293" s="23">
        <f t="shared" si="40"/>
        <v>350</v>
      </c>
      <c r="I293" s="24">
        <f>D293*'1 - Data'!C$7</f>
        <v>200</v>
      </c>
      <c r="J293" s="24">
        <f>IF(G293&lt;&gt;0,'1 - Data'!$C$8,0)</f>
        <v>50</v>
      </c>
      <c r="K293" s="24">
        <f>F293*'1 - Data'!$C$9</f>
        <v>17.5</v>
      </c>
      <c r="L293" s="24">
        <f t="shared" si="36"/>
        <v>132.5</v>
      </c>
    </row>
    <row r="294" spans="1:12" s="34" customFormat="1" x14ac:dyDescent="0.25">
      <c r="A294" s="22">
        <f t="shared" si="37"/>
        <v>289</v>
      </c>
      <c r="B294" s="23">
        <f t="shared" si="38"/>
        <v>70</v>
      </c>
      <c r="C294" s="23">
        <v>20</v>
      </c>
      <c r="D294" s="23">
        <f t="shared" si="33"/>
        <v>20</v>
      </c>
      <c r="E294" s="23">
        <f t="shared" si="39"/>
        <v>0</v>
      </c>
      <c r="F294" s="23">
        <f t="shared" si="34"/>
        <v>50</v>
      </c>
      <c r="G294" s="23">
        <f t="shared" si="35"/>
        <v>0</v>
      </c>
      <c r="H294" s="23">
        <f t="shared" si="40"/>
        <v>350</v>
      </c>
      <c r="I294" s="24">
        <f>D294*'1 - Data'!C$7</f>
        <v>200</v>
      </c>
      <c r="J294" s="24">
        <f>IF(G294&lt;&gt;0,'1 - Data'!$C$8,0)</f>
        <v>0</v>
      </c>
      <c r="K294" s="24">
        <f>F294*'1 - Data'!$C$9</f>
        <v>12.5</v>
      </c>
      <c r="L294" s="24">
        <f t="shared" si="36"/>
        <v>187.5</v>
      </c>
    </row>
    <row r="295" spans="1:12" s="34" customFormat="1" x14ac:dyDescent="0.25">
      <c r="A295" s="22">
        <f t="shared" si="37"/>
        <v>290</v>
      </c>
      <c r="B295" s="23">
        <f t="shared" si="38"/>
        <v>50</v>
      </c>
      <c r="C295" s="23">
        <v>20</v>
      </c>
      <c r="D295" s="23">
        <f t="shared" si="33"/>
        <v>20</v>
      </c>
      <c r="E295" s="23">
        <f t="shared" si="39"/>
        <v>0</v>
      </c>
      <c r="F295" s="23">
        <f t="shared" si="34"/>
        <v>30</v>
      </c>
      <c r="G295" s="23">
        <f t="shared" si="35"/>
        <v>0</v>
      </c>
      <c r="H295" s="23">
        <f t="shared" si="40"/>
        <v>350</v>
      </c>
      <c r="I295" s="24">
        <f>D295*'1 - Data'!C$7</f>
        <v>200</v>
      </c>
      <c r="J295" s="24">
        <f>IF(G295&lt;&gt;0,'1 - Data'!$C$8,0)</f>
        <v>0</v>
      </c>
      <c r="K295" s="24">
        <f>F295*'1 - Data'!$C$9</f>
        <v>7.5</v>
      </c>
      <c r="L295" s="24">
        <f t="shared" si="36"/>
        <v>192.5</v>
      </c>
    </row>
    <row r="296" spans="1:12" s="34" customFormat="1" x14ac:dyDescent="0.25">
      <c r="A296" s="22">
        <f t="shared" si="37"/>
        <v>291</v>
      </c>
      <c r="B296" s="23">
        <f t="shared" si="38"/>
        <v>30</v>
      </c>
      <c r="C296" s="23">
        <v>20</v>
      </c>
      <c r="D296" s="23">
        <f t="shared" si="33"/>
        <v>20</v>
      </c>
      <c r="E296" s="23">
        <f t="shared" si="39"/>
        <v>0</v>
      </c>
      <c r="F296" s="23">
        <f t="shared" si="34"/>
        <v>10</v>
      </c>
      <c r="G296" s="23">
        <f t="shared" si="35"/>
        <v>0</v>
      </c>
      <c r="H296" s="23">
        <f t="shared" si="40"/>
        <v>350</v>
      </c>
      <c r="I296" s="24">
        <f>D296*'1 - Data'!C$7</f>
        <v>200</v>
      </c>
      <c r="J296" s="24">
        <f>IF(G296&lt;&gt;0,'1 - Data'!$C$8,0)</f>
        <v>0</v>
      </c>
      <c r="K296" s="24">
        <f>F296*'1 - Data'!$C$9</f>
        <v>2.5</v>
      </c>
      <c r="L296" s="24">
        <f t="shared" si="36"/>
        <v>197.5</v>
      </c>
    </row>
    <row r="297" spans="1:12" s="34" customFormat="1" x14ac:dyDescent="0.25">
      <c r="A297" s="22">
        <f t="shared" si="37"/>
        <v>292</v>
      </c>
      <c r="B297" s="23">
        <f t="shared" si="38"/>
        <v>10</v>
      </c>
      <c r="C297" s="23">
        <v>20</v>
      </c>
      <c r="D297" s="23">
        <f t="shared" si="33"/>
        <v>10</v>
      </c>
      <c r="E297" s="23">
        <f t="shared" si="39"/>
        <v>0</v>
      </c>
      <c r="F297" s="23">
        <f t="shared" si="34"/>
        <v>0</v>
      </c>
      <c r="G297" s="23">
        <f t="shared" si="35"/>
        <v>0</v>
      </c>
      <c r="H297" s="23">
        <f t="shared" si="40"/>
        <v>350</v>
      </c>
      <c r="I297" s="24">
        <f>D297*'1 - Data'!C$7</f>
        <v>100</v>
      </c>
      <c r="J297" s="24">
        <f>IF(G297&lt;&gt;0,'1 - Data'!$C$8,0)</f>
        <v>0</v>
      </c>
      <c r="K297" s="24">
        <f>F297*'1 - Data'!$C$9</f>
        <v>0</v>
      </c>
      <c r="L297" s="24">
        <f t="shared" si="36"/>
        <v>100</v>
      </c>
    </row>
    <row r="298" spans="1:12" s="34" customFormat="1" x14ac:dyDescent="0.25">
      <c r="A298" s="22">
        <f t="shared" si="37"/>
        <v>293</v>
      </c>
      <c r="B298" s="23">
        <f t="shared" si="38"/>
        <v>0</v>
      </c>
      <c r="C298" s="23">
        <v>20</v>
      </c>
      <c r="D298" s="23">
        <f t="shared" si="33"/>
        <v>0</v>
      </c>
      <c r="E298" s="23">
        <f t="shared" si="39"/>
        <v>350</v>
      </c>
      <c r="F298" s="23">
        <f t="shared" si="34"/>
        <v>350</v>
      </c>
      <c r="G298" s="23">
        <f t="shared" si="35"/>
        <v>0</v>
      </c>
      <c r="H298" s="23">
        <f t="shared" si="40"/>
        <v>0</v>
      </c>
      <c r="I298" s="24">
        <f>D298*'1 - Data'!C$7</f>
        <v>0</v>
      </c>
      <c r="J298" s="24">
        <f>IF(G298&lt;&gt;0,'1 - Data'!$C$8,0)</f>
        <v>0</v>
      </c>
      <c r="K298" s="24">
        <f>F298*'1 - Data'!$C$9</f>
        <v>87.5</v>
      </c>
      <c r="L298" s="24">
        <f t="shared" si="36"/>
        <v>-87.5</v>
      </c>
    </row>
    <row r="299" spans="1:12" s="34" customFormat="1" x14ac:dyDescent="0.25">
      <c r="A299" s="22">
        <f t="shared" si="37"/>
        <v>294</v>
      </c>
      <c r="B299" s="23">
        <f t="shared" si="38"/>
        <v>350</v>
      </c>
      <c r="C299" s="23">
        <v>20</v>
      </c>
      <c r="D299" s="23">
        <f t="shared" si="33"/>
        <v>20</v>
      </c>
      <c r="E299" s="23">
        <f t="shared" si="39"/>
        <v>0</v>
      </c>
      <c r="F299" s="23">
        <f t="shared" si="34"/>
        <v>330</v>
      </c>
      <c r="G299" s="23">
        <f t="shared" si="35"/>
        <v>0</v>
      </c>
      <c r="H299" s="23">
        <f t="shared" si="40"/>
        <v>0</v>
      </c>
      <c r="I299" s="24">
        <f>D299*'1 - Data'!C$7</f>
        <v>200</v>
      </c>
      <c r="J299" s="24">
        <f>IF(G299&lt;&gt;0,'1 - Data'!$C$8,0)</f>
        <v>0</v>
      </c>
      <c r="K299" s="24">
        <f>F299*'1 - Data'!$C$9</f>
        <v>82.5</v>
      </c>
      <c r="L299" s="24">
        <f t="shared" si="36"/>
        <v>117.5</v>
      </c>
    </row>
    <row r="300" spans="1:12" s="34" customFormat="1" x14ac:dyDescent="0.25">
      <c r="A300" s="22">
        <f t="shared" si="37"/>
        <v>295</v>
      </c>
      <c r="B300" s="23">
        <f t="shared" si="38"/>
        <v>330</v>
      </c>
      <c r="C300" s="23">
        <v>20</v>
      </c>
      <c r="D300" s="23">
        <f t="shared" si="33"/>
        <v>20</v>
      </c>
      <c r="E300" s="23">
        <f t="shared" si="39"/>
        <v>0</v>
      </c>
      <c r="F300" s="23">
        <f t="shared" si="34"/>
        <v>310</v>
      </c>
      <c r="G300" s="23">
        <f t="shared" si="35"/>
        <v>0</v>
      </c>
      <c r="H300" s="23">
        <f t="shared" si="40"/>
        <v>0</v>
      </c>
      <c r="I300" s="24">
        <f>D300*'1 - Data'!C$7</f>
        <v>200</v>
      </c>
      <c r="J300" s="24">
        <f>IF(G300&lt;&gt;0,'1 - Data'!$C$8,0)</f>
        <v>0</v>
      </c>
      <c r="K300" s="24">
        <f>F300*'1 - Data'!$C$9</f>
        <v>77.5</v>
      </c>
      <c r="L300" s="24">
        <f t="shared" si="36"/>
        <v>122.5</v>
      </c>
    </row>
    <row r="301" spans="1:12" s="34" customFormat="1" x14ac:dyDescent="0.25">
      <c r="A301" s="22">
        <f t="shared" si="37"/>
        <v>296</v>
      </c>
      <c r="B301" s="23">
        <f t="shared" si="38"/>
        <v>310</v>
      </c>
      <c r="C301" s="23">
        <v>20</v>
      </c>
      <c r="D301" s="23">
        <f t="shared" si="33"/>
        <v>20</v>
      </c>
      <c r="E301" s="23">
        <f t="shared" si="39"/>
        <v>0</v>
      </c>
      <c r="F301" s="23">
        <f t="shared" si="34"/>
        <v>290</v>
      </c>
      <c r="G301" s="23">
        <f t="shared" si="35"/>
        <v>0</v>
      </c>
      <c r="H301" s="23">
        <f t="shared" si="40"/>
        <v>0</v>
      </c>
      <c r="I301" s="24">
        <f>D301*'1 - Data'!C$7</f>
        <v>200</v>
      </c>
      <c r="J301" s="24">
        <f>IF(G301&lt;&gt;0,'1 - Data'!$C$8,0)</f>
        <v>0</v>
      </c>
      <c r="K301" s="24">
        <f>F301*'1 - Data'!$C$9</f>
        <v>72.5</v>
      </c>
      <c r="L301" s="24">
        <f t="shared" si="36"/>
        <v>127.5</v>
      </c>
    </row>
    <row r="302" spans="1:12" s="34" customFormat="1" x14ac:dyDescent="0.25">
      <c r="A302" s="22">
        <f t="shared" si="37"/>
        <v>297</v>
      </c>
      <c r="B302" s="23">
        <f t="shared" si="38"/>
        <v>290</v>
      </c>
      <c r="C302" s="23">
        <v>20</v>
      </c>
      <c r="D302" s="23">
        <f t="shared" si="33"/>
        <v>20</v>
      </c>
      <c r="E302" s="23">
        <f t="shared" si="39"/>
        <v>0</v>
      </c>
      <c r="F302" s="23">
        <f t="shared" si="34"/>
        <v>270</v>
      </c>
      <c r="G302" s="23">
        <f t="shared" si="35"/>
        <v>0</v>
      </c>
      <c r="H302" s="23">
        <f t="shared" si="40"/>
        <v>0</v>
      </c>
      <c r="I302" s="24">
        <f>D302*'1 - Data'!C$7</f>
        <v>200</v>
      </c>
      <c r="J302" s="24">
        <f>IF(G302&lt;&gt;0,'1 - Data'!$C$8,0)</f>
        <v>0</v>
      </c>
      <c r="K302" s="24">
        <f>F302*'1 - Data'!$C$9</f>
        <v>67.5</v>
      </c>
      <c r="L302" s="24">
        <f t="shared" si="36"/>
        <v>132.5</v>
      </c>
    </row>
    <row r="303" spans="1:12" s="34" customFormat="1" x14ac:dyDescent="0.25">
      <c r="A303" s="22">
        <f t="shared" si="37"/>
        <v>298</v>
      </c>
      <c r="B303" s="23">
        <f t="shared" si="38"/>
        <v>270</v>
      </c>
      <c r="C303" s="23">
        <v>20</v>
      </c>
      <c r="D303" s="23">
        <f t="shared" si="33"/>
        <v>20</v>
      </c>
      <c r="E303" s="23">
        <f t="shared" si="39"/>
        <v>0</v>
      </c>
      <c r="F303" s="23">
        <f t="shared" si="34"/>
        <v>250</v>
      </c>
      <c r="G303" s="23">
        <f t="shared" si="35"/>
        <v>0</v>
      </c>
      <c r="H303" s="23">
        <f t="shared" si="40"/>
        <v>0</v>
      </c>
      <c r="I303" s="24">
        <f>D303*'1 - Data'!C$7</f>
        <v>200</v>
      </c>
      <c r="J303" s="24">
        <f>IF(G303&lt;&gt;0,'1 - Data'!$C$8,0)</f>
        <v>0</v>
      </c>
      <c r="K303" s="24">
        <f>F303*'1 - Data'!$C$9</f>
        <v>62.5</v>
      </c>
      <c r="L303" s="24">
        <f t="shared" si="36"/>
        <v>137.5</v>
      </c>
    </row>
    <row r="304" spans="1:12" s="34" customFormat="1" x14ac:dyDescent="0.25">
      <c r="A304" s="22">
        <f t="shared" si="37"/>
        <v>299</v>
      </c>
      <c r="B304" s="23">
        <f t="shared" si="38"/>
        <v>250</v>
      </c>
      <c r="C304" s="23">
        <v>20</v>
      </c>
      <c r="D304" s="23">
        <f t="shared" si="33"/>
        <v>20</v>
      </c>
      <c r="E304" s="23">
        <f t="shared" si="39"/>
        <v>0</v>
      </c>
      <c r="F304" s="23">
        <f t="shared" si="34"/>
        <v>230</v>
      </c>
      <c r="G304" s="23">
        <f t="shared" si="35"/>
        <v>0</v>
      </c>
      <c r="H304" s="23">
        <f t="shared" si="40"/>
        <v>0</v>
      </c>
      <c r="I304" s="24">
        <f>D304*'1 - Data'!C$7</f>
        <v>200</v>
      </c>
      <c r="J304" s="24">
        <f>IF(G304&lt;&gt;0,'1 - Data'!$C$8,0)</f>
        <v>0</v>
      </c>
      <c r="K304" s="24">
        <f>F304*'1 - Data'!$C$9</f>
        <v>57.5</v>
      </c>
      <c r="L304" s="24">
        <f t="shared" si="36"/>
        <v>142.5</v>
      </c>
    </row>
    <row r="305" spans="1:12" s="34" customFormat="1" x14ac:dyDescent="0.25">
      <c r="A305" s="22">
        <f t="shared" si="37"/>
        <v>300</v>
      </c>
      <c r="B305" s="23">
        <f t="shared" si="38"/>
        <v>230</v>
      </c>
      <c r="C305" s="23">
        <v>20</v>
      </c>
      <c r="D305" s="23">
        <f t="shared" si="33"/>
        <v>20</v>
      </c>
      <c r="E305" s="23">
        <f t="shared" si="39"/>
        <v>0</v>
      </c>
      <c r="F305" s="23">
        <f t="shared" si="34"/>
        <v>210</v>
      </c>
      <c r="G305" s="23">
        <f t="shared" si="35"/>
        <v>0</v>
      </c>
      <c r="H305" s="23">
        <f t="shared" si="40"/>
        <v>0</v>
      </c>
      <c r="I305" s="24">
        <f>D305*'1 - Data'!C$7</f>
        <v>200</v>
      </c>
      <c r="J305" s="24">
        <f>IF(G305&lt;&gt;0,'1 - Data'!$C$8,0)</f>
        <v>0</v>
      </c>
      <c r="K305" s="24">
        <f>F305*'1 - Data'!$C$9</f>
        <v>52.5</v>
      </c>
      <c r="L305" s="24">
        <f t="shared" si="36"/>
        <v>147.5</v>
      </c>
    </row>
    <row r="306" spans="1:12" s="34" customFormat="1" x14ac:dyDescent="0.25">
      <c r="A306" s="22">
        <f t="shared" si="37"/>
        <v>301</v>
      </c>
      <c r="B306" s="23">
        <f t="shared" si="38"/>
        <v>210</v>
      </c>
      <c r="C306" s="23">
        <v>20</v>
      </c>
      <c r="D306" s="23">
        <f t="shared" si="33"/>
        <v>20</v>
      </c>
      <c r="E306" s="23">
        <f t="shared" si="39"/>
        <v>0</v>
      </c>
      <c r="F306" s="23">
        <f t="shared" si="34"/>
        <v>190</v>
      </c>
      <c r="G306" s="23">
        <f t="shared" si="35"/>
        <v>0</v>
      </c>
      <c r="H306" s="23">
        <f t="shared" si="40"/>
        <v>0</v>
      </c>
      <c r="I306" s="24">
        <f>D306*'1 - Data'!C$7</f>
        <v>200</v>
      </c>
      <c r="J306" s="24">
        <f>IF(G306&lt;&gt;0,'1 - Data'!$C$8,0)</f>
        <v>0</v>
      </c>
      <c r="K306" s="24">
        <f>F306*'1 - Data'!$C$9</f>
        <v>47.5</v>
      </c>
      <c r="L306" s="24">
        <f t="shared" si="36"/>
        <v>152.5</v>
      </c>
    </row>
    <row r="307" spans="1:12" s="34" customFormat="1" x14ac:dyDescent="0.25">
      <c r="A307" s="22">
        <f t="shared" si="37"/>
        <v>302</v>
      </c>
      <c r="B307" s="23">
        <f t="shared" si="38"/>
        <v>190</v>
      </c>
      <c r="C307" s="23">
        <v>20</v>
      </c>
      <c r="D307" s="23">
        <f t="shared" si="33"/>
        <v>20</v>
      </c>
      <c r="E307" s="23">
        <f t="shared" si="39"/>
        <v>0</v>
      </c>
      <c r="F307" s="23">
        <f t="shared" si="34"/>
        <v>170</v>
      </c>
      <c r="G307" s="23">
        <f t="shared" si="35"/>
        <v>0</v>
      </c>
      <c r="H307" s="23">
        <f t="shared" si="40"/>
        <v>0</v>
      </c>
      <c r="I307" s="24">
        <f>D307*'1 - Data'!C$7</f>
        <v>200</v>
      </c>
      <c r="J307" s="24">
        <f>IF(G307&lt;&gt;0,'1 - Data'!$C$8,0)</f>
        <v>0</v>
      </c>
      <c r="K307" s="24">
        <f>F307*'1 - Data'!$C$9</f>
        <v>42.5</v>
      </c>
      <c r="L307" s="24">
        <f t="shared" si="36"/>
        <v>157.5</v>
      </c>
    </row>
    <row r="308" spans="1:12" s="34" customFormat="1" x14ac:dyDescent="0.25">
      <c r="A308" s="22">
        <f t="shared" si="37"/>
        <v>303</v>
      </c>
      <c r="B308" s="23">
        <f t="shared" si="38"/>
        <v>170</v>
      </c>
      <c r="C308" s="23">
        <v>20</v>
      </c>
      <c r="D308" s="23">
        <f t="shared" si="33"/>
        <v>20</v>
      </c>
      <c r="E308" s="23">
        <f t="shared" si="39"/>
        <v>0</v>
      </c>
      <c r="F308" s="23">
        <f t="shared" si="34"/>
        <v>150</v>
      </c>
      <c r="G308" s="23">
        <f t="shared" si="35"/>
        <v>0</v>
      </c>
      <c r="H308" s="23">
        <f t="shared" si="40"/>
        <v>0</v>
      </c>
      <c r="I308" s="24">
        <f>D308*'1 - Data'!C$7</f>
        <v>200</v>
      </c>
      <c r="J308" s="24">
        <f>IF(G308&lt;&gt;0,'1 - Data'!$C$8,0)</f>
        <v>0</v>
      </c>
      <c r="K308" s="24">
        <f>F308*'1 - Data'!$C$9</f>
        <v>37.5</v>
      </c>
      <c r="L308" s="24">
        <f t="shared" si="36"/>
        <v>162.5</v>
      </c>
    </row>
    <row r="309" spans="1:12" s="34" customFormat="1" x14ac:dyDescent="0.25">
      <c r="A309" s="22">
        <f t="shared" si="37"/>
        <v>304</v>
      </c>
      <c r="B309" s="23">
        <f t="shared" si="38"/>
        <v>150</v>
      </c>
      <c r="C309" s="23">
        <v>20</v>
      </c>
      <c r="D309" s="23">
        <f t="shared" si="33"/>
        <v>20</v>
      </c>
      <c r="E309" s="23">
        <f t="shared" si="39"/>
        <v>0</v>
      </c>
      <c r="F309" s="23">
        <f t="shared" si="34"/>
        <v>130</v>
      </c>
      <c r="G309" s="23">
        <f t="shared" si="35"/>
        <v>0</v>
      </c>
      <c r="H309" s="23">
        <f t="shared" si="40"/>
        <v>0</v>
      </c>
      <c r="I309" s="24">
        <f>D309*'1 - Data'!C$7</f>
        <v>200</v>
      </c>
      <c r="J309" s="24">
        <f>IF(G309&lt;&gt;0,'1 - Data'!$C$8,0)</f>
        <v>0</v>
      </c>
      <c r="K309" s="24">
        <f>F309*'1 - Data'!$C$9</f>
        <v>32.5</v>
      </c>
      <c r="L309" s="24">
        <f t="shared" si="36"/>
        <v>167.5</v>
      </c>
    </row>
    <row r="310" spans="1:12" s="34" customFormat="1" x14ac:dyDescent="0.25">
      <c r="A310" s="22">
        <f t="shared" si="37"/>
        <v>305</v>
      </c>
      <c r="B310" s="23">
        <f t="shared" si="38"/>
        <v>130</v>
      </c>
      <c r="C310" s="23">
        <v>20</v>
      </c>
      <c r="D310" s="23">
        <f t="shared" si="33"/>
        <v>20</v>
      </c>
      <c r="E310" s="23">
        <f t="shared" si="39"/>
        <v>0</v>
      </c>
      <c r="F310" s="23">
        <f t="shared" si="34"/>
        <v>110</v>
      </c>
      <c r="G310" s="23">
        <f t="shared" si="35"/>
        <v>0</v>
      </c>
      <c r="H310" s="23">
        <f t="shared" si="40"/>
        <v>0</v>
      </c>
      <c r="I310" s="24">
        <f>D310*'1 - Data'!C$7</f>
        <v>200</v>
      </c>
      <c r="J310" s="24">
        <f>IF(G310&lt;&gt;0,'1 - Data'!$C$8,0)</f>
        <v>0</v>
      </c>
      <c r="K310" s="24">
        <f>F310*'1 - Data'!$C$9</f>
        <v>27.5</v>
      </c>
      <c r="L310" s="24">
        <f t="shared" si="36"/>
        <v>172.5</v>
      </c>
    </row>
    <row r="311" spans="1:12" s="34" customFormat="1" x14ac:dyDescent="0.25">
      <c r="A311" s="22">
        <f t="shared" si="37"/>
        <v>306</v>
      </c>
      <c r="B311" s="23">
        <f t="shared" si="38"/>
        <v>110</v>
      </c>
      <c r="C311" s="23">
        <v>20</v>
      </c>
      <c r="D311" s="23">
        <f t="shared" si="33"/>
        <v>20</v>
      </c>
      <c r="E311" s="23">
        <f t="shared" si="39"/>
        <v>0</v>
      </c>
      <c r="F311" s="23">
        <f t="shared" si="34"/>
        <v>90</v>
      </c>
      <c r="G311" s="23">
        <f t="shared" si="35"/>
        <v>0</v>
      </c>
      <c r="H311" s="23">
        <f t="shared" si="40"/>
        <v>0</v>
      </c>
      <c r="I311" s="24">
        <f>D311*'1 - Data'!C$7</f>
        <v>200</v>
      </c>
      <c r="J311" s="24">
        <f>IF(G311&lt;&gt;0,'1 - Data'!$C$8,0)</f>
        <v>0</v>
      </c>
      <c r="K311" s="24">
        <f>F311*'1 - Data'!$C$9</f>
        <v>22.5</v>
      </c>
      <c r="L311" s="24">
        <f t="shared" si="36"/>
        <v>177.5</v>
      </c>
    </row>
    <row r="312" spans="1:12" s="34" customFormat="1" x14ac:dyDescent="0.25">
      <c r="A312" s="22">
        <f t="shared" si="37"/>
        <v>307</v>
      </c>
      <c r="B312" s="23">
        <f t="shared" si="38"/>
        <v>90</v>
      </c>
      <c r="C312" s="23">
        <v>20</v>
      </c>
      <c r="D312" s="23">
        <f t="shared" si="33"/>
        <v>20</v>
      </c>
      <c r="E312" s="23">
        <f t="shared" si="39"/>
        <v>0</v>
      </c>
      <c r="F312" s="23">
        <f t="shared" si="34"/>
        <v>70</v>
      </c>
      <c r="G312" s="23">
        <f t="shared" si="35"/>
        <v>350</v>
      </c>
      <c r="H312" s="23">
        <f t="shared" si="40"/>
        <v>350</v>
      </c>
      <c r="I312" s="24">
        <f>D312*'1 - Data'!C$7</f>
        <v>200</v>
      </c>
      <c r="J312" s="24">
        <f>IF(G312&lt;&gt;0,'1 - Data'!$C$8,0)</f>
        <v>50</v>
      </c>
      <c r="K312" s="24">
        <f>F312*'1 - Data'!$C$9</f>
        <v>17.5</v>
      </c>
      <c r="L312" s="24">
        <f t="shared" si="36"/>
        <v>132.5</v>
      </c>
    </row>
    <row r="313" spans="1:12" s="34" customFormat="1" x14ac:dyDescent="0.25">
      <c r="A313" s="22">
        <f t="shared" si="37"/>
        <v>308</v>
      </c>
      <c r="B313" s="23">
        <f t="shared" si="38"/>
        <v>70</v>
      </c>
      <c r="C313" s="23">
        <v>20</v>
      </c>
      <c r="D313" s="23">
        <f t="shared" si="33"/>
        <v>20</v>
      </c>
      <c r="E313" s="23">
        <f t="shared" si="39"/>
        <v>0</v>
      </c>
      <c r="F313" s="23">
        <f t="shared" si="34"/>
        <v>50</v>
      </c>
      <c r="G313" s="23">
        <f t="shared" si="35"/>
        <v>0</v>
      </c>
      <c r="H313" s="23">
        <f t="shared" si="40"/>
        <v>350</v>
      </c>
      <c r="I313" s="24">
        <f>D313*'1 - Data'!C$7</f>
        <v>200</v>
      </c>
      <c r="J313" s="24">
        <f>IF(G313&lt;&gt;0,'1 - Data'!$C$8,0)</f>
        <v>0</v>
      </c>
      <c r="K313" s="24">
        <f>F313*'1 - Data'!$C$9</f>
        <v>12.5</v>
      </c>
      <c r="L313" s="24">
        <f t="shared" si="36"/>
        <v>187.5</v>
      </c>
    </row>
    <row r="314" spans="1:12" s="34" customFormat="1" x14ac:dyDescent="0.25">
      <c r="A314" s="22">
        <f t="shared" si="37"/>
        <v>309</v>
      </c>
      <c r="B314" s="23">
        <f t="shared" si="38"/>
        <v>50</v>
      </c>
      <c r="C314" s="23">
        <v>20</v>
      </c>
      <c r="D314" s="23">
        <f t="shared" si="33"/>
        <v>20</v>
      </c>
      <c r="E314" s="23">
        <f t="shared" si="39"/>
        <v>0</v>
      </c>
      <c r="F314" s="23">
        <f t="shared" si="34"/>
        <v>30</v>
      </c>
      <c r="G314" s="23">
        <f t="shared" si="35"/>
        <v>0</v>
      </c>
      <c r="H314" s="23">
        <f t="shared" si="40"/>
        <v>350</v>
      </c>
      <c r="I314" s="24">
        <f>D314*'1 - Data'!C$7</f>
        <v>200</v>
      </c>
      <c r="J314" s="24">
        <f>IF(G314&lt;&gt;0,'1 - Data'!$C$8,0)</f>
        <v>0</v>
      </c>
      <c r="K314" s="24">
        <f>F314*'1 - Data'!$C$9</f>
        <v>7.5</v>
      </c>
      <c r="L314" s="24">
        <f t="shared" si="36"/>
        <v>192.5</v>
      </c>
    </row>
    <row r="315" spans="1:12" s="34" customFormat="1" x14ac:dyDescent="0.25">
      <c r="A315" s="22">
        <f t="shared" si="37"/>
        <v>310</v>
      </c>
      <c r="B315" s="23">
        <f t="shared" si="38"/>
        <v>30</v>
      </c>
      <c r="C315" s="23">
        <v>20</v>
      </c>
      <c r="D315" s="23">
        <f t="shared" si="33"/>
        <v>20</v>
      </c>
      <c r="E315" s="23">
        <f t="shared" si="39"/>
        <v>0</v>
      </c>
      <c r="F315" s="23">
        <f t="shared" si="34"/>
        <v>10</v>
      </c>
      <c r="G315" s="23">
        <f t="shared" si="35"/>
        <v>0</v>
      </c>
      <c r="H315" s="23">
        <f t="shared" si="40"/>
        <v>350</v>
      </c>
      <c r="I315" s="24">
        <f>D315*'1 - Data'!C$7</f>
        <v>200</v>
      </c>
      <c r="J315" s="24">
        <f>IF(G315&lt;&gt;0,'1 - Data'!$C$8,0)</f>
        <v>0</v>
      </c>
      <c r="K315" s="24">
        <f>F315*'1 - Data'!$C$9</f>
        <v>2.5</v>
      </c>
      <c r="L315" s="24">
        <f t="shared" si="36"/>
        <v>197.5</v>
      </c>
    </row>
    <row r="316" spans="1:12" s="34" customFormat="1" x14ac:dyDescent="0.25">
      <c r="A316" s="22">
        <f t="shared" si="37"/>
        <v>311</v>
      </c>
      <c r="B316" s="23">
        <f t="shared" si="38"/>
        <v>10</v>
      </c>
      <c r="C316" s="23">
        <v>20</v>
      </c>
      <c r="D316" s="23">
        <f t="shared" si="33"/>
        <v>10</v>
      </c>
      <c r="E316" s="23">
        <f t="shared" si="39"/>
        <v>0</v>
      </c>
      <c r="F316" s="23">
        <f t="shared" si="34"/>
        <v>0</v>
      </c>
      <c r="G316" s="23">
        <f t="shared" si="35"/>
        <v>0</v>
      </c>
      <c r="H316" s="23">
        <f t="shared" si="40"/>
        <v>350</v>
      </c>
      <c r="I316" s="24">
        <f>D316*'1 - Data'!C$7</f>
        <v>100</v>
      </c>
      <c r="J316" s="24">
        <f>IF(G316&lt;&gt;0,'1 - Data'!$C$8,0)</f>
        <v>0</v>
      </c>
      <c r="K316" s="24">
        <f>F316*'1 - Data'!$C$9</f>
        <v>0</v>
      </c>
      <c r="L316" s="24">
        <f t="shared" si="36"/>
        <v>100</v>
      </c>
    </row>
    <row r="317" spans="1:12" s="34" customFormat="1" x14ac:dyDescent="0.25">
      <c r="A317" s="22">
        <f t="shared" si="37"/>
        <v>312</v>
      </c>
      <c r="B317" s="23">
        <f t="shared" si="38"/>
        <v>0</v>
      </c>
      <c r="C317" s="23">
        <v>20</v>
      </c>
      <c r="D317" s="23">
        <f t="shared" si="33"/>
        <v>0</v>
      </c>
      <c r="E317" s="23">
        <f t="shared" si="39"/>
        <v>350</v>
      </c>
      <c r="F317" s="23">
        <f t="shared" si="34"/>
        <v>350</v>
      </c>
      <c r="G317" s="23">
        <f t="shared" si="35"/>
        <v>0</v>
      </c>
      <c r="H317" s="23">
        <f t="shared" si="40"/>
        <v>0</v>
      </c>
      <c r="I317" s="24">
        <f>D317*'1 - Data'!C$7</f>
        <v>0</v>
      </c>
      <c r="J317" s="24">
        <f>IF(G317&lt;&gt;0,'1 - Data'!$C$8,0)</f>
        <v>0</v>
      </c>
      <c r="K317" s="24">
        <f>F317*'1 - Data'!$C$9</f>
        <v>87.5</v>
      </c>
      <c r="L317" s="24">
        <f t="shared" si="36"/>
        <v>-87.5</v>
      </c>
    </row>
    <row r="318" spans="1:12" s="34" customFormat="1" x14ac:dyDescent="0.25">
      <c r="A318" s="22">
        <f t="shared" si="37"/>
        <v>313</v>
      </c>
      <c r="B318" s="23">
        <f t="shared" si="38"/>
        <v>350</v>
      </c>
      <c r="C318" s="23">
        <v>20</v>
      </c>
      <c r="D318" s="23">
        <f t="shared" si="33"/>
        <v>20</v>
      </c>
      <c r="E318" s="23">
        <f t="shared" si="39"/>
        <v>0</v>
      </c>
      <c r="F318" s="23">
        <f t="shared" si="34"/>
        <v>330</v>
      </c>
      <c r="G318" s="23">
        <f t="shared" si="35"/>
        <v>0</v>
      </c>
      <c r="H318" s="23">
        <f t="shared" si="40"/>
        <v>0</v>
      </c>
      <c r="I318" s="24">
        <f>D318*'1 - Data'!C$7</f>
        <v>200</v>
      </c>
      <c r="J318" s="24">
        <f>IF(G318&lt;&gt;0,'1 - Data'!$C$8,0)</f>
        <v>0</v>
      </c>
      <c r="K318" s="24">
        <f>F318*'1 - Data'!$C$9</f>
        <v>82.5</v>
      </c>
      <c r="L318" s="24">
        <f t="shared" si="36"/>
        <v>117.5</v>
      </c>
    </row>
    <row r="319" spans="1:12" s="34" customFormat="1" x14ac:dyDescent="0.25">
      <c r="A319" s="22">
        <f t="shared" si="37"/>
        <v>314</v>
      </c>
      <c r="B319" s="23">
        <f t="shared" si="38"/>
        <v>330</v>
      </c>
      <c r="C319" s="23">
        <v>20</v>
      </c>
      <c r="D319" s="23">
        <f t="shared" si="33"/>
        <v>20</v>
      </c>
      <c r="E319" s="23">
        <f t="shared" si="39"/>
        <v>0</v>
      </c>
      <c r="F319" s="23">
        <f t="shared" si="34"/>
        <v>310</v>
      </c>
      <c r="G319" s="23">
        <f t="shared" si="35"/>
        <v>0</v>
      </c>
      <c r="H319" s="23">
        <f t="shared" si="40"/>
        <v>0</v>
      </c>
      <c r="I319" s="24">
        <f>D319*'1 - Data'!C$7</f>
        <v>200</v>
      </c>
      <c r="J319" s="24">
        <f>IF(G319&lt;&gt;0,'1 - Data'!$C$8,0)</f>
        <v>0</v>
      </c>
      <c r="K319" s="24">
        <f>F319*'1 - Data'!$C$9</f>
        <v>77.5</v>
      </c>
      <c r="L319" s="24">
        <f t="shared" si="36"/>
        <v>122.5</v>
      </c>
    </row>
    <row r="320" spans="1:12" s="34" customFormat="1" x14ac:dyDescent="0.25">
      <c r="A320" s="22">
        <f t="shared" si="37"/>
        <v>315</v>
      </c>
      <c r="B320" s="23">
        <f t="shared" si="38"/>
        <v>310</v>
      </c>
      <c r="C320" s="23">
        <v>20</v>
      </c>
      <c r="D320" s="23">
        <f t="shared" si="33"/>
        <v>20</v>
      </c>
      <c r="E320" s="23">
        <f t="shared" si="39"/>
        <v>0</v>
      </c>
      <c r="F320" s="23">
        <f t="shared" si="34"/>
        <v>290</v>
      </c>
      <c r="G320" s="23">
        <f t="shared" si="35"/>
        <v>0</v>
      </c>
      <c r="H320" s="23">
        <f t="shared" si="40"/>
        <v>0</v>
      </c>
      <c r="I320" s="24">
        <f>D320*'1 - Data'!C$7</f>
        <v>200</v>
      </c>
      <c r="J320" s="24">
        <f>IF(G320&lt;&gt;0,'1 - Data'!$C$8,0)</f>
        <v>0</v>
      </c>
      <c r="K320" s="24">
        <f>F320*'1 - Data'!$C$9</f>
        <v>72.5</v>
      </c>
      <c r="L320" s="24">
        <f t="shared" si="36"/>
        <v>127.5</v>
      </c>
    </row>
    <row r="321" spans="1:12" s="34" customFormat="1" x14ac:dyDescent="0.25">
      <c r="A321" s="22">
        <f t="shared" si="37"/>
        <v>316</v>
      </c>
      <c r="B321" s="23">
        <f t="shared" si="38"/>
        <v>290</v>
      </c>
      <c r="C321" s="23">
        <v>20</v>
      </c>
      <c r="D321" s="23">
        <f t="shared" si="33"/>
        <v>20</v>
      </c>
      <c r="E321" s="23">
        <f t="shared" si="39"/>
        <v>0</v>
      </c>
      <c r="F321" s="23">
        <f t="shared" si="34"/>
        <v>270</v>
      </c>
      <c r="G321" s="23">
        <f t="shared" si="35"/>
        <v>0</v>
      </c>
      <c r="H321" s="23">
        <f t="shared" si="40"/>
        <v>0</v>
      </c>
      <c r="I321" s="24">
        <f>D321*'1 - Data'!C$7</f>
        <v>200</v>
      </c>
      <c r="J321" s="24">
        <f>IF(G321&lt;&gt;0,'1 - Data'!$C$8,0)</f>
        <v>0</v>
      </c>
      <c r="K321" s="24">
        <f>F321*'1 - Data'!$C$9</f>
        <v>67.5</v>
      </c>
      <c r="L321" s="24">
        <f t="shared" si="36"/>
        <v>132.5</v>
      </c>
    </row>
    <row r="322" spans="1:12" s="34" customFormat="1" x14ac:dyDescent="0.25">
      <c r="A322" s="22">
        <f t="shared" si="37"/>
        <v>317</v>
      </c>
      <c r="B322" s="23">
        <f t="shared" si="38"/>
        <v>270</v>
      </c>
      <c r="C322" s="23">
        <v>20</v>
      </c>
      <c r="D322" s="23">
        <f t="shared" si="33"/>
        <v>20</v>
      </c>
      <c r="E322" s="23">
        <f t="shared" si="39"/>
        <v>0</v>
      </c>
      <c r="F322" s="23">
        <f t="shared" si="34"/>
        <v>250</v>
      </c>
      <c r="G322" s="23">
        <f t="shared" si="35"/>
        <v>0</v>
      </c>
      <c r="H322" s="23">
        <f t="shared" si="40"/>
        <v>0</v>
      </c>
      <c r="I322" s="24">
        <f>D322*'1 - Data'!C$7</f>
        <v>200</v>
      </c>
      <c r="J322" s="24">
        <f>IF(G322&lt;&gt;0,'1 - Data'!$C$8,0)</f>
        <v>0</v>
      </c>
      <c r="K322" s="24">
        <f>F322*'1 - Data'!$C$9</f>
        <v>62.5</v>
      </c>
      <c r="L322" s="24">
        <f t="shared" si="36"/>
        <v>137.5</v>
      </c>
    </row>
    <row r="323" spans="1:12" s="34" customFormat="1" x14ac:dyDescent="0.25">
      <c r="A323" s="22">
        <f t="shared" si="37"/>
        <v>318</v>
      </c>
      <c r="B323" s="23">
        <f t="shared" si="38"/>
        <v>250</v>
      </c>
      <c r="C323" s="23">
        <v>20</v>
      </c>
      <c r="D323" s="23">
        <f t="shared" si="33"/>
        <v>20</v>
      </c>
      <c r="E323" s="23">
        <f t="shared" si="39"/>
        <v>0</v>
      </c>
      <c r="F323" s="23">
        <f t="shared" si="34"/>
        <v>230</v>
      </c>
      <c r="G323" s="23">
        <f t="shared" si="35"/>
        <v>0</v>
      </c>
      <c r="H323" s="23">
        <f t="shared" si="40"/>
        <v>0</v>
      </c>
      <c r="I323" s="24">
        <f>D323*'1 - Data'!C$7</f>
        <v>200</v>
      </c>
      <c r="J323" s="24">
        <f>IF(G323&lt;&gt;0,'1 - Data'!$C$8,0)</f>
        <v>0</v>
      </c>
      <c r="K323" s="24">
        <f>F323*'1 - Data'!$C$9</f>
        <v>57.5</v>
      </c>
      <c r="L323" s="24">
        <f t="shared" si="36"/>
        <v>142.5</v>
      </c>
    </row>
    <row r="324" spans="1:12" s="34" customFormat="1" x14ac:dyDescent="0.25">
      <c r="A324" s="22">
        <f t="shared" si="37"/>
        <v>319</v>
      </c>
      <c r="B324" s="23">
        <f t="shared" si="38"/>
        <v>230</v>
      </c>
      <c r="C324" s="23">
        <v>20</v>
      </c>
      <c r="D324" s="23">
        <f t="shared" si="33"/>
        <v>20</v>
      </c>
      <c r="E324" s="23">
        <f t="shared" si="39"/>
        <v>0</v>
      </c>
      <c r="F324" s="23">
        <f t="shared" si="34"/>
        <v>210</v>
      </c>
      <c r="G324" s="23">
        <f t="shared" si="35"/>
        <v>0</v>
      </c>
      <c r="H324" s="23">
        <f t="shared" si="40"/>
        <v>0</v>
      </c>
      <c r="I324" s="24">
        <f>D324*'1 - Data'!C$7</f>
        <v>200</v>
      </c>
      <c r="J324" s="24">
        <f>IF(G324&lt;&gt;0,'1 - Data'!$C$8,0)</f>
        <v>0</v>
      </c>
      <c r="K324" s="24">
        <f>F324*'1 - Data'!$C$9</f>
        <v>52.5</v>
      </c>
      <c r="L324" s="24">
        <f t="shared" si="36"/>
        <v>147.5</v>
      </c>
    </row>
    <row r="325" spans="1:12" s="34" customFormat="1" x14ac:dyDescent="0.25">
      <c r="A325" s="22">
        <f t="shared" si="37"/>
        <v>320</v>
      </c>
      <c r="B325" s="23">
        <f t="shared" si="38"/>
        <v>210</v>
      </c>
      <c r="C325" s="23">
        <v>20</v>
      </c>
      <c r="D325" s="23">
        <f t="shared" si="33"/>
        <v>20</v>
      </c>
      <c r="E325" s="23">
        <f t="shared" si="39"/>
        <v>0</v>
      </c>
      <c r="F325" s="23">
        <f t="shared" si="34"/>
        <v>190</v>
      </c>
      <c r="G325" s="23">
        <f t="shared" si="35"/>
        <v>0</v>
      </c>
      <c r="H325" s="23">
        <f t="shared" si="40"/>
        <v>0</v>
      </c>
      <c r="I325" s="24">
        <f>D325*'1 - Data'!C$7</f>
        <v>200</v>
      </c>
      <c r="J325" s="24">
        <f>IF(G325&lt;&gt;0,'1 - Data'!$C$8,0)</f>
        <v>0</v>
      </c>
      <c r="K325" s="24">
        <f>F325*'1 - Data'!$C$9</f>
        <v>47.5</v>
      </c>
      <c r="L325" s="24">
        <f t="shared" si="36"/>
        <v>152.5</v>
      </c>
    </row>
    <row r="326" spans="1:12" s="34" customFormat="1" x14ac:dyDescent="0.25">
      <c r="A326" s="22">
        <f t="shared" si="37"/>
        <v>321</v>
      </c>
      <c r="B326" s="23">
        <f t="shared" si="38"/>
        <v>190</v>
      </c>
      <c r="C326" s="23">
        <v>20</v>
      </c>
      <c r="D326" s="23">
        <f t="shared" si="33"/>
        <v>20</v>
      </c>
      <c r="E326" s="23">
        <f t="shared" si="39"/>
        <v>0</v>
      </c>
      <c r="F326" s="23">
        <f t="shared" si="34"/>
        <v>170</v>
      </c>
      <c r="G326" s="23">
        <f t="shared" si="35"/>
        <v>0</v>
      </c>
      <c r="H326" s="23">
        <f t="shared" si="40"/>
        <v>0</v>
      </c>
      <c r="I326" s="24">
        <f>D326*'1 - Data'!C$7</f>
        <v>200</v>
      </c>
      <c r="J326" s="24">
        <f>IF(G326&lt;&gt;0,'1 - Data'!$C$8,0)</f>
        <v>0</v>
      </c>
      <c r="K326" s="24">
        <f>F326*'1 - Data'!$C$9</f>
        <v>42.5</v>
      </c>
      <c r="L326" s="24">
        <f t="shared" si="36"/>
        <v>157.5</v>
      </c>
    </row>
    <row r="327" spans="1:12" s="34" customFormat="1" x14ac:dyDescent="0.25">
      <c r="A327" s="22">
        <f t="shared" si="37"/>
        <v>322</v>
      </c>
      <c r="B327" s="23">
        <f t="shared" si="38"/>
        <v>170</v>
      </c>
      <c r="C327" s="23">
        <v>20</v>
      </c>
      <c r="D327" s="23">
        <f t="shared" ref="D327:D370" si="41">MIN(B327,C327)</f>
        <v>20</v>
      </c>
      <c r="E327" s="23">
        <f t="shared" si="39"/>
        <v>0</v>
      </c>
      <c r="F327" s="23">
        <f t="shared" ref="F327:F370" si="42">B327-D327+E327</f>
        <v>150</v>
      </c>
      <c r="G327" s="23">
        <f t="shared" ref="G327:G370" si="43">IF(F327&lt;=75,IF(H326&lt;&gt;0,0,350),0)</f>
        <v>0</v>
      </c>
      <c r="H327" s="23">
        <f t="shared" si="40"/>
        <v>0</v>
      </c>
      <c r="I327" s="24">
        <f>D327*'1 - Data'!C$7</f>
        <v>200</v>
      </c>
      <c r="J327" s="24">
        <f>IF(G327&lt;&gt;0,'1 - Data'!$C$8,0)</f>
        <v>0</v>
      </c>
      <c r="K327" s="24">
        <f>F327*'1 - Data'!$C$9</f>
        <v>37.5</v>
      </c>
      <c r="L327" s="24">
        <f t="shared" ref="L327:L370" si="44">I327-J327-K327</f>
        <v>162.5</v>
      </c>
    </row>
    <row r="328" spans="1:12" s="34" customFormat="1" x14ac:dyDescent="0.25">
      <c r="A328" s="22">
        <f t="shared" ref="A328:A369" si="45">A327+1</f>
        <v>323</v>
      </c>
      <c r="B328" s="23">
        <f t="shared" si="38"/>
        <v>150</v>
      </c>
      <c r="C328" s="23">
        <v>20</v>
      </c>
      <c r="D328" s="23">
        <f t="shared" si="41"/>
        <v>20</v>
      </c>
      <c r="E328" s="23">
        <f t="shared" si="39"/>
        <v>0</v>
      </c>
      <c r="F328" s="23">
        <f t="shared" si="42"/>
        <v>130</v>
      </c>
      <c r="G328" s="23">
        <f t="shared" si="43"/>
        <v>0</v>
      </c>
      <c r="H328" s="23">
        <f t="shared" si="40"/>
        <v>0</v>
      </c>
      <c r="I328" s="24">
        <f>D328*'1 - Data'!C$7</f>
        <v>200</v>
      </c>
      <c r="J328" s="24">
        <f>IF(G328&lt;&gt;0,'1 - Data'!$C$8,0)</f>
        <v>0</v>
      </c>
      <c r="K328" s="24">
        <f>F328*'1 - Data'!$C$9</f>
        <v>32.5</v>
      </c>
      <c r="L328" s="24">
        <f t="shared" si="44"/>
        <v>167.5</v>
      </c>
    </row>
    <row r="329" spans="1:12" s="34" customFormat="1" x14ac:dyDescent="0.25">
      <c r="A329" s="22">
        <f t="shared" si="45"/>
        <v>324</v>
      </c>
      <c r="B329" s="23">
        <f t="shared" ref="B329:B371" si="46">F328</f>
        <v>130</v>
      </c>
      <c r="C329" s="23">
        <v>20</v>
      </c>
      <c r="D329" s="23">
        <f t="shared" si="41"/>
        <v>20</v>
      </c>
      <c r="E329" s="23">
        <f t="shared" si="39"/>
        <v>0</v>
      </c>
      <c r="F329" s="23">
        <f t="shared" si="42"/>
        <v>110</v>
      </c>
      <c r="G329" s="23">
        <f t="shared" si="43"/>
        <v>0</v>
      </c>
      <c r="H329" s="23">
        <f t="shared" si="40"/>
        <v>0</v>
      </c>
      <c r="I329" s="24">
        <f>D329*'1 - Data'!C$7</f>
        <v>200</v>
      </c>
      <c r="J329" s="24">
        <f>IF(G329&lt;&gt;0,'1 - Data'!$C$8,0)</f>
        <v>0</v>
      </c>
      <c r="K329" s="24">
        <f>F329*'1 - Data'!$C$9</f>
        <v>27.5</v>
      </c>
      <c r="L329" s="24">
        <f t="shared" si="44"/>
        <v>172.5</v>
      </c>
    </row>
    <row r="330" spans="1:12" s="34" customFormat="1" x14ac:dyDescent="0.25">
      <c r="A330" s="22">
        <f t="shared" si="45"/>
        <v>325</v>
      </c>
      <c r="B330" s="23">
        <f t="shared" si="46"/>
        <v>110</v>
      </c>
      <c r="C330" s="23">
        <v>20</v>
      </c>
      <c r="D330" s="23">
        <f t="shared" si="41"/>
        <v>20</v>
      </c>
      <c r="E330" s="23">
        <f t="shared" si="39"/>
        <v>0</v>
      </c>
      <c r="F330" s="23">
        <f t="shared" si="42"/>
        <v>90</v>
      </c>
      <c r="G330" s="23">
        <f t="shared" si="43"/>
        <v>0</v>
      </c>
      <c r="H330" s="23">
        <f t="shared" si="40"/>
        <v>0</v>
      </c>
      <c r="I330" s="24">
        <f>D330*'1 - Data'!C$7</f>
        <v>200</v>
      </c>
      <c r="J330" s="24">
        <f>IF(G330&lt;&gt;0,'1 - Data'!$C$8,0)</f>
        <v>0</v>
      </c>
      <c r="K330" s="24">
        <f>F330*'1 - Data'!$C$9</f>
        <v>22.5</v>
      </c>
      <c r="L330" s="24">
        <f t="shared" si="44"/>
        <v>177.5</v>
      </c>
    </row>
    <row r="331" spans="1:12" s="34" customFormat="1" x14ac:dyDescent="0.25">
      <c r="A331" s="22">
        <f t="shared" si="45"/>
        <v>326</v>
      </c>
      <c r="B331" s="23">
        <f t="shared" si="46"/>
        <v>90</v>
      </c>
      <c r="C331" s="23">
        <v>20</v>
      </c>
      <c r="D331" s="23">
        <f t="shared" si="41"/>
        <v>20</v>
      </c>
      <c r="E331" s="23">
        <f t="shared" si="39"/>
        <v>0</v>
      </c>
      <c r="F331" s="23">
        <f t="shared" si="42"/>
        <v>70</v>
      </c>
      <c r="G331" s="23">
        <f t="shared" si="43"/>
        <v>350</v>
      </c>
      <c r="H331" s="23">
        <f t="shared" si="40"/>
        <v>350</v>
      </c>
      <c r="I331" s="24">
        <f>D331*'1 - Data'!C$7</f>
        <v>200</v>
      </c>
      <c r="J331" s="24">
        <f>IF(G331&lt;&gt;0,'1 - Data'!$C$8,0)</f>
        <v>50</v>
      </c>
      <c r="K331" s="24">
        <f>F331*'1 - Data'!$C$9</f>
        <v>17.5</v>
      </c>
      <c r="L331" s="24">
        <f t="shared" si="44"/>
        <v>132.5</v>
      </c>
    </row>
    <row r="332" spans="1:12" s="34" customFormat="1" x14ac:dyDescent="0.25">
      <c r="A332" s="22">
        <f t="shared" si="45"/>
        <v>327</v>
      </c>
      <c r="B332" s="23">
        <f t="shared" si="46"/>
        <v>70</v>
      </c>
      <c r="C332" s="23">
        <v>20</v>
      </c>
      <c r="D332" s="23">
        <f t="shared" si="41"/>
        <v>20</v>
      </c>
      <c r="E332" s="23">
        <f t="shared" si="39"/>
        <v>0</v>
      </c>
      <c r="F332" s="23">
        <f t="shared" si="42"/>
        <v>50</v>
      </c>
      <c r="G332" s="23">
        <f t="shared" si="43"/>
        <v>0</v>
      </c>
      <c r="H332" s="23">
        <f t="shared" si="40"/>
        <v>350</v>
      </c>
      <c r="I332" s="24">
        <f>D332*'1 - Data'!C$7</f>
        <v>200</v>
      </c>
      <c r="J332" s="24">
        <f>IF(G332&lt;&gt;0,'1 - Data'!$C$8,0)</f>
        <v>0</v>
      </c>
      <c r="K332" s="24">
        <f>F332*'1 - Data'!$C$9</f>
        <v>12.5</v>
      </c>
      <c r="L332" s="24">
        <f t="shared" si="44"/>
        <v>187.5</v>
      </c>
    </row>
    <row r="333" spans="1:12" s="34" customFormat="1" x14ac:dyDescent="0.25">
      <c r="A333" s="22">
        <f t="shared" si="45"/>
        <v>328</v>
      </c>
      <c r="B333" s="23">
        <f t="shared" si="46"/>
        <v>50</v>
      </c>
      <c r="C333" s="23">
        <v>20</v>
      </c>
      <c r="D333" s="23">
        <f t="shared" si="41"/>
        <v>20</v>
      </c>
      <c r="E333" s="23">
        <f t="shared" ref="E333:E370" si="47">G328</f>
        <v>0</v>
      </c>
      <c r="F333" s="23">
        <f t="shared" si="42"/>
        <v>30</v>
      </c>
      <c r="G333" s="23">
        <f t="shared" si="43"/>
        <v>0</v>
      </c>
      <c r="H333" s="23">
        <f t="shared" si="40"/>
        <v>350</v>
      </c>
      <c r="I333" s="24">
        <f>D333*'1 - Data'!C$7</f>
        <v>200</v>
      </c>
      <c r="J333" s="24">
        <f>IF(G333&lt;&gt;0,'1 - Data'!$C$8,0)</f>
        <v>0</v>
      </c>
      <c r="K333" s="24">
        <f>F333*'1 - Data'!$C$9</f>
        <v>7.5</v>
      </c>
      <c r="L333" s="24">
        <f t="shared" si="44"/>
        <v>192.5</v>
      </c>
    </row>
    <row r="334" spans="1:12" s="34" customFormat="1" x14ac:dyDescent="0.25">
      <c r="A334" s="22">
        <f t="shared" si="45"/>
        <v>329</v>
      </c>
      <c r="B334" s="23">
        <f t="shared" si="46"/>
        <v>30</v>
      </c>
      <c r="C334" s="23">
        <v>20</v>
      </c>
      <c r="D334" s="23">
        <f t="shared" si="41"/>
        <v>20</v>
      </c>
      <c r="E334" s="23">
        <f t="shared" si="47"/>
        <v>0</v>
      </c>
      <c r="F334" s="23">
        <f t="shared" si="42"/>
        <v>10</v>
      </c>
      <c r="G334" s="23">
        <f t="shared" si="43"/>
        <v>0</v>
      </c>
      <c r="H334" s="23">
        <f t="shared" si="40"/>
        <v>350</v>
      </c>
      <c r="I334" s="24">
        <f>D334*'1 - Data'!C$7</f>
        <v>200</v>
      </c>
      <c r="J334" s="24">
        <f>IF(G334&lt;&gt;0,'1 - Data'!$C$8,0)</f>
        <v>0</v>
      </c>
      <c r="K334" s="24">
        <f>F334*'1 - Data'!$C$9</f>
        <v>2.5</v>
      </c>
      <c r="L334" s="24">
        <f t="shared" si="44"/>
        <v>197.5</v>
      </c>
    </row>
    <row r="335" spans="1:12" s="34" customFormat="1" x14ac:dyDescent="0.25">
      <c r="A335" s="22">
        <f t="shared" si="45"/>
        <v>330</v>
      </c>
      <c r="B335" s="23">
        <f t="shared" si="46"/>
        <v>10</v>
      </c>
      <c r="C335" s="23">
        <v>20</v>
      </c>
      <c r="D335" s="23">
        <f t="shared" si="41"/>
        <v>10</v>
      </c>
      <c r="E335" s="23">
        <f t="shared" si="47"/>
        <v>0</v>
      </c>
      <c r="F335" s="23">
        <f t="shared" si="42"/>
        <v>0</v>
      </c>
      <c r="G335" s="23">
        <f t="shared" si="43"/>
        <v>0</v>
      </c>
      <c r="H335" s="23">
        <f t="shared" si="40"/>
        <v>350</v>
      </c>
      <c r="I335" s="24">
        <f>D335*'1 - Data'!C$7</f>
        <v>100</v>
      </c>
      <c r="J335" s="24">
        <f>IF(G335&lt;&gt;0,'1 - Data'!$C$8,0)</f>
        <v>0</v>
      </c>
      <c r="K335" s="24">
        <f>F335*'1 - Data'!$C$9</f>
        <v>0</v>
      </c>
      <c r="L335" s="24">
        <f t="shared" si="44"/>
        <v>100</v>
      </c>
    </row>
    <row r="336" spans="1:12" s="34" customFormat="1" x14ac:dyDescent="0.25">
      <c r="A336" s="22">
        <f t="shared" si="45"/>
        <v>331</v>
      </c>
      <c r="B336" s="23">
        <f t="shared" si="46"/>
        <v>0</v>
      </c>
      <c r="C336" s="23">
        <v>20</v>
      </c>
      <c r="D336" s="23">
        <f t="shared" si="41"/>
        <v>0</v>
      </c>
      <c r="E336" s="23">
        <f t="shared" si="47"/>
        <v>350</v>
      </c>
      <c r="F336" s="23">
        <f t="shared" si="42"/>
        <v>350</v>
      </c>
      <c r="G336" s="23">
        <f t="shared" si="43"/>
        <v>0</v>
      </c>
      <c r="H336" s="23">
        <f t="shared" si="40"/>
        <v>0</v>
      </c>
      <c r="I336" s="24">
        <f>D336*'1 - Data'!C$7</f>
        <v>0</v>
      </c>
      <c r="J336" s="24">
        <f>IF(G336&lt;&gt;0,'1 - Data'!$C$8,0)</f>
        <v>0</v>
      </c>
      <c r="K336" s="24">
        <f>F336*'1 - Data'!$C$9</f>
        <v>87.5</v>
      </c>
      <c r="L336" s="24">
        <f t="shared" si="44"/>
        <v>-87.5</v>
      </c>
    </row>
    <row r="337" spans="1:12" s="34" customFormat="1" x14ac:dyDescent="0.25">
      <c r="A337" s="22">
        <f t="shared" si="45"/>
        <v>332</v>
      </c>
      <c r="B337" s="23">
        <f t="shared" si="46"/>
        <v>350</v>
      </c>
      <c r="C337" s="23">
        <v>20</v>
      </c>
      <c r="D337" s="23">
        <f t="shared" si="41"/>
        <v>20</v>
      </c>
      <c r="E337" s="23">
        <f t="shared" si="47"/>
        <v>0</v>
      </c>
      <c r="F337" s="23">
        <f t="shared" si="42"/>
        <v>330</v>
      </c>
      <c r="G337" s="23">
        <f t="shared" si="43"/>
        <v>0</v>
      </c>
      <c r="H337" s="23">
        <f t="shared" si="40"/>
        <v>0</v>
      </c>
      <c r="I337" s="24">
        <f>D337*'1 - Data'!C$7</f>
        <v>200</v>
      </c>
      <c r="J337" s="24">
        <f>IF(G337&lt;&gt;0,'1 - Data'!$C$8,0)</f>
        <v>0</v>
      </c>
      <c r="K337" s="24">
        <f>F337*'1 - Data'!$C$9</f>
        <v>82.5</v>
      </c>
      <c r="L337" s="24">
        <f t="shared" si="44"/>
        <v>117.5</v>
      </c>
    </row>
    <row r="338" spans="1:12" s="34" customFormat="1" x14ac:dyDescent="0.25">
      <c r="A338" s="22">
        <f t="shared" si="45"/>
        <v>333</v>
      </c>
      <c r="B338" s="23">
        <f t="shared" si="46"/>
        <v>330</v>
      </c>
      <c r="C338" s="23">
        <v>20</v>
      </c>
      <c r="D338" s="23">
        <f t="shared" si="41"/>
        <v>20</v>
      </c>
      <c r="E338" s="23">
        <f t="shared" si="47"/>
        <v>0</v>
      </c>
      <c r="F338" s="23">
        <f t="shared" si="42"/>
        <v>310</v>
      </c>
      <c r="G338" s="23">
        <f t="shared" si="43"/>
        <v>0</v>
      </c>
      <c r="H338" s="23">
        <f t="shared" si="40"/>
        <v>0</v>
      </c>
      <c r="I338" s="24">
        <f>D338*'1 - Data'!C$7</f>
        <v>200</v>
      </c>
      <c r="J338" s="24">
        <f>IF(G338&lt;&gt;0,'1 - Data'!$C$8,0)</f>
        <v>0</v>
      </c>
      <c r="K338" s="24">
        <f>F338*'1 - Data'!$C$9</f>
        <v>77.5</v>
      </c>
      <c r="L338" s="24">
        <f t="shared" si="44"/>
        <v>122.5</v>
      </c>
    </row>
    <row r="339" spans="1:12" s="34" customFormat="1" x14ac:dyDescent="0.25">
      <c r="A339" s="22">
        <f t="shared" si="45"/>
        <v>334</v>
      </c>
      <c r="B339" s="23">
        <f t="shared" si="46"/>
        <v>310</v>
      </c>
      <c r="C339" s="23">
        <v>20</v>
      </c>
      <c r="D339" s="23">
        <f t="shared" si="41"/>
        <v>20</v>
      </c>
      <c r="E339" s="23">
        <f t="shared" si="47"/>
        <v>0</v>
      </c>
      <c r="F339" s="23">
        <f t="shared" si="42"/>
        <v>290</v>
      </c>
      <c r="G339" s="23">
        <f t="shared" si="43"/>
        <v>0</v>
      </c>
      <c r="H339" s="23">
        <f t="shared" si="40"/>
        <v>0</v>
      </c>
      <c r="I339" s="24">
        <f>D339*'1 - Data'!C$7</f>
        <v>200</v>
      </c>
      <c r="J339" s="24">
        <f>IF(G339&lt;&gt;0,'1 - Data'!$C$8,0)</f>
        <v>0</v>
      </c>
      <c r="K339" s="24">
        <f>F339*'1 - Data'!$C$9</f>
        <v>72.5</v>
      </c>
      <c r="L339" s="24">
        <f t="shared" si="44"/>
        <v>127.5</v>
      </c>
    </row>
    <row r="340" spans="1:12" s="34" customFormat="1" x14ac:dyDescent="0.25">
      <c r="A340" s="22">
        <f t="shared" si="45"/>
        <v>335</v>
      </c>
      <c r="B340" s="23">
        <f t="shared" si="46"/>
        <v>290</v>
      </c>
      <c r="C340" s="23">
        <v>20</v>
      </c>
      <c r="D340" s="23">
        <f t="shared" si="41"/>
        <v>20</v>
      </c>
      <c r="E340" s="23">
        <f t="shared" si="47"/>
        <v>0</v>
      </c>
      <c r="F340" s="23">
        <f t="shared" si="42"/>
        <v>270</v>
      </c>
      <c r="G340" s="23">
        <f t="shared" si="43"/>
        <v>0</v>
      </c>
      <c r="H340" s="23">
        <f t="shared" si="40"/>
        <v>0</v>
      </c>
      <c r="I340" s="24">
        <f>D340*'1 - Data'!C$7</f>
        <v>200</v>
      </c>
      <c r="J340" s="24">
        <f>IF(G340&lt;&gt;0,'1 - Data'!$C$8,0)</f>
        <v>0</v>
      </c>
      <c r="K340" s="24">
        <f>F340*'1 - Data'!$C$9</f>
        <v>67.5</v>
      </c>
      <c r="L340" s="24">
        <f t="shared" si="44"/>
        <v>132.5</v>
      </c>
    </row>
    <row r="341" spans="1:12" s="34" customFormat="1" x14ac:dyDescent="0.25">
      <c r="A341" s="22">
        <f t="shared" si="45"/>
        <v>336</v>
      </c>
      <c r="B341" s="23">
        <f t="shared" si="46"/>
        <v>270</v>
      </c>
      <c r="C341" s="23">
        <v>20</v>
      </c>
      <c r="D341" s="23">
        <f t="shared" si="41"/>
        <v>20</v>
      </c>
      <c r="E341" s="23">
        <f t="shared" si="47"/>
        <v>0</v>
      </c>
      <c r="F341" s="23">
        <f t="shared" si="42"/>
        <v>250</v>
      </c>
      <c r="G341" s="23">
        <f t="shared" si="43"/>
        <v>0</v>
      </c>
      <c r="H341" s="23">
        <f t="shared" si="40"/>
        <v>0</v>
      </c>
      <c r="I341" s="24">
        <f>D341*'1 - Data'!C$7</f>
        <v>200</v>
      </c>
      <c r="J341" s="24">
        <f>IF(G341&lt;&gt;0,'1 - Data'!$C$8,0)</f>
        <v>0</v>
      </c>
      <c r="K341" s="24">
        <f>F341*'1 - Data'!$C$9</f>
        <v>62.5</v>
      </c>
      <c r="L341" s="24">
        <f t="shared" si="44"/>
        <v>137.5</v>
      </c>
    </row>
    <row r="342" spans="1:12" s="34" customFormat="1" x14ac:dyDescent="0.25">
      <c r="A342" s="22">
        <f t="shared" si="45"/>
        <v>337</v>
      </c>
      <c r="B342" s="23">
        <f t="shared" si="46"/>
        <v>250</v>
      </c>
      <c r="C342" s="23">
        <v>20</v>
      </c>
      <c r="D342" s="23">
        <f t="shared" si="41"/>
        <v>20</v>
      </c>
      <c r="E342" s="23">
        <f t="shared" si="47"/>
        <v>0</v>
      </c>
      <c r="F342" s="23">
        <f t="shared" si="42"/>
        <v>230</v>
      </c>
      <c r="G342" s="23">
        <f t="shared" si="43"/>
        <v>0</v>
      </c>
      <c r="H342" s="23">
        <f t="shared" si="40"/>
        <v>0</v>
      </c>
      <c r="I342" s="24">
        <f>D342*'1 - Data'!C$7</f>
        <v>200</v>
      </c>
      <c r="J342" s="24">
        <f>IF(G342&lt;&gt;0,'1 - Data'!$C$8,0)</f>
        <v>0</v>
      </c>
      <c r="K342" s="24">
        <f>F342*'1 - Data'!$C$9</f>
        <v>57.5</v>
      </c>
      <c r="L342" s="24">
        <f t="shared" si="44"/>
        <v>142.5</v>
      </c>
    </row>
    <row r="343" spans="1:12" s="34" customFormat="1" x14ac:dyDescent="0.25">
      <c r="A343" s="22">
        <f t="shared" si="45"/>
        <v>338</v>
      </c>
      <c r="B343" s="23">
        <f t="shared" si="46"/>
        <v>230</v>
      </c>
      <c r="C343" s="23">
        <v>20</v>
      </c>
      <c r="D343" s="23">
        <f t="shared" si="41"/>
        <v>20</v>
      </c>
      <c r="E343" s="23">
        <f t="shared" si="47"/>
        <v>0</v>
      </c>
      <c r="F343" s="23">
        <f t="shared" si="42"/>
        <v>210</v>
      </c>
      <c r="G343" s="23">
        <f t="shared" si="43"/>
        <v>0</v>
      </c>
      <c r="H343" s="23">
        <f t="shared" ref="H343:H370" si="48">H342+G343-E343</f>
        <v>0</v>
      </c>
      <c r="I343" s="24">
        <f>D343*'1 - Data'!C$7</f>
        <v>200</v>
      </c>
      <c r="J343" s="24">
        <f>IF(G343&lt;&gt;0,'1 - Data'!$C$8,0)</f>
        <v>0</v>
      </c>
      <c r="K343" s="24">
        <f>F343*'1 - Data'!$C$9</f>
        <v>52.5</v>
      </c>
      <c r="L343" s="24">
        <f t="shared" si="44"/>
        <v>147.5</v>
      </c>
    </row>
    <row r="344" spans="1:12" s="34" customFormat="1" x14ac:dyDescent="0.25">
      <c r="A344" s="22">
        <f t="shared" si="45"/>
        <v>339</v>
      </c>
      <c r="B344" s="23">
        <f t="shared" si="46"/>
        <v>210</v>
      </c>
      <c r="C344" s="23">
        <v>20</v>
      </c>
      <c r="D344" s="23">
        <f t="shared" si="41"/>
        <v>20</v>
      </c>
      <c r="E344" s="23">
        <f t="shared" si="47"/>
        <v>0</v>
      </c>
      <c r="F344" s="23">
        <f t="shared" si="42"/>
        <v>190</v>
      </c>
      <c r="G344" s="23">
        <f t="shared" si="43"/>
        <v>0</v>
      </c>
      <c r="H344" s="23">
        <f t="shared" si="48"/>
        <v>0</v>
      </c>
      <c r="I344" s="24">
        <f>D344*'1 - Data'!C$7</f>
        <v>200</v>
      </c>
      <c r="J344" s="24">
        <f>IF(G344&lt;&gt;0,'1 - Data'!$C$8,0)</f>
        <v>0</v>
      </c>
      <c r="K344" s="24">
        <f>F344*'1 - Data'!$C$9</f>
        <v>47.5</v>
      </c>
      <c r="L344" s="24">
        <f t="shared" si="44"/>
        <v>152.5</v>
      </c>
    </row>
    <row r="345" spans="1:12" s="34" customFormat="1" x14ac:dyDescent="0.25">
      <c r="A345" s="22">
        <f t="shared" si="45"/>
        <v>340</v>
      </c>
      <c r="B345" s="23">
        <f t="shared" si="46"/>
        <v>190</v>
      </c>
      <c r="C345" s="23">
        <v>20</v>
      </c>
      <c r="D345" s="23">
        <f t="shared" si="41"/>
        <v>20</v>
      </c>
      <c r="E345" s="23">
        <f t="shared" si="47"/>
        <v>0</v>
      </c>
      <c r="F345" s="23">
        <f t="shared" si="42"/>
        <v>170</v>
      </c>
      <c r="G345" s="23">
        <f t="shared" si="43"/>
        <v>0</v>
      </c>
      <c r="H345" s="23">
        <f t="shared" si="48"/>
        <v>0</v>
      </c>
      <c r="I345" s="24">
        <f>D345*'1 - Data'!C$7</f>
        <v>200</v>
      </c>
      <c r="J345" s="24">
        <f>IF(G345&lt;&gt;0,'1 - Data'!$C$8,0)</f>
        <v>0</v>
      </c>
      <c r="K345" s="24">
        <f>F345*'1 - Data'!$C$9</f>
        <v>42.5</v>
      </c>
      <c r="L345" s="24">
        <f t="shared" si="44"/>
        <v>157.5</v>
      </c>
    </row>
    <row r="346" spans="1:12" s="34" customFormat="1" x14ac:dyDescent="0.25">
      <c r="A346" s="22">
        <f t="shared" si="45"/>
        <v>341</v>
      </c>
      <c r="B346" s="23">
        <f t="shared" si="46"/>
        <v>170</v>
      </c>
      <c r="C346" s="23">
        <v>20</v>
      </c>
      <c r="D346" s="23">
        <f t="shared" si="41"/>
        <v>20</v>
      </c>
      <c r="E346" s="23">
        <f t="shared" si="47"/>
        <v>0</v>
      </c>
      <c r="F346" s="23">
        <f t="shared" si="42"/>
        <v>150</v>
      </c>
      <c r="G346" s="23">
        <f t="shared" si="43"/>
        <v>0</v>
      </c>
      <c r="H346" s="23">
        <f t="shared" si="48"/>
        <v>0</v>
      </c>
      <c r="I346" s="24">
        <f>D346*'1 - Data'!C$7</f>
        <v>200</v>
      </c>
      <c r="J346" s="24">
        <f>IF(G346&lt;&gt;0,'1 - Data'!$C$8,0)</f>
        <v>0</v>
      </c>
      <c r="K346" s="24">
        <f>F346*'1 - Data'!$C$9</f>
        <v>37.5</v>
      </c>
      <c r="L346" s="24">
        <f t="shared" si="44"/>
        <v>162.5</v>
      </c>
    </row>
    <row r="347" spans="1:12" s="34" customFormat="1" x14ac:dyDescent="0.25">
      <c r="A347" s="22">
        <f t="shared" si="45"/>
        <v>342</v>
      </c>
      <c r="B347" s="23">
        <f t="shared" si="46"/>
        <v>150</v>
      </c>
      <c r="C347" s="23">
        <v>20</v>
      </c>
      <c r="D347" s="23">
        <f t="shared" si="41"/>
        <v>20</v>
      </c>
      <c r="E347" s="23">
        <f t="shared" si="47"/>
        <v>0</v>
      </c>
      <c r="F347" s="23">
        <f t="shared" si="42"/>
        <v>130</v>
      </c>
      <c r="G347" s="23">
        <f t="shared" si="43"/>
        <v>0</v>
      </c>
      <c r="H347" s="23">
        <f t="shared" si="48"/>
        <v>0</v>
      </c>
      <c r="I347" s="24">
        <f>D347*'1 - Data'!C$7</f>
        <v>200</v>
      </c>
      <c r="J347" s="24">
        <f>IF(G347&lt;&gt;0,'1 - Data'!$C$8,0)</f>
        <v>0</v>
      </c>
      <c r="K347" s="24">
        <f>F347*'1 - Data'!$C$9</f>
        <v>32.5</v>
      </c>
      <c r="L347" s="24">
        <f t="shared" si="44"/>
        <v>167.5</v>
      </c>
    </row>
    <row r="348" spans="1:12" s="34" customFormat="1" x14ac:dyDescent="0.25">
      <c r="A348" s="22">
        <f t="shared" si="45"/>
        <v>343</v>
      </c>
      <c r="B348" s="23">
        <f t="shared" si="46"/>
        <v>130</v>
      </c>
      <c r="C348" s="23">
        <v>20</v>
      </c>
      <c r="D348" s="23">
        <f t="shared" si="41"/>
        <v>20</v>
      </c>
      <c r="E348" s="23">
        <f t="shared" si="47"/>
        <v>0</v>
      </c>
      <c r="F348" s="23">
        <f t="shared" si="42"/>
        <v>110</v>
      </c>
      <c r="G348" s="23">
        <f t="shared" si="43"/>
        <v>0</v>
      </c>
      <c r="H348" s="23">
        <f t="shared" si="48"/>
        <v>0</v>
      </c>
      <c r="I348" s="24">
        <f>D348*'1 - Data'!C$7</f>
        <v>200</v>
      </c>
      <c r="J348" s="24">
        <f>IF(G348&lt;&gt;0,'1 - Data'!$C$8,0)</f>
        <v>0</v>
      </c>
      <c r="K348" s="24">
        <f>F348*'1 - Data'!$C$9</f>
        <v>27.5</v>
      </c>
      <c r="L348" s="24">
        <f t="shared" si="44"/>
        <v>172.5</v>
      </c>
    </row>
    <row r="349" spans="1:12" s="34" customFormat="1" x14ac:dyDescent="0.25">
      <c r="A349" s="22">
        <f t="shared" si="45"/>
        <v>344</v>
      </c>
      <c r="B349" s="23">
        <f t="shared" si="46"/>
        <v>110</v>
      </c>
      <c r="C349" s="23">
        <v>20</v>
      </c>
      <c r="D349" s="23">
        <f t="shared" si="41"/>
        <v>20</v>
      </c>
      <c r="E349" s="23">
        <f t="shared" si="47"/>
        <v>0</v>
      </c>
      <c r="F349" s="23">
        <f t="shared" si="42"/>
        <v>90</v>
      </c>
      <c r="G349" s="23">
        <f t="shared" si="43"/>
        <v>0</v>
      </c>
      <c r="H349" s="23">
        <f t="shared" si="48"/>
        <v>0</v>
      </c>
      <c r="I349" s="24">
        <f>D349*'1 - Data'!C$7</f>
        <v>200</v>
      </c>
      <c r="J349" s="24">
        <f>IF(G349&lt;&gt;0,'1 - Data'!$C$8,0)</f>
        <v>0</v>
      </c>
      <c r="K349" s="24">
        <f>F349*'1 - Data'!$C$9</f>
        <v>22.5</v>
      </c>
      <c r="L349" s="24">
        <f t="shared" si="44"/>
        <v>177.5</v>
      </c>
    </row>
    <row r="350" spans="1:12" s="34" customFormat="1" x14ac:dyDescent="0.25">
      <c r="A350" s="22">
        <f t="shared" si="45"/>
        <v>345</v>
      </c>
      <c r="B350" s="23">
        <f t="shared" si="46"/>
        <v>90</v>
      </c>
      <c r="C350" s="23">
        <v>20</v>
      </c>
      <c r="D350" s="23">
        <f t="shared" si="41"/>
        <v>20</v>
      </c>
      <c r="E350" s="23">
        <f t="shared" si="47"/>
        <v>0</v>
      </c>
      <c r="F350" s="23">
        <f t="shared" si="42"/>
        <v>70</v>
      </c>
      <c r="G350" s="23">
        <f t="shared" si="43"/>
        <v>350</v>
      </c>
      <c r="H350" s="23">
        <f t="shared" si="48"/>
        <v>350</v>
      </c>
      <c r="I350" s="24">
        <f>D350*'1 - Data'!C$7</f>
        <v>200</v>
      </c>
      <c r="J350" s="24">
        <f>IF(G350&lt;&gt;0,'1 - Data'!$C$8,0)</f>
        <v>50</v>
      </c>
      <c r="K350" s="24">
        <f>F350*'1 - Data'!$C$9</f>
        <v>17.5</v>
      </c>
      <c r="L350" s="24">
        <f t="shared" si="44"/>
        <v>132.5</v>
      </c>
    </row>
    <row r="351" spans="1:12" s="34" customFormat="1" x14ac:dyDescent="0.25">
      <c r="A351" s="22">
        <f t="shared" si="45"/>
        <v>346</v>
      </c>
      <c r="B351" s="23">
        <f t="shared" si="46"/>
        <v>70</v>
      </c>
      <c r="C351" s="23">
        <v>20</v>
      </c>
      <c r="D351" s="23">
        <f t="shared" si="41"/>
        <v>20</v>
      </c>
      <c r="E351" s="23">
        <f t="shared" si="47"/>
        <v>0</v>
      </c>
      <c r="F351" s="23">
        <f t="shared" si="42"/>
        <v>50</v>
      </c>
      <c r="G351" s="23">
        <f t="shared" si="43"/>
        <v>0</v>
      </c>
      <c r="H351" s="23">
        <f t="shared" si="48"/>
        <v>350</v>
      </c>
      <c r="I351" s="24">
        <f>D351*'1 - Data'!C$7</f>
        <v>200</v>
      </c>
      <c r="J351" s="24">
        <f>IF(G351&lt;&gt;0,'1 - Data'!$C$8,0)</f>
        <v>0</v>
      </c>
      <c r="K351" s="24">
        <f>F351*'1 - Data'!$C$9</f>
        <v>12.5</v>
      </c>
      <c r="L351" s="24">
        <f t="shared" si="44"/>
        <v>187.5</v>
      </c>
    </row>
    <row r="352" spans="1:12" s="34" customFormat="1" x14ac:dyDescent="0.25">
      <c r="A352" s="22">
        <f t="shared" si="45"/>
        <v>347</v>
      </c>
      <c r="B352" s="23">
        <f t="shared" si="46"/>
        <v>50</v>
      </c>
      <c r="C352" s="23">
        <v>20</v>
      </c>
      <c r="D352" s="23">
        <f t="shared" si="41"/>
        <v>20</v>
      </c>
      <c r="E352" s="23">
        <f t="shared" si="47"/>
        <v>0</v>
      </c>
      <c r="F352" s="23">
        <f t="shared" si="42"/>
        <v>30</v>
      </c>
      <c r="G352" s="23">
        <f t="shared" si="43"/>
        <v>0</v>
      </c>
      <c r="H352" s="23">
        <f t="shared" si="48"/>
        <v>350</v>
      </c>
      <c r="I352" s="24">
        <f>D352*'1 - Data'!C$7</f>
        <v>200</v>
      </c>
      <c r="J352" s="24">
        <f>IF(G352&lt;&gt;0,'1 - Data'!$C$8,0)</f>
        <v>0</v>
      </c>
      <c r="K352" s="24">
        <f>F352*'1 - Data'!$C$9</f>
        <v>7.5</v>
      </c>
      <c r="L352" s="24">
        <f t="shared" si="44"/>
        <v>192.5</v>
      </c>
    </row>
    <row r="353" spans="1:12" s="34" customFormat="1" x14ac:dyDescent="0.25">
      <c r="A353" s="22">
        <f t="shared" si="45"/>
        <v>348</v>
      </c>
      <c r="B353" s="23">
        <f t="shared" si="46"/>
        <v>30</v>
      </c>
      <c r="C353" s="23">
        <v>20</v>
      </c>
      <c r="D353" s="23">
        <f t="shared" si="41"/>
        <v>20</v>
      </c>
      <c r="E353" s="23">
        <f t="shared" si="47"/>
        <v>0</v>
      </c>
      <c r="F353" s="23">
        <f t="shared" si="42"/>
        <v>10</v>
      </c>
      <c r="G353" s="23">
        <f t="shared" si="43"/>
        <v>0</v>
      </c>
      <c r="H353" s="23">
        <f t="shared" si="48"/>
        <v>350</v>
      </c>
      <c r="I353" s="24">
        <f>D353*'1 - Data'!C$7</f>
        <v>200</v>
      </c>
      <c r="J353" s="24">
        <f>IF(G353&lt;&gt;0,'1 - Data'!$C$8,0)</f>
        <v>0</v>
      </c>
      <c r="K353" s="24">
        <f>F353*'1 - Data'!$C$9</f>
        <v>2.5</v>
      </c>
      <c r="L353" s="24">
        <f t="shared" si="44"/>
        <v>197.5</v>
      </c>
    </row>
    <row r="354" spans="1:12" s="34" customFormat="1" x14ac:dyDescent="0.25">
      <c r="A354" s="22">
        <f t="shared" si="45"/>
        <v>349</v>
      </c>
      <c r="B354" s="23">
        <f t="shared" si="46"/>
        <v>10</v>
      </c>
      <c r="C354" s="23">
        <v>20</v>
      </c>
      <c r="D354" s="23">
        <f t="shared" si="41"/>
        <v>10</v>
      </c>
      <c r="E354" s="23">
        <f t="shared" si="47"/>
        <v>0</v>
      </c>
      <c r="F354" s="23">
        <f t="shared" si="42"/>
        <v>0</v>
      </c>
      <c r="G354" s="23">
        <f t="shared" si="43"/>
        <v>0</v>
      </c>
      <c r="H354" s="23">
        <f t="shared" si="48"/>
        <v>350</v>
      </c>
      <c r="I354" s="24">
        <f>D354*'1 - Data'!C$7</f>
        <v>100</v>
      </c>
      <c r="J354" s="24">
        <f>IF(G354&lt;&gt;0,'1 - Data'!$C$8,0)</f>
        <v>0</v>
      </c>
      <c r="K354" s="24">
        <f>F354*'1 - Data'!$C$9</f>
        <v>0</v>
      </c>
      <c r="L354" s="24">
        <f t="shared" si="44"/>
        <v>100</v>
      </c>
    </row>
    <row r="355" spans="1:12" s="34" customFormat="1" x14ac:dyDescent="0.25">
      <c r="A355" s="22">
        <f t="shared" si="45"/>
        <v>350</v>
      </c>
      <c r="B355" s="23">
        <f t="shared" si="46"/>
        <v>0</v>
      </c>
      <c r="C355" s="23">
        <v>20</v>
      </c>
      <c r="D355" s="23">
        <f t="shared" si="41"/>
        <v>0</v>
      </c>
      <c r="E355" s="23">
        <f t="shared" si="47"/>
        <v>350</v>
      </c>
      <c r="F355" s="23">
        <f t="shared" si="42"/>
        <v>350</v>
      </c>
      <c r="G355" s="23">
        <f t="shared" si="43"/>
        <v>0</v>
      </c>
      <c r="H355" s="23">
        <f t="shared" si="48"/>
        <v>0</v>
      </c>
      <c r="I355" s="24">
        <f>D355*'1 - Data'!C$7</f>
        <v>0</v>
      </c>
      <c r="J355" s="24">
        <f>IF(G355&lt;&gt;0,'1 - Data'!$C$8,0)</f>
        <v>0</v>
      </c>
      <c r="K355" s="24">
        <f>F355*'1 - Data'!$C$9</f>
        <v>87.5</v>
      </c>
      <c r="L355" s="24">
        <f t="shared" si="44"/>
        <v>-87.5</v>
      </c>
    </row>
    <row r="356" spans="1:12" s="34" customFormat="1" x14ac:dyDescent="0.25">
      <c r="A356" s="22">
        <f t="shared" si="45"/>
        <v>351</v>
      </c>
      <c r="B356" s="23">
        <f t="shared" si="46"/>
        <v>350</v>
      </c>
      <c r="C356" s="23">
        <v>20</v>
      </c>
      <c r="D356" s="23">
        <f t="shared" si="41"/>
        <v>20</v>
      </c>
      <c r="E356" s="23">
        <f t="shared" si="47"/>
        <v>0</v>
      </c>
      <c r="F356" s="23">
        <f t="shared" si="42"/>
        <v>330</v>
      </c>
      <c r="G356" s="23">
        <f t="shared" si="43"/>
        <v>0</v>
      </c>
      <c r="H356" s="23">
        <f t="shared" si="48"/>
        <v>0</v>
      </c>
      <c r="I356" s="24">
        <f>D356*'1 - Data'!C$7</f>
        <v>200</v>
      </c>
      <c r="J356" s="24">
        <f>IF(G356&lt;&gt;0,'1 - Data'!$C$8,0)</f>
        <v>0</v>
      </c>
      <c r="K356" s="24">
        <f>F356*'1 - Data'!$C$9</f>
        <v>82.5</v>
      </c>
      <c r="L356" s="24">
        <f t="shared" si="44"/>
        <v>117.5</v>
      </c>
    </row>
    <row r="357" spans="1:12" s="34" customFormat="1" x14ac:dyDescent="0.25">
      <c r="A357" s="22">
        <f t="shared" si="45"/>
        <v>352</v>
      </c>
      <c r="B357" s="23">
        <f t="shared" si="46"/>
        <v>330</v>
      </c>
      <c r="C357" s="23">
        <v>20</v>
      </c>
      <c r="D357" s="23">
        <f t="shared" si="41"/>
        <v>20</v>
      </c>
      <c r="E357" s="23">
        <f t="shared" si="47"/>
        <v>0</v>
      </c>
      <c r="F357" s="23">
        <f t="shared" si="42"/>
        <v>310</v>
      </c>
      <c r="G357" s="23">
        <f t="shared" si="43"/>
        <v>0</v>
      </c>
      <c r="H357" s="23">
        <f t="shared" si="48"/>
        <v>0</v>
      </c>
      <c r="I357" s="24">
        <f>D357*'1 - Data'!C$7</f>
        <v>200</v>
      </c>
      <c r="J357" s="24">
        <f>IF(G357&lt;&gt;0,'1 - Data'!$C$8,0)</f>
        <v>0</v>
      </c>
      <c r="K357" s="24">
        <f>F357*'1 - Data'!$C$9</f>
        <v>77.5</v>
      </c>
      <c r="L357" s="24">
        <f t="shared" si="44"/>
        <v>122.5</v>
      </c>
    </row>
    <row r="358" spans="1:12" s="34" customFormat="1" x14ac:dyDescent="0.25">
      <c r="A358" s="22">
        <f t="shared" si="45"/>
        <v>353</v>
      </c>
      <c r="B358" s="23">
        <f t="shared" si="46"/>
        <v>310</v>
      </c>
      <c r="C358" s="23">
        <v>20</v>
      </c>
      <c r="D358" s="23">
        <f t="shared" si="41"/>
        <v>20</v>
      </c>
      <c r="E358" s="23">
        <f t="shared" si="47"/>
        <v>0</v>
      </c>
      <c r="F358" s="23">
        <f t="shared" si="42"/>
        <v>290</v>
      </c>
      <c r="G358" s="23">
        <f t="shared" si="43"/>
        <v>0</v>
      </c>
      <c r="H358" s="23">
        <f t="shared" si="48"/>
        <v>0</v>
      </c>
      <c r="I358" s="24">
        <f>D358*'1 - Data'!C$7</f>
        <v>200</v>
      </c>
      <c r="J358" s="24">
        <f>IF(G358&lt;&gt;0,'1 - Data'!$C$8,0)</f>
        <v>0</v>
      </c>
      <c r="K358" s="24">
        <f>F358*'1 - Data'!$C$9</f>
        <v>72.5</v>
      </c>
      <c r="L358" s="24">
        <f t="shared" si="44"/>
        <v>127.5</v>
      </c>
    </row>
    <row r="359" spans="1:12" s="34" customFormat="1" x14ac:dyDescent="0.25">
      <c r="A359" s="22">
        <f t="shared" si="45"/>
        <v>354</v>
      </c>
      <c r="B359" s="23">
        <f t="shared" si="46"/>
        <v>290</v>
      </c>
      <c r="C359" s="23">
        <v>20</v>
      </c>
      <c r="D359" s="23">
        <f t="shared" si="41"/>
        <v>20</v>
      </c>
      <c r="E359" s="23">
        <f t="shared" si="47"/>
        <v>0</v>
      </c>
      <c r="F359" s="23">
        <f t="shared" si="42"/>
        <v>270</v>
      </c>
      <c r="G359" s="23">
        <f t="shared" si="43"/>
        <v>0</v>
      </c>
      <c r="H359" s="23">
        <f t="shared" si="48"/>
        <v>0</v>
      </c>
      <c r="I359" s="24">
        <f>D359*'1 - Data'!C$7</f>
        <v>200</v>
      </c>
      <c r="J359" s="24">
        <f>IF(G359&lt;&gt;0,'1 - Data'!$C$8,0)</f>
        <v>0</v>
      </c>
      <c r="K359" s="24">
        <f>F359*'1 - Data'!$C$9</f>
        <v>67.5</v>
      </c>
      <c r="L359" s="24">
        <f t="shared" si="44"/>
        <v>132.5</v>
      </c>
    </row>
    <row r="360" spans="1:12" s="34" customFormat="1" x14ac:dyDescent="0.25">
      <c r="A360" s="22">
        <f t="shared" si="45"/>
        <v>355</v>
      </c>
      <c r="B360" s="23">
        <f t="shared" si="46"/>
        <v>270</v>
      </c>
      <c r="C360" s="23">
        <v>20</v>
      </c>
      <c r="D360" s="23">
        <f t="shared" si="41"/>
        <v>20</v>
      </c>
      <c r="E360" s="23">
        <f t="shared" si="47"/>
        <v>0</v>
      </c>
      <c r="F360" s="23">
        <f t="shared" si="42"/>
        <v>250</v>
      </c>
      <c r="G360" s="23">
        <f t="shared" si="43"/>
        <v>0</v>
      </c>
      <c r="H360" s="23">
        <f t="shared" si="48"/>
        <v>0</v>
      </c>
      <c r="I360" s="24">
        <f>D360*'1 - Data'!C$7</f>
        <v>200</v>
      </c>
      <c r="J360" s="24">
        <f>IF(G360&lt;&gt;0,'1 - Data'!$C$8,0)</f>
        <v>0</v>
      </c>
      <c r="K360" s="24">
        <f>F360*'1 - Data'!$C$9</f>
        <v>62.5</v>
      </c>
      <c r="L360" s="24">
        <f t="shared" si="44"/>
        <v>137.5</v>
      </c>
    </row>
    <row r="361" spans="1:12" s="34" customFormat="1" x14ac:dyDescent="0.25">
      <c r="A361" s="22">
        <f t="shared" si="45"/>
        <v>356</v>
      </c>
      <c r="B361" s="23">
        <f t="shared" si="46"/>
        <v>250</v>
      </c>
      <c r="C361" s="23">
        <v>20</v>
      </c>
      <c r="D361" s="23">
        <f t="shared" si="41"/>
        <v>20</v>
      </c>
      <c r="E361" s="23">
        <f t="shared" si="47"/>
        <v>0</v>
      </c>
      <c r="F361" s="23">
        <f t="shared" si="42"/>
        <v>230</v>
      </c>
      <c r="G361" s="23">
        <f t="shared" si="43"/>
        <v>0</v>
      </c>
      <c r="H361" s="23">
        <f t="shared" si="48"/>
        <v>0</v>
      </c>
      <c r="I361" s="24">
        <f>D361*'1 - Data'!C$7</f>
        <v>200</v>
      </c>
      <c r="J361" s="24">
        <f>IF(G361&lt;&gt;0,'1 - Data'!$C$8,0)</f>
        <v>0</v>
      </c>
      <c r="K361" s="24">
        <f>F361*'1 - Data'!$C$9</f>
        <v>57.5</v>
      </c>
      <c r="L361" s="24">
        <f t="shared" si="44"/>
        <v>142.5</v>
      </c>
    </row>
    <row r="362" spans="1:12" s="34" customFormat="1" x14ac:dyDescent="0.25">
      <c r="A362" s="22">
        <f t="shared" si="45"/>
        <v>357</v>
      </c>
      <c r="B362" s="23">
        <f t="shared" si="46"/>
        <v>230</v>
      </c>
      <c r="C362" s="23">
        <v>20</v>
      </c>
      <c r="D362" s="23">
        <f t="shared" si="41"/>
        <v>20</v>
      </c>
      <c r="E362" s="23">
        <f t="shared" si="47"/>
        <v>0</v>
      </c>
      <c r="F362" s="23">
        <f t="shared" si="42"/>
        <v>210</v>
      </c>
      <c r="G362" s="23">
        <f t="shared" si="43"/>
        <v>0</v>
      </c>
      <c r="H362" s="23">
        <f t="shared" si="48"/>
        <v>0</v>
      </c>
      <c r="I362" s="24">
        <f>D362*'1 - Data'!C$7</f>
        <v>200</v>
      </c>
      <c r="J362" s="24">
        <f>IF(G362&lt;&gt;0,'1 - Data'!$C$8,0)</f>
        <v>0</v>
      </c>
      <c r="K362" s="24">
        <f>F362*'1 - Data'!$C$9</f>
        <v>52.5</v>
      </c>
      <c r="L362" s="24">
        <f t="shared" si="44"/>
        <v>147.5</v>
      </c>
    </row>
    <row r="363" spans="1:12" s="34" customFormat="1" x14ac:dyDescent="0.25">
      <c r="A363" s="22">
        <f t="shared" si="45"/>
        <v>358</v>
      </c>
      <c r="B363" s="23">
        <f t="shared" si="46"/>
        <v>210</v>
      </c>
      <c r="C363" s="23">
        <v>20</v>
      </c>
      <c r="D363" s="23">
        <f t="shared" si="41"/>
        <v>20</v>
      </c>
      <c r="E363" s="23">
        <f t="shared" si="47"/>
        <v>0</v>
      </c>
      <c r="F363" s="23">
        <f t="shared" si="42"/>
        <v>190</v>
      </c>
      <c r="G363" s="23">
        <f t="shared" si="43"/>
        <v>0</v>
      </c>
      <c r="H363" s="23">
        <f t="shared" si="48"/>
        <v>0</v>
      </c>
      <c r="I363" s="24">
        <f>D363*'1 - Data'!C$7</f>
        <v>200</v>
      </c>
      <c r="J363" s="24">
        <f>IF(G363&lt;&gt;0,'1 - Data'!$C$8,0)</f>
        <v>0</v>
      </c>
      <c r="K363" s="24">
        <f>F363*'1 - Data'!$C$9</f>
        <v>47.5</v>
      </c>
      <c r="L363" s="24">
        <f t="shared" si="44"/>
        <v>152.5</v>
      </c>
    </row>
    <row r="364" spans="1:12" s="34" customFormat="1" x14ac:dyDescent="0.25">
      <c r="A364" s="22">
        <f t="shared" si="45"/>
        <v>359</v>
      </c>
      <c r="B364" s="23">
        <f t="shared" si="46"/>
        <v>190</v>
      </c>
      <c r="C364" s="23">
        <v>20</v>
      </c>
      <c r="D364" s="23">
        <f t="shared" si="41"/>
        <v>20</v>
      </c>
      <c r="E364" s="23">
        <f t="shared" si="47"/>
        <v>0</v>
      </c>
      <c r="F364" s="23">
        <f t="shared" si="42"/>
        <v>170</v>
      </c>
      <c r="G364" s="23">
        <f t="shared" si="43"/>
        <v>0</v>
      </c>
      <c r="H364" s="23">
        <f t="shared" si="48"/>
        <v>0</v>
      </c>
      <c r="I364" s="24">
        <f>D364*'1 - Data'!C$7</f>
        <v>200</v>
      </c>
      <c r="J364" s="24">
        <f>IF(G364&lt;&gt;0,'1 - Data'!$C$8,0)</f>
        <v>0</v>
      </c>
      <c r="K364" s="24">
        <f>F364*'1 - Data'!$C$9</f>
        <v>42.5</v>
      </c>
      <c r="L364" s="24">
        <f t="shared" si="44"/>
        <v>157.5</v>
      </c>
    </row>
    <row r="365" spans="1:12" s="34" customFormat="1" x14ac:dyDescent="0.25">
      <c r="A365" s="22">
        <f t="shared" si="45"/>
        <v>360</v>
      </c>
      <c r="B365" s="23">
        <f t="shared" si="46"/>
        <v>170</v>
      </c>
      <c r="C365" s="23">
        <v>20</v>
      </c>
      <c r="D365" s="23">
        <f t="shared" si="41"/>
        <v>20</v>
      </c>
      <c r="E365" s="23">
        <f t="shared" si="47"/>
        <v>0</v>
      </c>
      <c r="F365" s="23">
        <f t="shared" si="42"/>
        <v>150</v>
      </c>
      <c r="G365" s="23">
        <f t="shared" si="43"/>
        <v>0</v>
      </c>
      <c r="H365" s="23">
        <f t="shared" si="48"/>
        <v>0</v>
      </c>
      <c r="I365" s="24">
        <f>D365*'1 - Data'!C$7</f>
        <v>200</v>
      </c>
      <c r="J365" s="24">
        <f>IF(G365&lt;&gt;0,'1 - Data'!$C$8,0)</f>
        <v>0</v>
      </c>
      <c r="K365" s="24">
        <f>F365*'1 - Data'!$C$9</f>
        <v>37.5</v>
      </c>
      <c r="L365" s="24">
        <f t="shared" si="44"/>
        <v>162.5</v>
      </c>
    </row>
    <row r="366" spans="1:12" s="34" customFormat="1" x14ac:dyDescent="0.25">
      <c r="A366" s="22">
        <f t="shared" si="45"/>
        <v>361</v>
      </c>
      <c r="B366" s="23">
        <f t="shared" si="46"/>
        <v>150</v>
      </c>
      <c r="C366" s="23">
        <v>20</v>
      </c>
      <c r="D366" s="23">
        <f t="shared" si="41"/>
        <v>20</v>
      </c>
      <c r="E366" s="23">
        <f t="shared" si="47"/>
        <v>0</v>
      </c>
      <c r="F366" s="23">
        <f t="shared" si="42"/>
        <v>130</v>
      </c>
      <c r="G366" s="23">
        <f t="shared" si="43"/>
        <v>0</v>
      </c>
      <c r="H366" s="23">
        <f t="shared" si="48"/>
        <v>0</v>
      </c>
      <c r="I366" s="24">
        <f>D366*'1 - Data'!C$7</f>
        <v>200</v>
      </c>
      <c r="J366" s="24">
        <f>IF(G366&lt;&gt;0,'1 - Data'!$C$8,0)</f>
        <v>0</v>
      </c>
      <c r="K366" s="24">
        <f>F366*'1 - Data'!$C$9</f>
        <v>32.5</v>
      </c>
      <c r="L366" s="24">
        <f t="shared" si="44"/>
        <v>167.5</v>
      </c>
    </row>
    <row r="367" spans="1:12" s="34" customFormat="1" x14ac:dyDescent="0.25">
      <c r="A367" s="22">
        <f t="shared" si="45"/>
        <v>362</v>
      </c>
      <c r="B367" s="23">
        <f t="shared" si="46"/>
        <v>130</v>
      </c>
      <c r="C367" s="23">
        <v>20</v>
      </c>
      <c r="D367" s="23">
        <f t="shared" si="41"/>
        <v>20</v>
      </c>
      <c r="E367" s="23">
        <f t="shared" si="47"/>
        <v>0</v>
      </c>
      <c r="F367" s="23">
        <f t="shared" si="42"/>
        <v>110</v>
      </c>
      <c r="G367" s="23">
        <f t="shared" si="43"/>
        <v>0</v>
      </c>
      <c r="H367" s="23">
        <f t="shared" si="48"/>
        <v>0</v>
      </c>
      <c r="I367" s="24">
        <f>D367*'1 - Data'!C$7</f>
        <v>200</v>
      </c>
      <c r="J367" s="24">
        <f>IF(G367&lt;&gt;0,'1 - Data'!$C$8,0)</f>
        <v>0</v>
      </c>
      <c r="K367" s="24">
        <f>F367*'1 - Data'!$C$9</f>
        <v>27.5</v>
      </c>
      <c r="L367" s="24">
        <f t="shared" si="44"/>
        <v>172.5</v>
      </c>
    </row>
    <row r="368" spans="1:12" s="34" customFormat="1" x14ac:dyDescent="0.25">
      <c r="A368" s="22">
        <f t="shared" si="45"/>
        <v>363</v>
      </c>
      <c r="B368" s="23">
        <f t="shared" si="46"/>
        <v>110</v>
      </c>
      <c r="C368" s="23">
        <v>20</v>
      </c>
      <c r="D368" s="23">
        <f t="shared" si="41"/>
        <v>20</v>
      </c>
      <c r="E368" s="23">
        <f t="shared" si="47"/>
        <v>0</v>
      </c>
      <c r="F368" s="23">
        <f t="shared" si="42"/>
        <v>90</v>
      </c>
      <c r="G368" s="23">
        <f t="shared" si="43"/>
        <v>0</v>
      </c>
      <c r="H368" s="23">
        <f t="shared" si="48"/>
        <v>0</v>
      </c>
      <c r="I368" s="24">
        <f>D368*'1 - Data'!C$7</f>
        <v>200</v>
      </c>
      <c r="J368" s="24">
        <f>IF(G368&lt;&gt;0,'1 - Data'!$C$8,0)</f>
        <v>0</v>
      </c>
      <c r="K368" s="24">
        <f>F368*'1 - Data'!$C$9</f>
        <v>22.5</v>
      </c>
      <c r="L368" s="24">
        <f t="shared" si="44"/>
        <v>177.5</v>
      </c>
    </row>
    <row r="369" spans="1:12" s="34" customFormat="1" x14ac:dyDescent="0.25">
      <c r="A369" s="22">
        <f t="shared" si="45"/>
        <v>364</v>
      </c>
      <c r="B369" s="23">
        <f t="shared" si="46"/>
        <v>90</v>
      </c>
      <c r="C369" s="23">
        <v>20</v>
      </c>
      <c r="D369" s="23">
        <f t="shared" si="41"/>
        <v>20</v>
      </c>
      <c r="E369" s="23">
        <f t="shared" si="47"/>
        <v>0</v>
      </c>
      <c r="F369" s="23">
        <f t="shared" si="42"/>
        <v>70</v>
      </c>
      <c r="G369" s="23">
        <f t="shared" si="43"/>
        <v>350</v>
      </c>
      <c r="H369" s="23">
        <f t="shared" si="48"/>
        <v>350</v>
      </c>
      <c r="I369" s="24">
        <f>D369*'1 - Data'!C$7</f>
        <v>200</v>
      </c>
      <c r="J369" s="24">
        <f>IF(G369&lt;&gt;0,'1 - Data'!$C$8,0)</f>
        <v>50</v>
      </c>
      <c r="K369" s="24">
        <f>F369*'1 - Data'!$C$9</f>
        <v>17.5</v>
      </c>
      <c r="L369" s="24">
        <f t="shared" si="44"/>
        <v>132.5</v>
      </c>
    </row>
    <row r="370" spans="1:12" s="34" customFormat="1" x14ac:dyDescent="0.25">
      <c r="A370" s="22">
        <f>A369+1</f>
        <v>365</v>
      </c>
      <c r="B370" s="23">
        <f t="shared" si="46"/>
        <v>70</v>
      </c>
      <c r="C370" s="23">
        <v>20</v>
      </c>
      <c r="D370" s="23">
        <f t="shared" si="41"/>
        <v>20</v>
      </c>
      <c r="E370" s="23">
        <f t="shared" si="47"/>
        <v>0</v>
      </c>
      <c r="F370" s="23">
        <f t="shared" si="42"/>
        <v>50</v>
      </c>
      <c r="G370" s="23">
        <f t="shared" si="43"/>
        <v>0</v>
      </c>
      <c r="H370" s="23">
        <f t="shared" si="48"/>
        <v>350</v>
      </c>
      <c r="I370" s="24">
        <f>D370*'1 - Data'!C$7</f>
        <v>200</v>
      </c>
      <c r="J370" s="24">
        <f>IF(G370&lt;&gt;0,'1 - Data'!$C$8,0)</f>
        <v>0</v>
      </c>
      <c r="K370" s="24">
        <f>F370*'1 - Data'!$C$9</f>
        <v>12.5</v>
      </c>
      <c r="L370" s="24">
        <f t="shared" si="44"/>
        <v>187.5</v>
      </c>
    </row>
    <row r="371" spans="1:12" s="34" customFormat="1" x14ac:dyDescent="0.25">
      <c r="A371" s="22"/>
      <c r="I371" s="36">
        <f t="shared" ref="I371:K371" si="49">SUM(I6:I370)</f>
        <v>67250</v>
      </c>
      <c r="J371" s="36">
        <f t="shared" si="49"/>
        <v>1000</v>
      </c>
      <c r="K371" s="36">
        <f t="shared" si="49"/>
        <v>15462.5</v>
      </c>
      <c r="L371" s="36">
        <f>SUM(L6:L370)</f>
        <v>50787.5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DDBE2-1CB0-4654-B4A4-16716A3E8E5C}">
  <dimension ref="A1:L371"/>
  <sheetViews>
    <sheetView workbookViewId="0">
      <pane xSplit="1" ySplit="5" topLeftCell="B366" activePane="bottomRight" state="frozen"/>
      <selection pane="topRight" activeCell="B1" sqref="B1"/>
      <selection pane="bottomLeft" activeCell="A6" sqref="A6"/>
      <selection pane="bottomRight" activeCell="I371" sqref="I371:L371"/>
    </sheetView>
  </sheetViews>
  <sheetFormatPr defaultColWidth="8.85546875" defaultRowHeight="15" x14ac:dyDescent="0.25"/>
  <cols>
    <col min="1" max="1" width="8.85546875" style="12"/>
    <col min="2" max="2" width="9.7109375" style="9" customWidth="1"/>
    <col min="3" max="5" width="8.85546875" style="9"/>
    <col min="6" max="6" width="9.85546875" style="9" customWidth="1"/>
    <col min="7" max="10" width="8.85546875" style="9"/>
    <col min="11" max="11" width="9.7109375" style="9" customWidth="1"/>
    <col min="12" max="12" width="11" style="9" customWidth="1"/>
    <col min="13" max="16384" width="8.85546875" style="9"/>
  </cols>
  <sheetData>
    <row r="1" spans="1:12" ht="21" x14ac:dyDescent="0.35">
      <c r="A1" s="8" t="s">
        <v>20</v>
      </c>
    </row>
    <row r="2" spans="1:12" x14ac:dyDescent="0.25">
      <c r="A2" s="10" t="s">
        <v>21</v>
      </c>
    </row>
    <row r="3" spans="1:12" x14ac:dyDescent="0.25">
      <c r="A3" s="11" t="s">
        <v>26</v>
      </c>
    </row>
    <row r="5" spans="1:12" s="17" customFormat="1" ht="45" x14ac:dyDescent="0.25">
      <c r="A5" s="32" t="s">
        <v>3</v>
      </c>
      <c r="B5" s="15" t="s">
        <v>5</v>
      </c>
      <c r="C5" s="33" t="s">
        <v>4</v>
      </c>
      <c r="D5" s="33" t="s">
        <v>6</v>
      </c>
      <c r="E5" s="33" t="s">
        <v>10</v>
      </c>
      <c r="F5" s="15" t="s">
        <v>7</v>
      </c>
      <c r="G5" s="15" t="s">
        <v>8</v>
      </c>
      <c r="H5" s="15" t="s">
        <v>25</v>
      </c>
      <c r="I5" s="15" t="s">
        <v>19</v>
      </c>
      <c r="J5" s="15" t="s">
        <v>11</v>
      </c>
      <c r="K5" s="15" t="s">
        <v>18</v>
      </c>
      <c r="L5" s="15" t="s">
        <v>9</v>
      </c>
    </row>
    <row r="6" spans="1:12" s="34" customFormat="1" x14ac:dyDescent="0.25">
      <c r="A6" s="22">
        <v>1</v>
      </c>
      <c r="B6" s="23">
        <v>125</v>
      </c>
      <c r="C6" s="23">
        <v>20</v>
      </c>
      <c r="D6" s="23">
        <f>MIN(B6,C6)</f>
        <v>20</v>
      </c>
      <c r="E6" s="23">
        <v>0</v>
      </c>
      <c r="F6" s="23">
        <f>B6-D6+E6</f>
        <v>105</v>
      </c>
      <c r="G6" s="23">
        <f>IF(F6&lt;=75,IF(H5&lt;&gt;0,0,450),0)</f>
        <v>0</v>
      </c>
      <c r="H6" s="34">
        <v>0</v>
      </c>
      <c r="I6" s="24">
        <f>D6*'1 - Data'!C$7</f>
        <v>200</v>
      </c>
      <c r="J6" s="24">
        <f>IF(G6&lt;&gt;0,'1 - Data'!$C$8,0)</f>
        <v>0</v>
      </c>
      <c r="K6" s="24">
        <f>F6*'1 - Data'!$C$9</f>
        <v>26.25</v>
      </c>
      <c r="L6" s="24">
        <f>I6-J6-K6</f>
        <v>173.75</v>
      </c>
    </row>
    <row r="7" spans="1:12" s="34" customFormat="1" x14ac:dyDescent="0.25">
      <c r="A7" s="22">
        <f>A6+1</f>
        <v>2</v>
      </c>
      <c r="B7" s="23">
        <f>F6</f>
        <v>105</v>
      </c>
      <c r="C7" s="23">
        <v>20</v>
      </c>
      <c r="D7" s="23">
        <f t="shared" ref="D7:D70" si="0">MIN(B7,C7)</f>
        <v>20</v>
      </c>
      <c r="E7" s="23">
        <v>0</v>
      </c>
      <c r="F7" s="23">
        <f t="shared" ref="F7:F70" si="1">B7-D7+E7</f>
        <v>85</v>
      </c>
      <c r="G7" s="23">
        <f t="shared" ref="G7:G70" si="2">IF(F7&lt;=75,IF(H6&lt;&gt;0,0,450),0)</f>
        <v>0</v>
      </c>
      <c r="H7" s="23">
        <f t="shared" ref="H7:H22" si="3">ROUND(H6+G7-E7,0)</f>
        <v>0</v>
      </c>
      <c r="I7" s="24">
        <f>D7*'1 - Data'!C$7</f>
        <v>200</v>
      </c>
      <c r="J7" s="24">
        <f>IF(G7&lt;&gt;0,'1 - Data'!$C$8,0)</f>
        <v>0</v>
      </c>
      <c r="K7" s="24">
        <f>F7*'1 - Data'!$C$9</f>
        <v>21.25</v>
      </c>
      <c r="L7" s="24">
        <f t="shared" ref="L7:L70" si="4">I7-J7-K7</f>
        <v>178.75</v>
      </c>
    </row>
    <row r="8" spans="1:12" s="34" customFormat="1" x14ac:dyDescent="0.25">
      <c r="A8" s="22">
        <f t="shared" ref="A8:A71" si="5">A7+1</f>
        <v>3</v>
      </c>
      <c r="B8" s="23">
        <f>F7</f>
        <v>85</v>
      </c>
      <c r="C8" s="23">
        <v>20</v>
      </c>
      <c r="D8" s="23">
        <f t="shared" si="0"/>
        <v>20</v>
      </c>
      <c r="E8" s="23">
        <v>0</v>
      </c>
      <c r="F8" s="23">
        <f t="shared" si="1"/>
        <v>65</v>
      </c>
      <c r="G8" s="23">
        <f t="shared" si="2"/>
        <v>450</v>
      </c>
      <c r="H8" s="23">
        <f t="shared" si="3"/>
        <v>450</v>
      </c>
      <c r="I8" s="24">
        <f>D8*'1 - Data'!C$7</f>
        <v>200</v>
      </c>
      <c r="J8" s="24">
        <f>IF(G8&lt;&gt;0,'1 - Data'!$C$8,0)</f>
        <v>50</v>
      </c>
      <c r="K8" s="24">
        <f>F8*'1 - Data'!$C$9</f>
        <v>16.25</v>
      </c>
      <c r="L8" s="24">
        <f t="shared" si="4"/>
        <v>133.75</v>
      </c>
    </row>
    <row r="9" spans="1:12" s="34" customFormat="1" x14ac:dyDescent="0.25">
      <c r="A9" s="22">
        <f>A8+1</f>
        <v>4</v>
      </c>
      <c r="B9" s="23">
        <f t="shared" ref="B9:B72" si="6">F8</f>
        <v>65</v>
      </c>
      <c r="C9" s="23">
        <v>20</v>
      </c>
      <c r="D9" s="23">
        <f t="shared" si="0"/>
        <v>20</v>
      </c>
      <c r="E9" s="23">
        <v>0</v>
      </c>
      <c r="F9" s="23">
        <f t="shared" si="1"/>
        <v>45</v>
      </c>
      <c r="G9" s="23">
        <f t="shared" si="2"/>
        <v>0</v>
      </c>
      <c r="H9" s="23">
        <f t="shared" si="3"/>
        <v>450</v>
      </c>
      <c r="I9" s="24">
        <f>D9*'1 - Data'!C$7</f>
        <v>200</v>
      </c>
      <c r="J9" s="24">
        <f>IF(G9&lt;&gt;0,'1 - Data'!$C$8,0)</f>
        <v>0</v>
      </c>
      <c r="K9" s="24">
        <f>F9*'1 - Data'!$C$9</f>
        <v>11.25</v>
      </c>
      <c r="L9" s="24">
        <f t="shared" si="4"/>
        <v>188.75</v>
      </c>
    </row>
    <row r="10" spans="1:12" s="34" customFormat="1" x14ac:dyDescent="0.25">
      <c r="A10" s="22">
        <f t="shared" si="5"/>
        <v>5</v>
      </c>
      <c r="B10" s="23">
        <f t="shared" si="6"/>
        <v>45</v>
      </c>
      <c r="C10" s="23">
        <v>20</v>
      </c>
      <c r="D10" s="23">
        <f t="shared" si="0"/>
        <v>20</v>
      </c>
      <c r="E10" s="23">
        <v>0</v>
      </c>
      <c r="F10" s="23">
        <f t="shared" si="1"/>
        <v>25</v>
      </c>
      <c r="G10" s="23">
        <f t="shared" si="2"/>
        <v>0</v>
      </c>
      <c r="H10" s="23">
        <f t="shared" si="3"/>
        <v>450</v>
      </c>
      <c r="I10" s="24">
        <f>D10*'1 - Data'!C$7</f>
        <v>200</v>
      </c>
      <c r="J10" s="24">
        <f>IF(G10&lt;&gt;0,'1 - Data'!$C$8,0)</f>
        <v>0</v>
      </c>
      <c r="K10" s="24">
        <f>F10*'1 - Data'!$C$9</f>
        <v>6.25</v>
      </c>
      <c r="L10" s="24">
        <f t="shared" si="4"/>
        <v>193.75</v>
      </c>
    </row>
    <row r="11" spans="1:12" s="34" customFormat="1" x14ac:dyDescent="0.25">
      <c r="A11" s="22">
        <f t="shared" si="5"/>
        <v>6</v>
      </c>
      <c r="B11" s="23">
        <f t="shared" si="6"/>
        <v>25</v>
      </c>
      <c r="C11" s="23">
        <v>20</v>
      </c>
      <c r="D11" s="23">
        <f t="shared" si="0"/>
        <v>20</v>
      </c>
      <c r="E11" s="23">
        <v>0</v>
      </c>
      <c r="F11" s="23">
        <f t="shared" si="1"/>
        <v>5</v>
      </c>
      <c r="G11" s="23">
        <f t="shared" si="2"/>
        <v>0</v>
      </c>
      <c r="H11" s="23">
        <f t="shared" si="3"/>
        <v>450</v>
      </c>
      <c r="I11" s="24">
        <f>D11*'1 - Data'!C$7</f>
        <v>200</v>
      </c>
      <c r="J11" s="24">
        <f>IF(G11&lt;&gt;0,'1 - Data'!$C$8,0)</f>
        <v>0</v>
      </c>
      <c r="K11" s="24">
        <f>F11*'1 - Data'!$C$9</f>
        <v>1.25</v>
      </c>
      <c r="L11" s="24">
        <f t="shared" si="4"/>
        <v>198.75</v>
      </c>
    </row>
    <row r="12" spans="1:12" s="34" customFormat="1" x14ac:dyDescent="0.25">
      <c r="A12" s="22">
        <f t="shared" si="5"/>
        <v>7</v>
      </c>
      <c r="B12" s="23">
        <f t="shared" si="6"/>
        <v>5</v>
      </c>
      <c r="C12" s="23">
        <v>20</v>
      </c>
      <c r="D12" s="23">
        <f t="shared" si="0"/>
        <v>5</v>
      </c>
      <c r="E12" s="23">
        <f>G7</f>
        <v>0</v>
      </c>
      <c r="F12" s="23">
        <f t="shared" si="1"/>
        <v>0</v>
      </c>
      <c r="G12" s="23">
        <f t="shared" si="2"/>
        <v>0</v>
      </c>
      <c r="H12" s="23">
        <f t="shared" si="3"/>
        <v>450</v>
      </c>
      <c r="I12" s="24">
        <f>D12*'1 - Data'!C$7</f>
        <v>50</v>
      </c>
      <c r="J12" s="24">
        <f>IF(G12&lt;&gt;0,'1 - Data'!$C$8,0)</f>
        <v>0</v>
      </c>
      <c r="K12" s="24">
        <f>F12*'1 - Data'!$C$9</f>
        <v>0</v>
      </c>
      <c r="L12" s="24">
        <f t="shared" si="4"/>
        <v>50</v>
      </c>
    </row>
    <row r="13" spans="1:12" s="34" customFormat="1" x14ac:dyDescent="0.25">
      <c r="A13" s="22">
        <f>A12+1</f>
        <v>8</v>
      </c>
      <c r="B13" s="23">
        <f t="shared" si="6"/>
        <v>0</v>
      </c>
      <c r="C13" s="23">
        <v>20</v>
      </c>
      <c r="D13" s="23">
        <f t="shared" si="0"/>
        <v>0</v>
      </c>
      <c r="E13" s="23">
        <f t="shared" ref="E13:E76" si="7">G8</f>
        <v>450</v>
      </c>
      <c r="F13" s="23">
        <f t="shared" si="1"/>
        <v>450</v>
      </c>
      <c r="G13" s="23">
        <f t="shared" si="2"/>
        <v>0</v>
      </c>
      <c r="H13" s="23">
        <f t="shared" si="3"/>
        <v>0</v>
      </c>
      <c r="I13" s="24">
        <f>D13*'1 - Data'!C$7</f>
        <v>0</v>
      </c>
      <c r="J13" s="24">
        <f>IF(G13&lt;&gt;0,'1 - Data'!$C$8,0)</f>
        <v>0</v>
      </c>
      <c r="K13" s="24">
        <f>F13*'1 - Data'!$C$9</f>
        <v>112.5</v>
      </c>
      <c r="L13" s="24">
        <f t="shared" si="4"/>
        <v>-112.5</v>
      </c>
    </row>
    <row r="14" spans="1:12" s="34" customFormat="1" x14ac:dyDescent="0.25">
      <c r="A14" s="22">
        <f t="shared" si="5"/>
        <v>9</v>
      </c>
      <c r="B14" s="23">
        <f t="shared" si="6"/>
        <v>450</v>
      </c>
      <c r="C14" s="23">
        <v>20</v>
      </c>
      <c r="D14" s="23">
        <f t="shared" si="0"/>
        <v>20</v>
      </c>
      <c r="E14" s="23">
        <f t="shared" si="7"/>
        <v>0</v>
      </c>
      <c r="F14" s="23">
        <f t="shared" si="1"/>
        <v>430</v>
      </c>
      <c r="G14" s="23">
        <f t="shared" si="2"/>
        <v>0</v>
      </c>
      <c r="H14" s="23">
        <f t="shared" si="3"/>
        <v>0</v>
      </c>
      <c r="I14" s="24">
        <f>D14*'1 - Data'!C$7</f>
        <v>200</v>
      </c>
      <c r="J14" s="24">
        <f>IF(G14&lt;&gt;0,'1 - Data'!$C$8,0)</f>
        <v>0</v>
      </c>
      <c r="K14" s="24">
        <f>F14*'1 - Data'!$C$9</f>
        <v>107.5</v>
      </c>
      <c r="L14" s="24">
        <f t="shared" si="4"/>
        <v>92.5</v>
      </c>
    </row>
    <row r="15" spans="1:12" s="34" customFormat="1" x14ac:dyDescent="0.25">
      <c r="A15" s="22">
        <f t="shared" si="5"/>
        <v>10</v>
      </c>
      <c r="B15" s="23">
        <f t="shared" si="6"/>
        <v>430</v>
      </c>
      <c r="C15" s="23">
        <v>20</v>
      </c>
      <c r="D15" s="23">
        <f t="shared" si="0"/>
        <v>20</v>
      </c>
      <c r="E15" s="23">
        <f t="shared" si="7"/>
        <v>0</v>
      </c>
      <c r="F15" s="23">
        <f t="shared" si="1"/>
        <v>410</v>
      </c>
      <c r="G15" s="23">
        <f t="shared" si="2"/>
        <v>0</v>
      </c>
      <c r="H15" s="23">
        <f t="shared" si="3"/>
        <v>0</v>
      </c>
      <c r="I15" s="24">
        <f>D15*'1 - Data'!C$7</f>
        <v>200</v>
      </c>
      <c r="J15" s="24">
        <f>IF(G15&lt;&gt;0,'1 - Data'!$C$8,0)</f>
        <v>0</v>
      </c>
      <c r="K15" s="24">
        <f>F15*'1 - Data'!$C$9</f>
        <v>102.5</v>
      </c>
      <c r="L15" s="24">
        <f t="shared" si="4"/>
        <v>97.5</v>
      </c>
    </row>
    <row r="16" spans="1:12" s="34" customFormat="1" x14ac:dyDescent="0.25">
      <c r="A16" s="22">
        <f t="shared" si="5"/>
        <v>11</v>
      </c>
      <c r="B16" s="23">
        <f t="shared" si="6"/>
        <v>410</v>
      </c>
      <c r="C16" s="23">
        <v>20</v>
      </c>
      <c r="D16" s="23">
        <f t="shared" si="0"/>
        <v>20</v>
      </c>
      <c r="E16" s="23">
        <f t="shared" si="7"/>
        <v>0</v>
      </c>
      <c r="F16" s="23">
        <f t="shared" si="1"/>
        <v>390</v>
      </c>
      <c r="G16" s="23">
        <f t="shared" si="2"/>
        <v>0</v>
      </c>
      <c r="H16" s="23">
        <f t="shared" si="3"/>
        <v>0</v>
      </c>
      <c r="I16" s="24">
        <f>D16*'1 - Data'!C$7</f>
        <v>200</v>
      </c>
      <c r="J16" s="24">
        <f>IF(G16&lt;&gt;0,'1 - Data'!$C$8,0)</f>
        <v>0</v>
      </c>
      <c r="K16" s="24">
        <f>F16*'1 - Data'!$C$9</f>
        <v>97.5</v>
      </c>
      <c r="L16" s="24">
        <f t="shared" si="4"/>
        <v>102.5</v>
      </c>
    </row>
    <row r="17" spans="1:12" s="34" customFormat="1" x14ac:dyDescent="0.25">
      <c r="A17" s="22">
        <f t="shared" si="5"/>
        <v>12</v>
      </c>
      <c r="B17" s="23">
        <f t="shared" si="6"/>
        <v>390</v>
      </c>
      <c r="C17" s="23">
        <v>20</v>
      </c>
      <c r="D17" s="23">
        <f t="shared" si="0"/>
        <v>20</v>
      </c>
      <c r="E17" s="23">
        <f t="shared" si="7"/>
        <v>0</v>
      </c>
      <c r="F17" s="23">
        <f t="shared" si="1"/>
        <v>370</v>
      </c>
      <c r="G17" s="23">
        <f t="shared" si="2"/>
        <v>0</v>
      </c>
      <c r="H17" s="23">
        <f t="shared" si="3"/>
        <v>0</v>
      </c>
      <c r="I17" s="24">
        <f>D17*'1 - Data'!C$7</f>
        <v>200</v>
      </c>
      <c r="J17" s="24">
        <f>IF(G17&lt;&gt;0,'1 - Data'!$C$8,0)</f>
        <v>0</v>
      </c>
      <c r="K17" s="24">
        <f>F17*'1 - Data'!$C$9</f>
        <v>92.5</v>
      </c>
      <c r="L17" s="24">
        <f t="shared" si="4"/>
        <v>107.5</v>
      </c>
    </row>
    <row r="18" spans="1:12" s="34" customFormat="1" x14ac:dyDescent="0.25">
      <c r="A18" s="22">
        <f t="shared" si="5"/>
        <v>13</v>
      </c>
      <c r="B18" s="23">
        <f t="shared" si="6"/>
        <v>370</v>
      </c>
      <c r="C18" s="23">
        <v>20</v>
      </c>
      <c r="D18" s="23">
        <f t="shared" si="0"/>
        <v>20</v>
      </c>
      <c r="E18" s="23">
        <f t="shared" si="7"/>
        <v>0</v>
      </c>
      <c r="F18" s="23">
        <f t="shared" si="1"/>
        <v>350</v>
      </c>
      <c r="G18" s="23">
        <f t="shared" si="2"/>
        <v>0</v>
      </c>
      <c r="H18" s="23">
        <f t="shared" si="3"/>
        <v>0</v>
      </c>
      <c r="I18" s="24">
        <f>D18*'1 - Data'!C$7</f>
        <v>200</v>
      </c>
      <c r="J18" s="24">
        <f>IF(G18&lt;&gt;0,'1 - Data'!$C$8,0)</f>
        <v>0</v>
      </c>
      <c r="K18" s="24">
        <f>F18*'1 - Data'!$C$9</f>
        <v>87.5</v>
      </c>
      <c r="L18" s="24">
        <f t="shared" si="4"/>
        <v>112.5</v>
      </c>
    </row>
    <row r="19" spans="1:12" s="34" customFormat="1" x14ac:dyDescent="0.25">
      <c r="A19" s="22">
        <f t="shared" si="5"/>
        <v>14</v>
      </c>
      <c r="B19" s="23">
        <f t="shared" si="6"/>
        <v>350</v>
      </c>
      <c r="C19" s="23">
        <v>20</v>
      </c>
      <c r="D19" s="23">
        <f t="shared" si="0"/>
        <v>20</v>
      </c>
      <c r="E19" s="23">
        <f t="shared" si="7"/>
        <v>0</v>
      </c>
      <c r="F19" s="23">
        <f t="shared" si="1"/>
        <v>330</v>
      </c>
      <c r="G19" s="23">
        <f t="shared" si="2"/>
        <v>0</v>
      </c>
      <c r="H19" s="23">
        <f t="shared" si="3"/>
        <v>0</v>
      </c>
      <c r="I19" s="24">
        <f>D19*'1 - Data'!C$7</f>
        <v>200</v>
      </c>
      <c r="J19" s="24">
        <f>IF(G19&lt;&gt;0,'1 - Data'!$C$8,0)</f>
        <v>0</v>
      </c>
      <c r="K19" s="24">
        <f>F19*'1 - Data'!$C$9</f>
        <v>82.5</v>
      </c>
      <c r="L19" s="24">
        <f t="shared" si="4"/>
        <v>117.5</v>
      </c>
    </row>
    <row r="20" spans="1:12" s="34" customFormat="1" x14ac:dyDescent="0.25">
      <c r="A20" s="22">
        <f t="shared" si="5"/>
        <v>15</v>
      </c>
      <c r="B20" s="23">
        <f t="shared" si="6"/>
        <v>330</v>
      </c>
      <c r="C20" s="23">
        <v>20</v>
      </c>
      <c r="D20" s="23">
        <f t="shared" si="0"/>
        <v>20</v>
      </c>
      <c r="E20" s="23">
        <f t="shared" si="7"/>
        <v>0</v>
      </c>
      <c r="F20" s="23">
        <f t="shared" si="1"/>
        <v>310</v>
      </c>
      <c r="G20" s="23">
        <f t="shared" si="2"/>
        <v>0</v>
      </c>
      <c r="H20" s="23">
        <f t="shared" si="3"/>
        <v>0</v>
      </c>
      <c r="I20" s="24">
        <f>D20*'1 - Data'!C$7</f>
        <v>200</v>
      </c>
      <c r="J20" s="24">
        <f>IF(G20&lt;&gt;0,'1 - Data'!$C$8,0)</f>
        <v>0</v>
      </c>
      <c r="K20" s="24">
        <f>F20*'1 - Data'!$C$9</f>
        <v>77.5</v>
      </c>
      <c r="L20" s="24">
        <f t="shared" si="4"/>
        <v>122.5</v>
      </c>
    </row>
    <row r="21" spans="1:12" s="34" customFormat="1" x14ac:dyDescent="0.25">
      <c r="A21" s="22">
        <f t="shared" si="5"/>
        <v>16</v>
      </c>
      <c r="B21" s="23">
        <f t="shared" si="6"/>
        <v>310</v>
      </c>
      <c r="C21" s="23">
        <v>20</v>
      </c>
      <c r="D21" s="23">
        <f t="shared" si="0"/>
        <v>20</v>
      </c>
      <c r="E21" s="23">
        <f t="shared" si="7"/>
        <v>0</v>
      </c>
      <c r="F21" s="23">
        <f t="shared" si="1"/>
        <v>290</v>
      </c>
      <c r="G21" s="23">
        <f t="shared" si="2"/>
        <v>0</v>
      </c>
      <c r="H21" s="23">
        <f t="shared" si="3"/>
        <v>0</v>
      </c>
      <c r="I21" s="24">
        <f>D21*'1 - Data'!C$7</f>
        <v>200</v>
      </c>
      <c r="J21" s="24">
        <f>IF(G21&lt;&gt;0,'1 - Data'!$C$8,0)</f>
        <v>0</v>
      </c>
      <c r="K21" s="24">
        <f>F21*'1 - Data'!$C$9</f>
        <v>72.5</v>
      </c>
      <c r="L21" s="24">
        <f t="shared" si="4"/>
        <v>127.5</v>
      </c>
    </row>
    <row r="22" spans="1:12" s="34" customFormat="1" x14ac:dyDescent="0.25">
      <c r="A22" s="22">
        <f t="shared" si="5"/>
        <v>17</v>
      </c>
      <c r="B22" s="23">
        <f t="shared" si="6"/>
        <v>290</v>
      </c>
      <c r="C22" s="23">
        <v>20</v>
      </c>
      <c r="D22" s="23">
        <f t="shared" si="0"/>
        <v>20</v>
      </c>
      <c r="E22" s="23">
        <f t="shared" si="7"/>
        <v>0</v>
      </c>
      <c r="F22" s="23">
        <f t="shared" si="1"/>
        <v>270</v>
      </c>
      <c r="G22" s="23">
        <f t="shared" si="2"/>
        <v>0</v>
      </c>
      <c r="H22" s="23">
        <f t="shared" si="3"/>
        <v>0</v>
      </c>
      <c r="I22" s="24">
        <f>D22*'1 - Data'!C$7</f>
        <v>200</v>
      </c>
      <c r="J22" s="24">
        <f>IF(G22&lt;&gt;0,'1 - Data'!$C$8,0)</f>
        <v>0</v>
      </c>
      <c r="K22" s="24">
        <f>F22*'1 - Data'!$C$9</f>
        <v>67.5</v>
      </c>
      <c r="L22" s="24">
        <f t="shared" si="4"/>
        <v>132.5</v>
      </c>
    </row>
    <row r="23" spans="1:12" s="34" customFormat="1" x14ac:dyDescent="0.25">
      <c r="A23" s="22">
        <f t="shared" si="5"/>
        <v>18</v>
      </c>
      <c r="B23" s="23">
        <f t="shared" si="6"/>
        <v>270</v>
      </c>
      <c r="C23" s="23">
        <v>20</v>
      </c>
      <c r="D23" s="23">
        <f t="shared" si="0"/>
        <v>20</v>
      </c>
      <c r="E23" s="23">
        <f t="shared" si="7"/>
        <v>0</v>
      </c>
      <c r="F23" s="23">
        <f t="shared" si="1"/>
        <v>250</v>
      </c>
      <c r="G23" s="23">
        <f t="shared" si="2"/>
        <v>0</v>
      </c>
      <c r="H23" s="23">
        <f t="shared" ref="H23:H86" si="8">H22+G23-E23</f>
        <v>0</v>
      </c>
      <c r="I23" s="24">
        <f>D23*'1 - Data'!C$7</f>
        <v>200</v>
      </c>
      <c r="J23" s="24">
        <f>IF(G23&lt;&gt;0,'1 - Data'!$C$8,0)</f>
        <v>0</v>
      </c>
      <c r="K23" s="24">
        <f>F23*'1 - Data'!$C$9</f>
        <v>62.5</v>
      </c>
      <c r="L23" s="24">
        <f t="shared" si="4"/>
        <v>137.5</v>
      </c>
    </row>
    <row r="24" spans="1:12" s="34" customFormat="1" x14ac:dyDescent="0.25">
      <c r="A24" s="22">
        <f t="shared" si="5"/>
        <v>19</v>
      </c>
      <c r="B24" s="23">
        <f t="shared" si="6"/>
        <v>250</v>
      </c>
      <c r="C24" s="23">
        <v>20</v>
      </c>
      <c r="D24" s="23">
        <f t="shared" si="0"/>
        <v>20</v>
      </c>
      <c r="E24" s="23">
        <f t="shared" si="7"/>
        <v>0</v>
      </c>
      <c r="F24" s="23">
        <f t="shared" si="1"/>
        <v>230</v>
      </c>
      <c r="G24" s="23">
        <f t="shared" si="2"/>
        <v>0</v>
      </c>
      <c r="H24" s="23">
        <f t="shared" si="8"/>
        <v>0</v>
      </c>
      <c r="I24" s="24">
        <f>D24*'1 - Data'!C$7</f>
        <v>200</v>
      </c>
      <c r="J24" s="24">
        <f>IF(G24&lt;&gt;0,'1 - Data'!$C$8,0)</f>
        <v>0</v>
      </c>
      <c r="K24" s="24">
        <f>F24*'1 - Data'!$C$9</f>
        <v>57.5</v>
      </c>
      <c r="L24" s="24">
        <f t="shared" si="4"/>
        <v>142.5</v>
      </c>
    </row>
    <row r="25" spans="1:12" s="34" customFormat="1" x14ac:dyDescent="0.25">
      <c r="A25" s="22">
        <f t="shared" si="5"/>
        <v>20</v>
      </c>
      <c r="B25" s="23">
        <f t="shared" si="6"/>
        <v>230</v>
      </c>
      <c r="C25" s="23">
        <v>20</v>
      </c>
      <c r="D25" s="23">
        <f t="shared" si="0"/>
        <v>20</v>
      </c>
      <c r="E25" s="23">
        <f t="shared" si="7"/>
        <v>0</v>
      </c>
      <c r="F25" s="23">
        <f t="shared" si="1"/>
        <v>210</v>
      </c>
      <c r="G25" s="23">
        <f t="shared" si="2"/>
        <v>0</v>
      </c>
      <c r="H25" s="23">
        <f t="shared" si="8"/>
        <v>0</v>
      </c>
      <c r="I25" s="24">
        <f>D25*'1 - Data'!C$7</f>
        <v>200</v>
      </c>
      <c r="J25" s="24">
        <f>IF(G25&lt;&gt;0,'1 - Data'!$C$8,0)</f>
        <v>0</v>
      </c>
      <c r="K25" s="24">
        <f>F25*'1 - Data'!$C$9</f>
        <v>52.5</v>
      </c>
      <c r="L25" s="24">
        <f t="shared" si="4"/>
        <v>147.5</v>
      </c>
    </row>
    <row r="26" spans="1:12" s="34" customFormat="1" x14ac:dyDescent="0.25">
      <c r="A26" s="22">
        <f t="shared" si="5"/>
        <v>21</v>
      </c>
      <c r="B26" s="23">
        <f t="shared" si="6"/>
        <v>210</v>
      </c>
      <c r="C26" s="23">
        <v>20</v>
      </c>
      <c r="D26" s="23">
        <f t="shared" si="0"/>
        <v>20</v>
      </c>
      <c r="E26" s="23">
        <f t="shared" si="7"/>
        <v>0</v>
      </c>
      <c r="F26" s="23">
        <f t="shared" si="1"/>
        <v>190</v>
      </c>
      <c r="G26" s="23">
        <f t="shared" si="2"/>
        <v>0</v>
      </c>
      <c r="H26" s="23">
        <f t="shared" si="8"/>
        <v>0</v>
      </c>
      <c r="I26" s="24">
        <f>D26*'1 - Data'!C$7</f>
        <v>200</v>
      </c>
      <c r="J26" s="24">
        <f>IF(G26&lt;&gt;0,'1 - Data'!$C$8,0)</f>
        <v>0</v>
      </c>
      <c r="K26" s="24">
        <f>F26*'1 - Data'!$C$9</f>
        <v>47.5</v>
      </c>
      <c r="L26" s="24">
        <f t="shared" si="4"/>
        <v>152.5</v>
      </c>
    </row>
    <row r="27" spans="1:12" s="34" customFormat="1" x14ac:dyDescent="0.25">
      <c r="A27" s="22">
        <f t="shared" si="5"/>
        <v>22</v>
      </c>
      <c r="B27" s="23">
        <f t="shared" si="6"/>
        <v>190</v>
      </c>
      <c r="C27" s="23">
        <v>20</v>
      </c>
      <c r="D27" s="23">
        <f t="shared" si="0"/>
        <v>20</v>
      </c>
      <c r="E27" s="23">
        <f t="shared" si="7"/>
        <v>0</v>
      </c>
      <c r="F27" s="23">
        <f t="shared" si="1"/>
        <v>170</v>
      </c>
      <c r="G27" s="23">
        <f t="shared" si="2"/>
        <v>0</v>
      </c>
      <c r="H27" s="23">
        <f t="shared" si="8"/>
        <v>0</v>
      </c>
      <c r="I27" s="24">
        <f>D27*'1 - Data'!C$7</f>
        <v>200</v>
      </c>
      <c r="J27" s="24">
        <f>IF(G27&lt;&gt;0,'1 - Data'!$C$8,0)</f>
        <v>0</v>
      </c>
      <c r="K27" s="24">
        <f>F27*'1 - Data'!$C$9</f>
        <v>42.5</v>
      </c>
      <c r="L27" s="24">
        <f t="shared" si="4"/>
        <v>157.5</v>
      </c>
    </row>
    <row r="28" spans="1:12" s="34" customFormat="1" x14ac:dyDescent="0.25">
      <c r="A28" s="22">
        <f t="shared" si="5"/>
        <v>23</v>
      </c>
      <c r="B28" s="23">
        <f t="shared" si="6"/>
        <v>170</v>
      </c>
      <c r="C28" s="23">
        <v>20</v>
      </c>
      <c r="D28" s="23">
        <f t="shared" si="0"/>
        <v>20</v>
      </c>
      <c r="E28" s="23">
        <f t="shared" si="7"/>
        <v>0</v>
      </c>
      <c r="F28" s="23">
        <f t="shared" si="1"/>
        <v>150</v>
      </c>
      <c r="G28" s="23">
        <f t="shared" si="2"/>
        <v>0</v>
      </c>
      <c r="H28" s="23">
        <f t="shared" si="8"/>
        <v>0</v>
      </c>
      <c r="I28" s="24">
        <f>D28*'1 - Data'!C$7</f>
        <v>200</v>
      </c>
      <c r="J28" s="24">
        <f>IF(G28&lt;&gt;0,'1 - Data'!$C$8,0)</f>
        <v>0</v>
      </c>
      <c r="K28" s="24">
        <f>F28*'1 - Data'!$C$9</f>
        <v>37.5</v>
      </c>
      <c r="L28" s="24">
        <f t="shared" si="4"/>
        <v>162.5</v>
      </c>
    </row>
    <row r="29" spans="1:12" s="34" customFormat="1" x14ac:dyDescent="0.25">
      <c r="A29" s="22">
        <f t="shared" si="5"/>
        <v>24</v>
      </c>
      <c r="B29" s="23">
        <f t="shared" si="6"/>
        <v>150</v>
      </c>
      <c r="C29" s="23">
        <v>20</v>
      </c>
      <c r="D29" s="23">
        <f t="shared" si="0"/>
        <v>20</v>
      </c>
      <c r="E29" s="23">
        <f t="shared" si="7"/>
        <v>0</v>
      </c>
      <c r="F29" s="23">
        <f t="shared" si="1"/>
        <v>130</v>
      </c>
      <c r="G29" s="23">
        <f t="shared" si="2"/>
        <v>0</v>
      </c>
      <c r="H29" s="23">
        <f t="shared" si="8"/>
        <v>0</v>
      </c>
      <c r="I29" s="24">
        <f>D29*'1 - Data'!C$7</f>
        <v>200</v>
      </c>
      <c r="J29" s="24">
        <f>IF(G29&lt;&gt;0,'1 - Data'!$C$8,0)</f>
        <v>0</v>
      </c>
      <c r="K29" s="24">
        <f>F29*'1 - Data'!$C$9</f>
        <v>32.5</v>
      </c>
      <c r="L29" s="24">
        <f t="shared" si="4"/>
        <v>167.5</v>
      </c>
    </row>
    <row r="30" spans="1:12" s="34" customFormat="1" x14ac:dyDescent="0.25">
      <c r="A30" s="22">
        <f t="shared" si="5"/>
        <v>25</v>
      </c>
      <c r="B30" s="23">
        <f t="shared" si="6"/>
        <v>130</v>
      </c>
      <c r="C30" s="23">
        <v>20</v>
      </c>
      <c r="D30" s="23">
        <f t="shared" si="0"/>
        <v>20</v>
      </c>
      <c r="E30" s="23">
        <f t="shared" si="7"/>
        <v>0</v>
      </c>
      <c r="F30" s="23">
        <f t="shared" si="1"/>
        <v>110</v>
      </c>
      <c r="G30" s="23">
        <f t="shared" si="2"/>
        <v>0</v>
      </c>
      <c r="H30" s="23">
        <f t="shared" si="8"/>
        <v>0</v>
      </c>
      <c r="I30" s="24">
        <f>D30*'1 - Data'!C$7</f>
        <v>200</v>
      </c>
      <c r="J30" s="24">
        <f>IF(G30&lt;&gt;0,'1 - Data'!$C$8,0)</f>
        <v>0</v>
      </c>
      <c r="K30" s="24">
        <f>F30*'1 - Data'!$C$9</f>
        <v>27.5</v>
      </c>
      <c r="L30" s="24">
        <f t="shared" si="4"/>
        <v>172.5</v>
      </c>
    </row>
    <row r="31" spans="1:12" s="34" customFormat="1" x14ac:dyDescent="0.25">
      <c r="A31" s="22">
        <f t="shared" si="5"/>
        <v>26</v>
      </c>
      <c r="B31" s="23">
        <f t="shared" si="6"/>
        <v>110</v>
      </c>
      <c r="C31" s="23">
        <v>20</v>
      </c>
      <c r="D31" s="23">
        <f t="shared" si="0"/>
        <v>20</v>
      </c>
      <c r="E31" s="23">
        <f t="shared" si="7"/>
        <v>0</v>
      </c>
      <c r="F31" s="23">
        <f t="shared" si="1"/>
        <v>90</v>
      </c>
      <c r="G31" s="23">
        <f t="shared" si="2"/>
        <v>0</v>
      </c>
      <c r="H31" s="23">
        <f t="shared" si="8"/>
        <v>0</v>
      </c>
      <c r="I31" s="24">
        <f>D31*'1 - Data'!C$7</f>
        <v>200</v>
      </c>
      <c r="J31" s="24">
        <f>IF(G31&lt;&gt;0,'1 - Data'!$C$8,0)</f>
        <v>0</v>
      </c>
      <c r="K31" s="24">
        <f>F31*'1 - Data'!$C$9</f>
        <v>22.5</v>
      </c>
      <c r="L31" s="24">
        <f t="shared" si="4"/>
        <v>177.5</v>
      </c>
    </row>
    <row r="32" spans="1:12" s="34" customFormat="1" x14ac:dyDescent="0.25">
      <c r="A32" s="22">
        <f t="shared" si="5"/>
        <v>27</v>
      </c>
      <c r="B32" s="23">
        <f t="shared" si="6"/>
        <v>90</v>
      </c>
      <c r="C32" s="23">
        <v>20</v>
      </c>
      <c r="D32" s="23">
        <f t="shared" si="0"/>
        <v>20</v>
      </c>
      <c r="E32" s="23">
        <f t="shared" si="7"/>
        <v>0</v>
      </c>
      <c r="F32" s="23">
        <f t="shared" si="1"/>
        <v>70</v>
      </c>
      <c r="G32" s="23">
        <f t="shared" si="2"/>
        <v>450</v>
      </c>
      <c r="H32" s="23">
        <f t="shared" si="8"/>
        <v>450</v>
      </c>
      <c r="I32" s="24">
        <f>D32*'1 - Data'!C$7</f>
        <v>200</v>
      </c>
      <c r="J32" s="24">
        <f>IF(G32&lt;&gt;0,'1 - Data'!$C$8,0)</f>
        <v>50</v>
      </c>
      <c r="K32" s="24">
        <f>F32*'1 - Data'!$C$9</f>
        <v>17.5</v>
      </c>
      <c r="L32" s="24">
        <f t="shared" si="4"/>
        <v>132.5</v>
      </c>
    </row>
    <row r="33" spans="1:12" s="34" customFormat="1" x14ac:dyDescent="0.25">
      <c r="A33" s="22">
        <f t="shared" si="5"/>
        <v>28</v>
      </c>
      <c r="B33" s="23">
        <f t="shared" si="6"/>
        <v>70</v>
      </c>
      <c r="C33" s="23">
        <v>20</v>
      </c>
      <c r="D33" s="23">
        <f t="shared" si="0"/>
        <v>20</v>
      </c>
      <c r="E33" s="23">
        <f t="shared" si="7"/>
        <v>0</v>
      </c>
      <c r="F33" s="23">
        <f t="shared" si="1"/>
        <v>50</v>
      </c>
      <c r="G33" s="23">
        <f t="shared" si="2"/>
        <v>0</v>
      </c>
      <c r="H33" s="23">
        <f t="shared" si="8"/>
        <v>450</v>
      </c>
      <c r="I33" s="24">
        <f>D33*'1 - Data'!C$7</f>
        <v>200</v>
      </c>
      <c r="J33" s="24">
        <f>IF(G33&lt;&gt;0,'1 - Data'!$C$8,0)</f>
        <v>0</v>
      </c>
      <c r="K33" s="24">
        <f>F33*'1 - Data'!$C$9</f>
        <v>12.5</v>
      </c>
      <c r="L33" s="24">
        <f t="shared" si="4"/>
        <v>187.5</v>
      </c>
    </row>
    <row r="34" spans="1:12" s="34" customFormat="1" x14ac:dyDescent="0.25">
      <c r="A34" s="22">
        <f t="shared" si="5"/>
        <v>29</v>
      </c>
      <c r="B34" s="23">
        <f t="shared" si="6"/>
        <v>50</v>
      </c>
      <c r="C34" s="23">
        <v>20</v>
      </c>
      <c r="D34" s="23">
        <f t="shared" si="0"/>
        <v>20</v>
      </c>
      <c r="E34" s="23">
        <f t="shared" si="7"/>
        <v>0</v>
      </c>
      <c r="F34" s="23">
        <f t="shared" si="1"/>
        <v>30</v>
      </c>
      <c r="G34" s="23">
        <f t="shared" si="2"/>
        <v>0</v>
      </c>
      <c r="H34" s="23">
        <f t="shared" si="8"/>
        <v>450</v>
      </c>
      <c r="I34" s="24">
        <f>D34*'1 - Data'!C$7</f>
        <v>200</v>
      </c>
      <c r="J34" s="24">
        <f>IF(G34&lt;&gt;0,'1 - Data'!$C$8,0)</f>
        <v>0</v>
      </c>
      <c r="K34" s="24">
        <f>F34*'1 - Data'!$C$9</f>
        <v>7.5</v>
      </c>
      <c r="L34" s="24">
        <f t="shared" si="4"/>
        <v>192.5</v>
      </c>
    </row>
    <row r="35" spans="1:12" s="34" customFormat="1" x14ac:dyDescent="0.25">
      <c r="A35" s="22">
        <f t="shared" si="5"/>
        <v>30</v>
      </c>
      <c r="B35" s="23">
        <f t="shared" si="6"/>
        <v>30</v>
      </c>
      <c r="C35" s="23">
        <v>20</v>
      </c>
      <c r="D35" s="23">
        <f t="shared" si="0"/>
        <v>20</v>
      </c>
      <c r="E35" s="23">
        <f t="shared" si="7"/>
        <v>0</v>
      </c>
      <c r="F35" s="23">
        <f t="shared" si="1"/>
        <v>10</v>
      </c>
      <c r="G35" s="23">
        <f t="shared" si="2"/>
        <v>0</v>
      </c>
      <c r="H35" s="23">
        <f t="shared" si="8"/>
        <v>450</v>
      </c>
      <c r="I35" s="24">
        <f>D35*'1 - Data'!C$7</f>
        <v>200</v>
      </c>
      <c r="J35" s="24">
        <f>IF(G35&lt;&gt;0,'1 - Data'!$C$8,0)</f>
        <v>0</v>
      </c>
      <c r="K35" s="24">
        <f>F35*'1 - Data'!$C$9</f>
        <v>2.5</v>
      </c>
      <c r="L35" s="24">
        <f t="shared" si="4"/>
        <v>197.5</v>
      </c>
    </row>
    <row r="36" spans="1:12" s="34" customFormat="1" x14ac:dyDescent="0.25">
      <c r="A36" s="22">
        <f t="shared" si="5"/>
        <v>31</v>
      </c>
      <c r="B36" s="23">
        <f t="shared" si="6"/>
        <v>10</v>
      </c>
      <c r="C36" s="23">
        <v>20</v>
      </c>
      <c r="D36" s="23">
        <f t="shared" si="0"/>
        <v>10</v>
      </c>
      <c r="E36" s="23">
        <f t="shared" si="7"/>
        <v>0</v>
      </c>
      <c r="F36" s="23">
        <f t="shared" si="1"/>
        <v>0</v>
      </c>
      <c r="G36" s="23">
        <f t="shared" si="2"/>
        <v>0</v>
      </c>
      <c r="H36" s="23">
        <f t="shared" si="8"/>
        <v>450</v>
      </c>
      <c r="I36" s="24">
        <f>D36*'1 - Data'!C$7</f>
        <v>100</v>
      </c>
      <c r="J36" s="24">
        <f>IF(G36&lt;&gt;0,'1 - Data'!$C$8,0)</f>
        <v>0</v>
      </c>
      <c r="K36" s="24">
        <f>F36*'1 - Data'!$C$9</f>
        <v>0</v>
      </c>
      <c r="L36" s="24">
        <f t="shared" si="4"/>
        <v>100</v>
      </c>
    </row>
    <row r="37" spans="1:12" s="34" customFormat="1" x14ac:dyDescent="0.25">
      <c r="A37" s="22">
        <f t="shared" si="5"/>
        <v>32</v>
      </c>
      <c r="B37" s="23">
        <f t="shared" si="6"/>
        <v>0</v>
      </c>
      <c r="C37" s="23">
        <v>20</v>
      </c>
      <c r="D37" s="23">
        <f t="shared" si="0"/>
        <v>0</v>
      </c>
      <c r="E37" s="23">
        <f t="shared" si="7"/>
        <v>450</v>
      </c>
      <c r="F37" s="23">
        <f t="shared" si="1"/>
        <v>450</v>
      </c>
      <c r="G37" s="23">
        <f t="shared" si="2"/>
        <v>0</v>
      </c>
      <c r="H37" s="23">
        <f t="shared" si="8"/>
        <v>0</v>
      </c>
      <c r="I37" s="24">
        <f>D37*'1 - Data'!C$7</f>
        <v>0</v>
      </c>
      <c r="J37" s="24">
        <f>IF(G37&lt;&gt;0,'1 - Data'!$C$8,0)</f>
        <v>0</v>
      </c>
      <c r="K37" s="24">
        <f>F37*'1 - Data'!$C$9</f>
        <v>112.5</v>
      </c>
      <c r="L37" s="24">
        <f t="shared" si="4"/>
        <v>-112.5</v>
      </c>
    </row>
    <row r="38" spans="1:12" s="34" customFormat="1" x14ac:dyDescent="0.25">
      <c r="A38" s="22">
        <f t="shared" si="5"/>
        <v>33</v>
      </c>
      <c r="B38" s="23">
        <f t="shared" si="6"/>
        <v>450</v>
      </c>
      <c r="C38" s="23">
        <v>20</v>
      </c>
      <c r="D38" s="23">
        <f t="shared" si="0"/>
        <v>20</v>
      </c>
      <c r="E38" s="23">
        <f t="shared" si="7"/>
        <v>0</v>
      </c>
      <c r="F38" s="23">
        <f t="shared" si="1"/>
        <v>430</v>
      </c>
      <c r="G38" s="23">
        <f t="shared" si="2"/>
        <v>0</v>
      </c>
      <c r="H38" s="23">
        <f t="shared" si="8"/>
        <v>0</v>
      </c>
      <c r="I38" s="24">
        <f>D38*'1 - Data'!C$7</f>
        <v>200</v>
      </c>
      <c r="J38" s="24">
        <f>IF(G38&lt;&gt;0,'1 - Data'!$C$8,0)</f>
        <v>0</v>
      </c>
      <c r="K38" s="24">
        <f>F38*'1 - Data'!$C$9</f>
        <v>107.5</v>
      </c>
      <c r="L38" s="24">
        <f t="shared" si="4"/>
        <v>92.5</v>
      </c>
    </row>
    <row r="39" spans="1:12" s="34" customFormat="1" x14ac:dyDescent="0.25">
      <c r="A39" s="22">
        <f t="shared" si="5"/>
        <v>34</v>
      </c>
      <c r="B39" s="23">
        <f t="shared" si="6"/>
        <v>430</v>
      </c>
      <c r="C39" s="23">
        <v>20</v>
      </c>
      <c r="D39" s="23">
        <f t="shared" si="0"/>
        <v>20</v>
      </c>
      <c r="E39" s="23">
        <f t="shared" si="7"/>
        <v>0</v>
      </c>
      <c r="F39" s="23">
        <f t="shared" si="1"/>
        <v>410</v>
      </c>
      <c r="G39" s="23">
        <f t="shared" si="2"/>
        <v>0</v>
      </c>
      <c r="H39" s="23">
        <f t="shared" si="8"/>
        <v>0</v>
      </c>
      <c r="I39" s="24">
        <f>D39*'1 - Data'!C$7</f>
        <v>200</v>
      </c>
      <c r="J39" s="24">
        <f>IF(G39&lt;&gt;0,'1 - Data'!$C$8,0)</f>
        <v>0</v>
      </c>
      <c r="K39" s="24">
        <f>F39*'1 - Data'!$C$9</f>
        <v>102.5</v>
      </c>
      <c r="L39" s="24">
        <f t="shared" si="4"/>
        <v>97.5</v>
      </c>
    </row>
    <row r="40" spans="1:12" s="34" customFormat="1" x14ac:dyDescent="0.25">
      <c r="A40" s="22">
        <f t="shared" si="5"/>
        <v>35</v>
      </c>
      <c r="B40" s="23">
        <f t="shared" si="6"/>
        <v>410</v>
      </c>
      <c r="C40" s="23">
        <v>20</v>
      </c>
      <c r="D40" s="23">
        <f t="shared" si="0"/>
        <v>20</v>
      </c>
      <c r="E40" s="23">
        <f t="shared" si="7"/>
        <v>0</v>
      </c>
      <c r="F40" s="23">
        <f t="shared" si="1"/>
        <v>390</v>
      </c>
      <c r="G40" s="23">
        <f t="shared" si="2"/>
        <v>0</v>
      </c>
      <c r="H40" s="23">
        <f t="shared" si="8"/>
        <v>0</v>
      </c>
      <c r="I40" s="24">
        <f>D40*'1 - Data'!C$7</f>
        <v>200</v>
      </c>
      <c r="J40" s="24">
        <f>IF(G40&lt;&gt;0,'1 - Data'!$C$8,0)</f>
        <v>0</v>
      </c>
      <c r="K40" s="24">
        <f>F40*'1 - Data'!$C$9</f>
        <v>97.5</v>
      </c>
      <c r="L40" s="24">
        <f t="shared" si="4"/>
        <v>102.5</v>
      </c>
    </row>
    <row r="41" spans="1:12" s="34" customFormat="1" x14ac:dyDescent="0.25">
      <c r="A41" s="22">
        <f t="shared" si="5"/>
        <v>36</v>
      </c>
      <c r="B41" s="23">
        <f t="shared" si="6"/>
        <v>390</v>
      </c>
      <c r="C41" s="23">
        <v>20</v>
      </c>
      <c r="D41" s="23">
        <f t="shared" si="0"/>
        <v>20</v>
      </c>
      <c r="E41" s="23">
        <f t="shared" si="7"/>
        <v>0</v>
      </c>
      <c r="F41" s="23">
        <f t="shared" si="1"/>
        <v>370</v>
      </c>
      <c r="G41" s="23">
        <f t="shared" si="2"/>
        <v>0</v>
      </c>
      <c r="H41" s="23">
        <f t="shared" si="8"/>
        <v>0</v>
      </c>
      <c r="I41" s="24">
        <f>D41*'1 - Data'!C$7</f>
        <v>200</v>
      </c>
      <c r="J41" s="24">
        <f>IF(G41&lt;&gt;0,'1 - Data'!$C$8,0)</f>
        <v>0</v>
      </c>
      <c r="K41" s="24">
        <f>F41*'1 - Data'!$C$9</f>
        <v>92.5</v>
      </c>
      <c r="L41" s="24">
        <f t="shared" si="4"/>
        <v>107.5</v>
      </c>
    </row>
    <row r="42" spans="1:12" s="34" customFormat="1" x14ac:dyDescent="0.25">
      <c r="A42" s="22">
        <f t="shared" si="5"/>
        <v>37</v>
      </c>
      <c r="B42" s="23">
        <f t="shared" si="6"/>
        <v>370</v>
      </c>
      <c r="C42" s="23">
        <v>20</v>
      </c>
      <c r="D42" s="23">
        <f t="shared" si="0"/>
        <v>20</v>
      </c>
      <c r="E42" s="23">
        <f t="shared" si="7"/>
        <v>0</v>
      </c>
      <c r="F42" s="23">
        <f t="shared" si="1"/>
        <v>350</v>
      </c>
      <c r="G42" s="23">
        <f t="shared" si="2"/>
        <v>0</v>
      </c>
      <c r="H42" s="23">
        <f t="shared" si="8"/>
        <v>0</v>
      </c>
      <c r="I42" s="24">
        <f>D42*'1 - Data'!C$7</f>
        <v>200</v>
      </c>
      <c r="J42" s="24">
        <f>IF(G42&lt;&gt;0,'1 - Data'!$C$8,0)</f>
        <v>0</v>
      </c>
      <c r="K42" s="24">
        <f>F42*'1 - Data'!$C$9</f>
        <v>87.5</v>
      </c>
      <c r="L42" s="24">
        <f t="shared" si="4"/>
        <v>112.5</v>
      </c>
    </row>
    <row r="43" spans="1:12" s="34" customFormat="1" x14ac:dyDescent="0.25">
      <c r="A43" s="22">
        <f t="shared" si="5"/>
        <v>38</v>
      </c>
      <c r="B43" s="23">
        <f t="shared" si="6"/>
        <v>350</v>
      </c>
      <c r="C43" s="23">
        <v>20</v>
      </c>
      <c r="D43" s="23">
        <f t="shared" si="0"/>
        <v>20</v>
      </c>
      <c r="E43" s="23">
        <f t="shared" si="7"/>
        <v>0</v>
      </c>
      <c r="F43" s="23">
        <f t="shared" si="1"/>
        <v>330</v>
      </c>
      <c r="G43" s="23">
        <f t="shared" si="2"/>
        <v>0</v>
      </c>
      <c r="H43" s="23">
        <f t="shared" si="8"/>
        <v>0</v>
      </c>
      <c r="I43" s="24">
        <f>D43*'1 - Data'!C$7</f>
        <v>200</v>
      </c>
      <c r="J43" s="24">
        <f>IF(G43&lt;&gt;0,'1 - Data'!$C$8,0)</f>
        <v>0</v>
      </c>
      <c r="K43" s="24">
        <f>F43*'1 - Data'!$C$9</f>
        <v>82.5</v>
      </c>
      <c r="L43" s="24">
        <f t="shared" si="4"/>
        <v>117.5</v>
      </c>
    </row>
    <row r="44" spans="1:12" s="34" customFormat="1" x14ac:dyDescent="0.25">
      <c r="A44" s="22">
        <f t="shared" si="5"/>
        <v>39</v>
      </c>
      <c r="B44" s="23">
        <f t="shared" si="6"/>
        <v>330</v>
      </c>
      <c r="C44" s="23">
        <v>20</v>
      </c>
      <c r="D44" s="23">
        <f t="shared" si="0"/>
        <v>20</v>
      </c>
      <c r="E44" s="23">
        <f t="shared" si="7"/>
        <v>0</v>
      </c>
      <c r="F44" s="23">
        <f t="shared" si="1"/>
        <v>310</v>
      </c>
      <c r="G44" s="23">
        <f t="shared" si="2"/>
        <v>0</v>
      </c>
      <c r="H44" s="23">
        <f t="shared" si="8"/>
        <v>0</v>
      </c>
      <c r="I44" s="24">
        <f>D44*'1 - Data'!C$7</f>
        <v>200</v>
      </c>
      <c r="J44" s="24">
        <f>IF(G44&lt;&gt;0,'1 - Data'!$C$8,0)</f>
        <v>0</v>
      </c>
      <c r="K44" s="24">
        <f>F44*'1 - Data'!$C$9</f>
        <v>77.5</v>
      </c>
      <c r="L44" s="24">
        <f t="shared" si="4"/>
        <v>122.5</v>
      </c>
    </row>
    <row r="45" spans="1:12" s="34" customFormat="1" x14ac:dyDescent="0.25">
      <c r="A45" s="22">
        <f t="shared" si="5"/>
        <v>40</v>
      </c>
      <c r="B45" s="23">
        <f t="shared" si="6"/>
        <v>310</v>
      </c>
      <c r="C45" s="23">
        <v>20</v>
      </c>
      <c r="D45" s="23">
        <f t="shared" si="0"/>
        <v>20</v>
      </c>
      <c r="E45" s="23">
        <f t="shared" si="7"/>
        <v>0</v>
      </c>
      <c r="F45" s="23">
        <f t="shared" si="1"/>
        <v>290</v>
      </c>
      <c r="G45" s="23">
        <f t="shared" si="2"/>
        <v>0</v>
      </c>
      <c r="H45" s="23">
        <f t="shared" si="8"/>
        <v>0</v>
      </c>
      <c r="I45" s="24">
        <f>D45*'1 - Data'!C$7</f>
        <v>200</v>
      </c>
      <c r="J45" s="24">
        <f>IF(G45&lt;&gt;0,'1 - Data'!$C$8,0)</f>
        <v>0</v>
      </c>
      <c r="K45" s="24">
        <f>F45*'1 - Data'!$C$9</f>
        <v>72.5</v>
      </c>
      <c r="L45" s="24">
        <f t="shared" si="4"/>
        <v>127.5</v>
      </c>
    </row>
    <row r="46" spans="1:12" s="34" customFormat="1" x14ac:dyDescent="0.25">
      <c r="A46" s="22">
        <f t="shared" si="5"/>
        <v>41</v>
      </c>
      <c r="B46" s="23">
        <f t="shared" si="6"/>
        <v>290</v>
      </c>
      <c r="C46" s="23">
        <v>20</v>
      </c>
      <c r="D46" s="23">
        <f t="shared" si="0"/>
        <v>20</v>
      </c>
      <c r="E46" s="23">
        <f t="shared" si="7"/>
        <v>0</v>
      </c>
      <c r="F46" s="23">
        <f t="shared" si="1"/>
        <v>270</v>
      </c>
      <c r="G46" s="23">
        <f t="shared" si="2"/>
        <v>0</v>
      </c>
      <c r="H46" s="23">
        <f t="shared" si="8"/>
        <v>0</v>
      </c>
      <c r="I46" s="24">
        <f>D46*'1 - Data'!C$7</f>
        <v>200</v>
      </c>
      <c r="J46" s="24">
        <f>IF(G46&lt;&gt;0,'1 - Data'!$C$8,0)</f>
        <v>0</v>
      </c>
      <c r="K46" s="24">
        <f>F46*'1 - Data'!$C$9</f>
        <v>67.5</v>
      </c>
      <c r="L46" s="24">
        <f t="shared" si="4"/>
        <v>132.5</v>
      </c>
    </row>
    <row r="47" spans="1:12" s="34" customFormat="1" x14ac:dyDescent="0.25">
      <c r="A47" s="22">
        <f t="shared" si="5"/>
        <v>42</v>
      </c>
      <c r="B47" s="23">
        <f t="shared" si="6"/>
        <v>270</v>
      </c>
      <c r="C47" s="23">
        <v>20</v>
      </c>
      <c r="D47" s="23">
        <f t="shared" si="0"/>
        <v>20</v>
      </c>
      <c r="E47" s="23">
        <f t="shared" si="7"/>
        <v>0</v>
      </c>
      <c r="F47" s="23">
        <f t="shared" si="1"/>
        <v>250</v>
      </c>
      <c r="G47" s="23">
        <f t="shared" si="2"/>
        <v>0</v>
      </c>
      <c r="H47" s="23">
        <f t="shared" si="8"/>
        <v>0</v>
      </c>
      <c r="I47" s="24">
        <f>D47*'1 - Data'!C$7</f>
        <v>200</v>
      </c>
      <c r="J47" s="24">
        <f>IF(G47&lt;&gt;0,'1 - Data'!$C$8,0)</f>
        <v>0</v>
      </c>
      <c r="K47" s="24">
        <f>F47*'1 - Data'!$C$9</f>
        <v>62.5</v>
      </c>
      <c r="L47" s="24">
        <f t="shared" si="4"/>
        <v>137.5</v>
      </c>
    </row>
    <row r="48" spans="1:12" s="34" customFormat="1" x14ac:dyDescent="0.25">
      <c r="A48" s="22">
        <f t="shared" si="5"/>
        <v>43</v>
      </c>
      <c r="B48" s="23">
        <f t="shared" si="6"/>
        <v>250</v>
      </c>
      <c r="C48" s="23">
        <v>20</v>
      </c>
      <c r="D48" s="23">
        <f t="shared" si="0"/>
        <v>20</v>
      </c>
      <c r="E48" s="23">
        <f t="shared" si="7"/>
        <v>0</v>
      </c>
      <c r="F48" s="23">
        <f t="shared" si="1"/>
        <v>230</v>
      </c>
      <c r="G48" s="23">
        <f t="shared" si="2"/>
        <v>0</v>
      </c>
      <c r="H48" s="23">
        <f t="shared" si="8"/>
        <v>0</v>
      </c>
      <c r="I48" s="24">
        <f>D48*'1 - Data'!C$7</f>
        <v>200</v>
      </c>
      <c r="J48" s="24">
        <f>IF(G48&lt;&gt;0,'1 - Data'!$C$8,0)</f>
        <v>0</v>
      </c>
      <c r="K48" s="24">
        <f>F48*'1 - Data'!$C$9</f>
        <v>57.5</v>
      </c>
      <c r="L48" s="24">
        <f t="shared" si="4"/>
        <v>142.5</v>
      </c>
    </row>
    <row r="49" spans="1:12" s="34" customFormat="1" x14ac:dyDescent="0.25">
      <c r="A49" s="22">
        <f t="shared" si="5"/>
        <v>44</v>
      </c>
      <c r="B49" s="23">
        <f t="shared" si="6"/>
        <v>230</v>
      </c>
      <c r="C49" s="23">
        <v>20</v>
      </c>
      <c r="D49" s="23">
        <f t="shared" si="0"/>
        <v>20</v>
      </c>
      <c r="E49" s="23">
        <f t="shared" si="7"/>
        <v>0</v>
      </c>
      <c r="F49" s="23">
        <f t="shared" si="1"/>
        <v>210</v>
      </c>
      <c r="G49" s="23">
        <f t="shared" si="2"/>
        <v>0</v>
      </c>
      <c r="H49" s="23">
        <f t="shared" si="8"/>
        <v>0</v>
      </c>
      <c r="I49" s="24">
        <f>D49*'1 - Data'!C$7</f>
        <v>200</v>
      </c>
      <c r="J49" s="24">
        <f>IF(G49&lt;&gt;0,'1 - Data'!$C$8,0)</f>
        <v>0</v>
      </c>
      <c r="K49" s="24">
        <f>F49*'1 - Data'!$C$9</f>
        <v>52.5</v>
      </c>
      <c r="L49" s="24">
        <f t="shared" si="4"/>
        <v>147.5</v>
      </c>
    </row>
    <row r="50" spans="1:12" s="34" customFormat="1" x14ac:dyDescent="0.25">
      <c r="A50" s="22">
        <f t="shared" si="5"/>
        <v>45</v>
      </c>
      <c r="B50" s="23">
        <f t="shared" si="6"/>
        <v>210</v>
      </c>
      <c r="C50" s="23">
        <v>20</v>
      </c>
      <c r="D50" s="23">
        <f t="shared" si="0"/>
        <v>20</v>
      </c>
      <c r="E50" s="23">
        <f t="shared" si="7"/>
        <v>0</v>
      </c>
      <c r="F50" s="23">
        <f t="shared" si="1"/>
        <v>190</v>
      </c>
      <c r="G50" s="23">
        <f t="shared" si="2"/>
        <v>0</v>
      </c>
      <c r="H50" s="23">
        <f t="shared" si="8"/>
        <v>0</v>
      </c>
      <c r="I50" s="24">
        <f>D50*'1 - Data'!C$7</f>
        <v>200</v>
      </c>
      <c r="J50" s="24">
        <f>IF(G50&lt;&gt;0,'1 - Data'!$C$8,0)</f>
        <v>0</v>
      </c>
      <c r="K50" s="24">
        <f>F50*'1 - Data'!$C$9</f>
        <v>47.5</v>
      </c>
      <c r="L50" s="24">
        <f t="shared" si="4"/>
        <v>152.5</v>
      </c>
    </row>
    <row r="51" spans="1:12" s="34" customFormat="1" x14ac:dyDescent="0.25">
      <c r="A51" s="22">
        <f t="shared" si="5"/>
        <v>46</v>
      </c>
      <c r="B51" s="23">
        <f t="shared" si="6"/>
        <v>190</v>
      </c>
      <c r="C51" s="23">
        <v>20</v>
      </c>
      <c r="D51" s="23">
        <f t="shared" si="0"/>
        <v>20</v>
      </c>
      <c r="E51" s="23">
        <f t="shared" si="7"/>
        <v>0</v>
      </c>
      <c r="F51" s="23">
        <f t="shared" si="1"/>
        <v>170</v>
      </c>
      <c r="G51" s="23">
        <f t="shared" si="2"/>
        <v>0</v>
      </c>
      <c r="H51" s="23">
        <f t="shared" si="8"/>
        <v>0</v>
      </c>
      <c r="I51" s="24">
        <f>D51*'1 - Data'!C$7</f>
        <v>200</v>
      </c>
      <c r="J51" s="24">
        <f>IF(G51&lt;&gt;0,'1 - Data'!$C$8,0)</f>
        <v>0</v>
      </c>
      <c r="K51" s="24">
        <f>F51*'1 - Data'!$C$9</f>
        <v>42.5</v>
      </c>
      <c r="L51" s="24">
        <f t="shared" si="4"/>
        <v>157.5</v>
      </c>
    </row>
    <row r="52" spans="1:12" s="34" customFormat="1" x14ac:dyDescent="0.25">
      <c r="A52" s="22">
        <f t="shared" si="5"/>
        <v>47</v>
      </c>
      <c r="B52" s="23">
        <f t="shared" si="6"/>
        <v>170</v>
      </c>
      <c r="C52" s="23">
        <v>20</v>
      </c>
      <c r="D52" s="23">
        <f t="shared" si="0"/>
        <v>20</v>
      </c>
      <c r="E52" s="23">
        <f t="shared" si="7"/>
        <v>0</v>
      </c>
      <c r="F52" s="23">
        <f t="shared" si="1"/>
        <v>150</v>
      </c>
      <c r="G52" s="23">
        <f t="shared" si="2"/>
        <v>0</v>
      </c>
      <c r="H52" s="23">
        <f t="shared" si="8"/>
        <v>0</v>
      </c>
      <c r="I52" s="24">
        <f>D52*'1 - Data'!C$7</f>
        <v>200</v>
      </c>
      <c r="J52" s="24">
        <f>IF(G52&lt;&gt;0,'1 - Data'!$C$8,0)</f>
        <v>0</v>
      </c>
      <c r="K52" s="24">
        <f>F52*'1 - Data'!$C$9</f>
        <v>37.5</v>
      </c>
      <c r="L52" s="24">
        <f t="shared" si="4"/>
        <v>162.5</v>
      </c>
    </row>
    <row r="53" spans="1:12" s="34" customFormat="1" x14ac:dyDescent="0.25">
      <c r="A53" s="22">
        <f t="shared" si="5"/>
        <v>48</v>
      </c>
      <c r="B53" s="23">
        <f t="shared" si="6"/>
        <v>150</v>
      </c>
      <c r="C53" s="23">
        <v>20</v>
      </c>
      <c r="D53" s="23">
        <f t="shared" si="0"/>
        <v>20</v>
      </c>
      <c r="E53" s="23">
        <f t="shared" si="7"/>
        <v>0</v>
      </c>
      <c r="F53" s="23">
        <f t="shared" si="1"/>
        <v>130</v>
      </c>
      <c r="G53" s="23">
        <f t="shared" si="2"/>
        <v>0</v>
      </c>
      <c r="H53" s="23">
        <f t="shared" si="8"/>
        <v>0</v>
      </c>
      <c r="I53" s="24">
        <f>D53*'1 - Data'!C$7</f>
        <v>200</v>
      </c>
      <c r="J53" s="24">
        <f>IF(G53&lt;&gt;0,'1 - Data'!$C$8,0)</f>
        <v>0</v>
      </c>
      <c r="K53" s="24">
        <f>F53*'1 - Data'!$C$9</f>
        <v>32.5</v>
      </c>
      <c r="L53" s="24">
        <f t="shared" si="4"/>
        <v>167.5</v>
      </c>
    </row>
    <row r="54" spans="1:12" s="34" customFormat="1" x14ac:dyDescent="0.25">
      <c r="A54" s="22">
        <f t="shared" si="5"/>
        <v>49</v>
      </c>
      <c r="B54" s="23">
        <f t="shared" si="6"/>
        <v>130</v>
      </c>
      <c r="C54" s="23">
        <v>20</v>
      </c>
      <c r="D54" s="23">
        <f t="shared" si="0"/>
        <v>20</v>
      </c>
      <c r="E54" s="23">
        <f t="shared" si="7"/>
        <v>0</v>
      </c>
      <c r="F54" s="23">
        <f t="shared" si="1"/>
        <v>110</v>
      </c>
      <c r="G54" s="23">
        <f t="shared" si="2"/>
        <v>0</v>
      </c>
      <c r="H54" s="23">
        <f t="shared" si="8"/>
        <v>0</v>
      </c>
      <c r="I54" s="24">
        <f>D54*'1 - Data'!C$7</f>
        <v>200</v>
      </c>
      <c r="J54" s="24">
        <f>IF(G54&lt;&gt;0,'1 - Data'!$C$8,0)</f>
        <v>0</v>
      </c>
      <c r="K54" s="24">
        <f>F54*'1 - Data'!$C$9</f>
        <v>27.5</v>
      </c>
      <c r="L54" s="24">
        <f t="shared" si="4"/>
        <v>172.5</v>
      </c>
    </row>
    <row r="55" spans="1:12" s="34" customFormat="1" x14ac:dyDescent="0.25">
      <c r="A55" s="22">
        <f t="shared" si="5"/>
        <v>50</v>
      </c>
      <c r="B55" s="23">
        <f t="shared" si="6"/>
        <v>110</v>
      </c>
      <c r="C55" s="23">
        <v>20</v>
      </c>
      <c r="D55" s="23">
        <f t="shared" si="0"/>
        <v>20</v>
      </c>
      <c r="E55" s="23">
        <f t="shared" si="7"/>
        <v>0</v>
      </c>
      <c r="F55" s="23">
        <f t="shared" si="1"/>
        <v>90</v>
      </c>
      <c r="G55" s="23">
        <f t="shared" si="2"/>
        <v>0</v>
      </c>
      <c r="H55" s="23">
        <f t="shared" si="8"/>
        <v>0</v>
      </c>
      <c r="I55" s="24">
        <f>D55*'1 - Data'!C$7</f>
        <v>200</v>
      </c>
      <c r="J55" s="24">
        <f>IF(G55&lt;&gt;0,'1 - Data'!$C$8,0)</f>
        <v>0</v>
      </c>
      <c r="K55" s="24">
        <f>F55*'1 - Data'!$C$9</f>
        <v>22.5</v>
      </c>
      <c r="L55" s="24">
        <f t="shared" si="4"/>
        <v>177.5</v>
      </c>
    </row>
    <row r="56" spans="1:12" s="34" customFormat="1" x14ac:dyDescent="0.25">
      <c r="A56" s="22">
        <f t="shared" si="5"/>
        <v>51</v>
      </c>
      <c r="B56" s="23">
        <f t="shared" si="6"/>
        <v>90</v>
      </c>
      <c r="C56" s="23">
        <v>20</v>
      </c>
      <c r="D56" s="23">
        <f t="shared" si="0"/>
        <v>20</v>
      </c>
      <c r="E56" s="23">
        <f t="shared" si="7"/>
        <v>0</v>
      </c>
      <c r="F56" s="23">
        <f t="shared" si="1"/>
        <v>70</v>
      </c>
      <c r="G56" s="23">
        <f t="shared" si="2"/>
        <v>450</v>
      </c>
      <c r="H56" s="23">
        <f t="shared" si="8"/>
        <v>450</v>
      </c>
      <c r="I56" s="24">
        <f>D56*'1 - Data'!C$7</f>
        <v>200</v>
      </c>
      <c r="J56" s="24">
        <f>IF(G56&lt;&gt;0,'1 - Data'!$C$8,0)</f>
        <v>50</v>
      </c>
      <c r="K56" s="24">
        <f>F56*'1 - Data'!$C$9</f>
        <v>17.5</v>
      </c>
      <c r="L56" s="24">
        <f t="shared" si="4"/>
        <v>132.5</v>
      </c>
    </row>
    <row r="57" spans="1:12" s="34" customFormat="1" x14ac:dyDescent="0.25">
      <c r="A57" s="22">
        <f t="shared" si="5"/>
        <v>52</v>
      </c>
      <c r="B57" s="23">
        <f t="shared" si="6"/>
        <v>70</v>
      </c>
      <c r="C57" s="23">
        <v>20</v>
      </c>
      <c r="D57" s="23">
        <f t="shared" si="0"/>
        <v>20</v>
      </c>
      <c r="E57" s="23">
        <f t="shared" si="7"/>
        <v>0</v>
      </c>
      <c r="F57" s="23">
        <f t="shared" si="1"/>
        <v>50</v>
      </c>
      <c r="G57" s="23">
        <f t="shared" si="2"/>
        <v>0</v>
      </c>
      <c r="H57" s="23">
        <f t="shared" si="8"/>
        <v>450</v>
      </c>
      <c r="I57" s="24">
        <f>D57*'1 - Data'!C$7</f>
        <v>200</v>
      </c>
      <c r="J57" s="24">
        <f>IF(G57&lt;&gt;0,'1 - Data'!$C$8,0)</f>
        <v>0</v>
      </c>
      <c r="K57" s="24">
        <f>F57*'1 - Data'!$C$9</f>
        <v>12.5</v>
      </c>
      <c r="L57" s="24">
        <f t="shared" si="4"/>
        <v>187.5</v>
      </c>
    </row>
    <row r="58" spans="1:12" s="34" customFormat="1" x14ac:dyDescent="0.25">
      <c r="A58" s="22">
        <f t="shared" si="5"/>
        <v>53</v>
      </c>
      <c r="B58" s="23">
        <f t="shared" si="6"/>
        <v>50</v>
      </c>
      <c r="C58" s="23">
        <v>20</v>
      </c>
      <c r="D58" s="23">
        <f t="shared" si="0"/>
        <v>20</v>
      </c>
      <c r="E58" s="23">
        <f t="shared" si="7"/>
        <v>0</v>
      </c>
      <c r="F58" s="23">
        <f t="shared" si="1"/>
        <v>30</v>
      </c>
      <c r="G58" s="23">
        <f t="shared" si="2"/>
        <v>0</v>
      </c>
      <c r="H58" s="23">
        <f t="shared" si="8"/>
        <v>450</v>
      </c>
      <c r="I58" s="24">
        <f>D58*'1 - Data'!C$7</f>
        <v>200</v>
      </c>
      <c r="J58" s="24">
        <f>IF(G58&lt;&gt;0,'1 - Data'!$C$8,0)</f>
        <v>0</v>
      </c>
      <c r="K58" s="24">
        <f>F58*'1 - Data'!$C$9</f>
        <v>7.5</v>
      </c>
      <c r="L58" s="24">
        <f t="shared" si="4"/>
        <v>192.5</v>
      </c>
    </row>
    <row r="59" spans="1:12" s="34" customFormat="1" x14ac:dyDescent="0.25">
      <c r="A59" s="22">
        <f t="shared" si="5"/>
        <v>54</v>
      </c>
      <c r="B59" s="23">
        <f t="shared" si="6"/>
        <v>30</v>
      </c>
      <c r="C59" s="23">
        <v>20</v>
      </c>
      <c r="D59" s="23">
        <f t="shared" si="0"/>
        <v>20</v>
      </c>
      <c r="E59" s="23">
        <f t="shared" si="7"/>
        <v>0</v>
      </c>
      <c r="F59" s="23">
        <f t="shared" si="1"/>
        <v>10</v>
      </c>
      <c r="G59" s="23">
        <f t="shared" si="2"/>
        <v>0</v>
      </c>
      <c r="H59" s="23">
        <f t="shared" si="8"/>
        <v>450</v>
      </c>
      <c r="I59" s="24">
        <f>D59*'1 - Data'!C$7</f>
        <v>200</v>
      </c>
      <c r="J59" s="24">
        <f>IF(G59&lt;&gt;0,'1 - Data'!$C$8,0)</f>
        <v>0</v>
      </c>
      <c r="K59" s="24">
        <f>F59*'1 - Data'!$C$9</f>
        <v>2.5</v>
      </c>
      <c r="L59" s="24">
        <f t="shared" si="4"/>
        <v>197.5</v>
      </c>
    </row>
    <row r="60" spans="1:12" s="34" customFormat="1" x14ac:dyDescent="0.25">
      <c r="A60" s="22">
        <f t="shared" si="5"/>
        <v>55</v>
      </c>
      <c r="B60" s="23">
        <f t="shared" si="6"/>
        <v>10</v>
      </c>
      <c r="C60" s="23">
        <v>20</v>
      </c>
      <c r="D60" s="23">
        <f t="shared" si="0"/>
        <v>10</v>
      </c>
      <c r="E60" s="23">
        <f t="shared" si="7"/>
        <v>0</v>
      </c>
      <c r="F60" s="23">
        <f t="shared" si="1"/>
        <v>0</v>
      </c>
      <c r="G60" s="23">
        <f t="shared" si="2"/>
        <v>0</v>
      </c>
      <c r="H60" s="23">
        <f t="shared" si="8"/>
        <v>450</v>
      </c>
      <c r="I60" s="24">
        <f>D60*'1 - Data'!C$7</f>
        <v>100</v>
      </c>
      <c r="J60" s="24">
        <f>IF(G60&lt;&gt;0,'1 - Data'!$C$8,0)</f>
        <v>0</v>
      </c>
      <c r="K60" s="24">
        <f>F60*'1 - Data'!$C$9</f>
        <v>0</v>
      </c>
      <c r="L60" s="24">
        <f t="shared" si="4"/>
        <v>100</v>
      </c>
    </row>
    <row r="61" spans="1:12" s="34" customFormat="1" x14ac:dyDescent="0.25">
      <c r="A61" s="22">
        <f t="shared" si="5"/>
        <v>56</v>
      </c>
      <c r="B61" s="23">
        <f t="shared" si="6"/>
        <v>0</v>
      </c>
      <c r="C61" s="23">
        <v>20</v>
      </c>
      <c r="D61" s="23">
        <f t="shared" si="0"/>
        <v>0</v>
      </c>
      <c r="E61" s="23">
        <f t="shared" si="7"/>
        <v>450</v>
      </c>
      <c r="F61" s="23">
        <f t="shared" si="1"/>
        <v>450</v>
      </c>
      <c r="G61" s="23">
        <f t="shared" si="2"/>
        <v>0</v>
      </c>
      <c r="H61" s="23">
        <f t="shared" si="8"/>
        <v>0</v>
      </c>
      <c r="I61" s="24">
        <f>D61*'1 - Data'!C$7</f>
        <v>0</v>
      </c>
      <c r="J61" s="24">
        <f>IF(G61&lt;&gt;0,'1 - Data'!$C$8,0)</f>
        <v>0</v>
      </c>
      <c r="K61" s="24">
        <f>F61*'1 - Data'!$C$9</f>
        <v>112.5</v>
      </c>
      <c r="L61" s="24">
        <f t="shared" si="4"/>
        <v>-112.5</v>
      </c>
    </row>
    <row r="62" spans="1:12" s="34" customFormat="1" x14ac:dyDescent="0.25">
      <c r="A62" s="22">
        <f t="shared" si="5"/>
        <v>57</v>
      </c>
      <c r="B62" s="23">
        <f t="shared" si="6"/>
        <v>450</v>
      </c>
      <c r="C62" s="23">
        <v>20</v>
      </c>
      <c r="D62" s="23">
        <f t="shared" si="0"/>
        <v>20</v>
      </c>
      <c r="E62" s="23">
        <f t="shared" si="7"/>
        <v>0</v>
      </c>
      <c r="F62" s="23">
        <f t="shared" si="1"/>
        <v>430</v>
      </c>
      <c r="G62" s="23">
        <f t="shared" si="2"/>
        <v>0</v>
      </c>
      <c r="H62" s="23">
        <f t="shared" si="8"/>
        <v>0</v>
      </c>
      <c r="I62" s="24">
        <f>D62*'1 - Data'!C$7</f>
        <v>200</v>
      </c>
      <c r="J62" s="24">
        <f>IF(G62&lt;&gt;0,'1 - Data'!$C$8,0)</f>
        <v>0</v>
      </c>
      <c r="K62" s="24">
        <f>F62*'1 - Data'!$C$9</f>
        <v>107.5</v>
      </c>
      <c r="L62" s="24">
        <f t="shared" si="4"/>
        <v>92.5</v>
      </c>
    </row>
    <row r="63" spans="1:12" s="34" customFormat="1" x14ac:dyDescent="0.25">
      <c r="A63" s="22">
        <f t="shared" si="5"/>
        <v>58</v>
      </c>
      <c r="B63" s="23">
        <f t="shared" si="6"/>
        <v>430</v>
      </c>
      <c r="C63" s="23">
        <v>20</v>
      </c>
      <c r="D63" s="23">
        <f t="shared" si="0"/>
        <v>20</v>
      </c>
      <c r="E63" s="23">
        <f t="shared" si="7"/>
        <v>0</v>
      </c>
      <c r="F63" s="23">
        <f t="shared" si="1"/>
        <v>410</v>
      </c>
      <c r="G63" s="23">
        <f t="shared" si="2"/>
        <v>0</v>
      </c>
      <c r="H63" s="23">
        <f t="shared" si="8"/>
        <v>0</v>
      </c>
      <c r="I63" s="24">
        <f>D63*'1 - Data'!C$7</f>
        <v>200</v>
      </c>
      <c r="J63" s="24">
        <f>IF(G63&lt;&gt;0,'1 - Data'!$C$8,0)</f>
        <v>0</v>
      </c>
      <c r="K63" s="24">
        <f>F63*'1 - Data'!$C$9</f>
        <v>102.5</v>
      </c>
      <c r="L63" s="24">
        <f t="shared" si="4"/>
        <v>97.5</v>
      </c>
    </row>
    <row r="64" spans="1:12" s="34" customFormat="1" x14ac:dyDescent="0.25">
      <c r="A64" s="22">
        <f t="shared" si="5"/>
        <v>59</v>
      </c>
      <c r="B64" s="23">
        <f t="shared" si="6"/>
        <v>410</v>
      </c>
      <c r="C64" s="23">
        <v>20</v>
      </c>
      <c r="D64" s="23">
        <f t="shared" si="0"/>
        <v>20</v>
      </c>
      <c r="E64" s="23">
        <f t="shared" si="7"/>
        <v>0</v>
      </c>
      <c r="F64" s="23">
        <f t="shared" si="1"/>
        <v>390</v>
      </c>
      <c r="G64" s="23">
        <f t="shared" si="2"/>
        <v>0</v>
      </c>
      <c r="H64" s="23">
        <f t="shared" si="8"/>
        <v>0</v>
      </c>
      <c r="I64" s="24">
        <f>D64*'1 - Data'!C$7</f>
        <v>200</v>
      </c>
      <c r="J64" s="24">
        <f>IF(G64&lt;&gt;0,'1 - Data'!$C$8,0)</f>
        <v>0</v>
      </c>
      <c r="K64" s="24">
        <f>F64*'1 - Data'!$C$9</f>
        <v>97.5</v>
      </c>
      <c r="L64" s="24">
        <f t="shared" si="4"/>
        <v>102.5</v>
      </c>
    </row>
    <row r="65" spans="1:12" s="34" customFormat="1" x14ac:dyDescent="0.25">
      <c r="A65" s="22">
        <f t="shared" si="5"/>
        <v>60</v>
      </c>
      <c r="B65" s="23">
        <f t="shared" si="6"/>
        <v>390</v>
      </c>
      <c r="C65" s="23">
        <v>20</v>
      </c>
      <c r="D65" s="23">
        <f t="shared" si="0"/>
        <v>20</v>
      </c>
      <c r="E65" s="23">
        <f t="shared" si="7"/>
        <v>0</v>
      </c>
      <c r="F65" s="23">
        <f t="shared" si="1"/>
        <v>370</v>
      </c>
      <c r="G65" s="23">
        <f t="shared" si="2"/>
        <v>0</v>
      </c>
      <c r="H65" s="23">
        <f t="shared" si="8"/>
        <v>0</v>
      </c>
      <c r="I65" s="24">
        <f>D65*'1 - Data'!C$7</f>
        <v>200</v>
      </c>
      <c r="J65" s="24">
        <f>IF(G65&lt;&gt;0,'1 - Data'!$C$8,0)</f>
        <v>0</v>
      </c>
      <c r="K65" s="24">
        <f>F65*'1 - Data'!$C$9</f>
        <v>92.5</v>
      </c>
      <c r="L65" s="24">
        <f t="shared" si="4"/>
        <v>107.5</v>
      </c>
    </row>
    <row r="66" spans="1:12" s="34" customFormat="1" x14ac:dyDescent="0.25">
      <c r="A66" s="22">
        <f t="shared" si="5"/>
        <v>61</v>
      </c>
      <c r="B66" s="23">
        <f t="shared" si="6"/>
        <v>370</v>
      </c>
      <c r="C66" s="23">
        <v>20</v>
      </c>
      <c r="D66" s="23">
        <f t="shared" si="0"/>
        <v>20</v>
      </c>
      <c r="E66" s="23">
        <f t="shared" si="7"/>
        <v>0</v>
      </c>
      <c r="F66" s="23">
        <f t="shared" si="1"/>
        <v>350</v>
      </c>
      <c r="G66" s="23">
        <f t="shared" si="2"/>
        <v>0</v>
      </c>
      <c r="H66" s="23">
        <f t="shared" si="8"/>
        <v>0</v>
      </c>
      <c r="I66" s="24">
        <f>D66*'1 - Data'!C$7</f>
        <v>200</v>
      </c>
      <c r="J66" s="24">
        <f>IF(G66&lt;&gt;0,'1 - Data'!$C$8,0)</f>
        <v>0</v>
      </c>
      <c r="K66" s="24">
        <f>F66*'1 - Data'!$C$9</f>
        <v>87.5</v>
      </c>
      <c r="L66" s="24">
        <f t="shared" si="4"/>
        <v>112.5</v>
      </c>
    </row>
    <row r="67" spans="1:12" s="34" customFormat="1" x14ac:dyDescent="0.25">
      <c r="A67" s="22">
        <f t="shared" si="5"/>
        <v>62</v>
      </c>
      <c r="B67" s="23">
        <f t="shared" si="6"/>
        <v>350</v>
      </c>
      <c r="C67" s="23">
        <v>20</v>
      </c>
      <c r="D67" s="23">
        <f t="shared" si="0"/>
        <v>20</v>
      </c>
      <c r="E67" s="23">
        <f t="shared" si="7"/>
        <v>0</v>
      </c>
      <c r="F67" s="23">
        <f t="shared" si="1"/>
        <v>330</v>
      </c>
      <c r="G67" s="23">
        <f t="shared" si="2"/>
        <v>0</v>
      </c>
      <c r="H67" s="23">
        <f t="shared" si="8"/>
        <v>0</v>
      </c>
      <c r="I67" s="24">
        <f>D67*'1 - Data'!C$7</f>
        <v>200</v>
      </c>
      <c r="J67" s="24">
        <f>IF(G67&lt;&gt;0,'1 - Data'!$C$8,0)</f>
        <v>0</v>
      </c>
      <c r="K67" s="24">
        <f>F67*'1 - Data'!$C$9</f>
        <v>82.5</v>
      </c>
      <c r="L67" s="24">
        <f t="shared" si="4"/>
        <v>117.5</v>
      </c>
    </row>
    <row r="68" spans="1:12" s="34" customFormat="1" x14ac:dyDescent="0.25">
      <c r="A68" s="22">
        <f t="shared" si="5"/>
        <v>63</v>
      </c>
      <c r="B68" s="23">
        <f t="shared" si="6"/>
        <v>330</v>
      </c>
      <c r="C68" s="23">
        <v>20</v>
      </c>
      <c r="D68" s="23">
        <f t="shared" si="0"/>
        <v>20</v>
      </c>
      <c r="E68" s="23">
        <f t="shared" si="7"/>
        <v>0</v>
      </c>
      <c r="F68" s="23">
        <f t="shared" si="1"/>
        <v>310</v>
      </c>
      <c r="G68" s="23">
        <f t="shared" si="2"/>
        <v>0</v>
      </c>
      <c r="H68" s="23">
        <f t="shared" si="8"/>
        <v>0</v>
      </c>
      <c r="I68" s="24">
        <f>D68*'1 - Data'!C$7</f>
        <v>200</v>
      </c>
      <c r="J68" s="24">
        <f>IF(G68&lt;&gt;0,'1 - Data'!$C$8,0)</f>
        <v>0</v>
      </c>
      <c r="K68" s="24">
        <f>F68*'1 - Data'!$C$9</f>
        <v>77.5</v>
      </c>
      <c r="L68" s="24">
        <f t="shared" si="4"/>
        <v>122.5</v>
      </c>
    </row>
    <row r="69" spans="1:12" s="34" customFormat="1" x14ac:dyDescent="0.25">
      <c r="A69" s="22">
        <f t="shared" si="5"/>
        <v>64</v>
      </c>
      <c r="B69" s="23">
        <f t="shared" si="6"/>
        <v>310</v>
      </c>
      <c r="C69" s="23">
        <v>20</v>
      </c>
      <c r="D69" s="23">
        <f t="shared" si="0"/>
        <v>20</v>
      </c>
      <c r="E69" s="23">
        <f t="shared" si="7"/>
        <v>0</v>
      </c>
      <c r="F69" s="23">
        <f t="shared" si="1"/>
        <v>290</v>
      </c>
      <c r="G69" s="23">
        <f t="shared" si="2"/>
        <v>0</v>
      </c>
      <c r="H69" s="23">
        <f t="shared" si="8"/>
        <v>0</v>
      </c>
      <c r="I69" s="24">
        <f>D69*'1 - Data'!C$7</f>
        <v>200</v>
      </c>
      <c r="J69" s="24">
        <f>IF(G69&lt;&gt;0,'1 - Data'!$C$8,0)</f>
        <v>0</v>
      </c>
      <c r="K69" s="24">
        <f>F69*'1 - Data'!$C$9</f>
        <v>72.5</v>
      </c>
      <c r="L69" s="24">
        <f t="shared" si="4"/>
        <v>127.5</v>
      </c>
    </row>
    <row r="70" spans="1:12" s="34" customFormat="1" x14ac:dyDescent="0.25">
      <c r="A70" s="22">
        <f t="shared" si="5"/>
        <v>65</v>
      </c>
      <c r="B70" s="23">
        <f t="shared" si="6"/>
        <v>290</v>
      </c>
      <c r="C70" s="23">
        <v>20</v>
      </c>
      <c r="D70" s="23">
        <f t="shared" si="0"/>
        <v>20</v>
      </c>
      <c r="E70" s="23">
        <f t="shared" si="7"/>
        <v>0</v>
      </c>
      <c r="F70" s="23">
        <f t="shared" si="1"/>
        <v>270</v>
      </c>
      <c r="G70" s="23">
        <f t="shared" si="2"/>
        <v>0</v>
      </c>
      <c r="H70" s="23">
        <f t="shared" si="8"/>
        <v>0</v>
      </c>
      <c r="I70" s="24">
        <f>D70*'1 - Data'!C$7</f>
        <v>200</v>
      </c>
      <c r="J70" s="24">
        <f>IF(G70&lt;&gt;0,'1 - Data'!$C$8,0)</f>
        <v>0</v>
      </c>
      <c r="K70" s="24">
        <f>F70*'1 - Data'!$C$9</f>
        <v>67.5</v>
      </c>
      <c r="L70" s="24">
        <f t="shared" si="4"/>
        <v>132.5</v>
      </c>
    </row>
    <row r="71" spans="1:12" s="34" customFormat="1" x14ac:dyDescent="0.25">
      <c r="A71" s="22">
        <f t="shared" si="5"/>
        <v>66</v>
      </c>
      <c r="B71" s="23">
        <f t="shared" si="6"/>
        <v>270</v>
      </c>
      <c r="C71" s="23">
        <v>20</v>
      </c>
      <c r="D71" s="23">
        <f t="shared" ref="D71:D134" si="9">MIN(B71,C71)</f>
        <v>20</v>
      </c>
      <c r="E71" s="23">
        <f t="shared" si="7"/>
        <v>0</v>
      </c>
      <c r="F71" s="23">
        <f t="shared" ref="F71:F134" si="10">B71-D71+E71</f>
        <v>250</v>
      </c>
      <c r="G71" s="23">
        <f t="shared" ref="G71:G134" si="11">IF(F71&lt;=75,IF(H70&lt;&gt;0,0,450),0)</f>
        <v>0</v>
      </c>
      <c r="H71" s="23">
        <f t="shared" si="8"/>
        <v>0</v>
      </c>
      <c r="I71" s="24">
        <f>D71*'1 - Data'!C$7</f>
        <v>200</v>
      </c>
      <c r="J71" s="24">
        <f>IF(G71&lt;&gt;0,'1 - Data'!$C$8,0)</f>
        <v>0</v>
      </c>
      <c r="K71" s="24">
        <f>F71*'1 - Data'!$C$9</f>
        <v>62.5</v>
      </c>
      <c r="L71" s="24">
        <f t="shared" ref="L71:L134" si="12">I71-J71-K71</f>
        <v>137.5</v>
      </c>
    </row>
    <row r="72" spans="1:12" s="34" customFormat="1" x14ac:dyDescent="0.25">
      <c r="A72" s="22">
        <f t="shared" ref="A72:A135" si="13">A71+1</f>
        <v>67</v>
      </c>
      <c r="B72" s="23">
        <f t="shared" si="6"/>
        <v>250</v>
      </c>
      <c r="C72" s="23">
        <v>20</v>
      </c>
      <c r="D72" s="23">
        <f t="shared" si="9"/>
        <v>20</v>
      </c>
      <c r="E72" s="23">
        <f t="shared" si="7"/>
        <v>0</v>
      </c>
      <c r="F72" s="23">
        <f t="shared" si="10"/>
        <v>230</v>
      </c>
      <c r="G72" s="23">
        <f t="shared" si="11"/>
        <v>0</v>
      </c>
      <c r="H72" s="23">
        <f t="shared" si="8"/>
        <v>0</v>
      </c>
      <c r="I72" s="24">
        <f>D72*'1 - Data'!C$7</f>
        <v>200</v>
      </c>
      <c r="J72" s="24">
        <f>IF(G72&lt;&gt;0,'1 - Data'!$C$8,0)</f>
        <v>0</v>
      </c>
      <c r="K72" s="24">
        <f>F72*'1 - Data'!$C$9</f>
        <v>57.5</v>
      </c>
      <c r="L72" s="24">
        <f t="shared" si="12"/>
        <v>142.5</v>
      </c>
    </row>
    <row r="73" spans="1:12" s="34" customFormat="1" x14ac:dyDescent="0.25">
      <c r="A73" s="22">
        <f t="shared" si="13"/>
        <v>68</v>
      </c>
      <c r="B73" s="23">
        <f t="shared" ref="B73:B136" si="14">F72</f>
        <v>230</v>
      </c>
      <c r="C73" s="23">
        <v>20</v>
      </c>
      <c r="D73" s="23">
        <f t="shared" si="9"/>
        <v>20</v>
      </c>
      <c r="E73" s="23">
        <f t="shared" si="7"/>
        <v>0</v>
      </c>
      <c r="F73" s="23">
        <f t="shared" si="10"/>
        <v>210</v>
      </c>
      <c r="G73" s="23">
        <f t="shared" si="11"/>
        <v>0</v>
      </c>
      <c r="H73" s="23">
        <f t="shared" si="8"/>
        <v>0</v>
      </c>
      <c r="I73" s="24">
        <f>D73*'1 - Data'!C$7</f>
        <v>200</v>
      </c>
      <c r="J73" s="24">
        <f>IF(G73&lt;&gt;0,'1 - Data'!$C$8,0)</f>
        <v>0</v>
      </c>
      <c r="K73" s="24">
        <f>F73*'1 - Data'!$C$9</f>
        <v>52.5</v>
      </c>
      <c r="L73" s="24">
        <f t="shared" si="12"/>
        <v>147.5</v>
      </c>
    </row>
    <row r="74" spans="1:12" s="34" customFormat="1" x14ac:dyDescent="0.25">
      <c r="A74" s="22">
        <f t="shared" si="13"/>
        <v>69</v>
      </c>
      <c r="B74" s="23">
        <f t="shared" si="14"/>
        <v>210</v>
      </c>
      <c r="C74" s="23">
        <v>20</v>
      </c>
      <c r="D74" s="23">
        <f t="shared" si="9"/>
        <v>20</v>
      </c>
      <c r="E74" s="23">
        <f t="shared" si="7"/>
        <v>0</v>
      </c>
      <c r="F74" s="23">
        <f t="shared" si="10"/>
        <v>190</v>
      </c>
      <c r="G74" s="23">
        <f t="shared" si="11"/>
        <v>0</v>
      </c>
      <c r="H74" s="23">
        <f t="shared" si="8"/>
        <v>0</v>
      </c>
      <c r="I74" s="24">
        <f>D74*'1 - Data'!C$7</f>
        <v>200</v>
      </c>
      <c r="J74" s="24">
        <f>IF(G74&lt;&gt;0,'1 - Data'!$C$8,0)</f>
        <v>0</v>
      </c>
      <c r="K74" s="24">
        <f>F74*'1 - Data'!$C$9</f>
        <v>47.5</v>
      </c>
      <c r="L74" s="24">
        <f t="shared" si="12"/>
        <v>152.5</v>
      </c>
    </row>
    <row r="75" spans="1:12" s="34" customFormat="1" x14ac:dyDescent="0.25">
      <c r="A75" s="22">
        <f t="shared" si="13"/>
        <v>70</v>
      </c>
      <c r="B75" s="23">
        <f t="shared" si="14"/>
        <v>190</v>
      </c>
      <c r="C75" s="23">
        <v>20</v>
      </c>
      <c r="D75" s="23">
        <f t="shared" si="9"/>
        <v>20</v>
      </c>
      <c r="E75" s="23">
        <f t="shared" si="7"/>
        <v>0</v>
      </c>
      <c r="F75" s="23">
        <f t="shared" si="10"/>
        <v>170</v>
      </c>
      <c r="G75" s="23">
        <f t="shared" si="11"/>
        <v>0</v>
      </c>
      <c r="H75" s="23">
        <f t="shared" si="8"/>
        <v>0</v>
      </c>
      <c r="I75" s="24">
        <f>D75*'1 - Data'!C$7</f>
        <v>200</v>
      </c>
      <c r="J75" s="24">
        <f>IF(G75&lt;&gt;0,'1 - Data'!$C$8,0)</f>
        <v>0</v>
      </c>
      <c r="K75" s="24">
        <f>F75*'1 - Data'!$C$9</f>
        <v>42.5</v>
      </c>
      <c r="L75" s="24">
        <f t="shared" si="12"/>
        <v>157.5</v>
      </c>
    </row>
    <row r="76" spans="1:12" s="34" customFormat="1" x14ac:dyDescent="0.25">
      <c r="A76" s="22">
        <f t="shared" si="13"/>
        <v>71</v>
      </c>
      <c r="B76" s="23">
        <f t="shared" si="14"/>
        <v>170</v>
      </c>
      <c r="C76" s="23">
        <v>20</v>
      </c>
      <c r="D76" s="23">
        <f t="shared" si="9"/>
        <v>20</v>
      </c>
      <c r="E76" s="23">
        <f t="shared" si="7"/>
        <v>0</v>
      </c>
      <c r="F76" s="23">
        <f t="shared" si="10"/>
        <v>150</v>
      </c>
      <c r="G76" s="23">
        <f t="shared" si="11"/>
        <v>0</v>
      </c>
      <c r="H76" s="23">
        <f t="shared" si="8"/>
        <v>0</v>
      </c>
      <c r="I76" s="24">
        <f>D76*'1 - Data'!C$7</f>
        <v>200</v>
      </c>
      <c r="J76" s="24">
        <f>IF(G76&lt;&gt;0,'1 - Data'!$C$8,0)</f>
        <v>0</v>
      </c>
      <c r="K76" s="24">
        <f>F76*'1 - Data'!$C$9</f>
        <v>37.5</v>
      </c>
      <c r="L76" s="24">
        <f t="shared" si="12"/>
        <v>162.5</v>
      </c>
    </row>
    <row r="77" spans="1:12" s="34" customFormat="1" x14ac:dyDescent="0.25">
      <c r="A77" s="22">
        <f t="shared" si="13"/>
        <v>72</v>
      </c>
      <c r="B77" s="23">
        <f t="shared" si="14"/>
        <v>150</v>
      </c>
      <c r="C77" s="23">
        <v>20</v>
      </c>
      <c r="D77" s="23">
        <f t="shared" si="9"/>
        <v>20</v>
      </c>
      <c r="E77" s="23">
        <f t="shared" ref="E77:E140" si="15">G72</f>
        <v>0</v>
      </c>
      <c r="F77" s="23">
        <f t="shared" si="10"/>
        <v>130</v>
      </c>
      <c r="G77" s="23">
        <f t="shared" si="11"/>
        <v>0</v>
      </c>
      <c r="H77" s="23">
        <f t="shared" si="8"/>
        <v>0</v>
      </c>
      <c r="I77" s="24">
        <f>D77*'1 - Data'!C$7</f>
        <v>200</v>
      </c>
      <c r="J77" s="24">
        <f>IF(G77&lt;&gt;0,'1 - Data'!$C$8,0)</f>
        <v>0</v>
      </c>
      <c r="K77" s="24">
        <f>F77*'1 - Data'!$C$9</f>
        <v>32.5</v>
      </c>
      <c r="L77" s="24">
        <f t="shared" si="12"/>
        <v>167.5</v>
      </c>
    </row>
    <row r="78" spans="1:12" s="34" customFormat="1" x14ac:dyDescent="0.25">
      <c r="A78" s="22">
        <f t="shared" si="13"/>
        <v>73</v>
      </c>
      <c r="B78" s="23">
        <f t="shared" si="14"/>
        <v>130</v>
      </c>
      <c r="C78" s="23">
        <v>20</v>
      </c>
      <c r="D78" s="23">
        <f t="shared" si="9"/>
        <v>20</v>
      </c>
      <c r="E78" s="23">
        <f t="shared" si="15"/>
        <v>0</v>
      </c>
      <c r="F78" s="23">
        <f t="shared" si="10"/>
        <v>110</v>
      </c>
      <c r="G78" s="23">
        <f t="shared" si="11"/>
        <v>0</v>
      </c>
      <c r="H78" s="23">
        <f t="shared" si="8"/>
        <v>0</v>
      </c>
      <c r="I78" s="24">
        <f>D78*'1 - Data'!C$7</f>
        <v>200</v>
      </c>
      <c r="J78" s="24">
        <f>IF(G78&lt;&gt;0,'1 - Data'!$C$8,0)</f>
        <v>0</v>
      </c>
      <c r="K78" s="24">
        <f>F78*'1 - Data'!$C$9</f>
        <v>27.5</v>
      </c>
      <c r="L78" s="24">
        <f t="shared" si="12"/>
        <v>172.5</v>
      </c>
    </row>
    <row r="79" spans="1:12" s="34" customFormat="1" x14ac:dyDescent="0.25">
      <c r="A79" s="22">
        <f t="shared" si="13"/>
        <v>74</v>
      </c>
      <c r="B79" s="23">
        <f t="shared" si="14"/>
        <v>110</v>
      </c>
      <c r="C79" s="23">
        <v>20</v>
      </c>
      <c r="D79" s="23">
        <f t="shared" si="9"/>
        <v>20</v>
      </c>
      <c r="E79" s="23">
        <f t="shared" si="15"/>
        <v>0</v>
      </c>
      <c r="F79" s="23">
        <f t="shared" si="10"/>
        <v>90</v>
      </c>
      <c r="G79" s="23">
        <f t="shared" si="11"/>
        <v>0</v>
      </c>
      <c r="H79" s="23">
        <f t="shared" si="8"/>
        <v>0</v>
      </c>
      <c r="I79" s="24">
        <f>D79*'1 - Data'!C$7</f>
        <v>200</v>
      </c>
      <c r="J79" s="24">
        <f>IF(G79&lt;&gt;0,'1 - Data'!$C$8,0)</f>
        <v>0</v>
      </c>
      <c r="K79" s="24">
        <f>F79*'1 - Data'!$C$9</f>
        <v>22.5</v>
      </c>
      <c r="L79" s="24">
        <f t="shared" si="12"/>
        <v>177.5</v>
      </c>
    </row>
    <row r="80" spans="1:12" s="34" customFormat="1" x14ac:dyDescent="0.25">
      <c r="A80" s="22">
        <f t="shared" si="13"/>
        <v>75</v>
      </c>
      <c r="B80" s="23">
        <f t="shared" si="14"/>
        <v>90</v>
      </c>
      <c r="C80" s="23">
        <v>20</v>
      </c>
      <c r="D80" s="23">
        <f t="shared" si="9"/>
        <v>20</v>
      </c>
      <c r="E80" s="23">
        <f t="shared" si="15"/>
        <v>0</v>
      </c>
      <c r="F80" s="23">
        <f t="shared" si="10"/>
        <v>70</v>
      </c>
      <c r="G80" s="23">
        <f t="shared" si="11"/>
        <v>450</v>
      </c>
      <c r="H80" s="23">
        <f t="shared" si="8"/>
        <v>450</v>
      </c>
      <c r="I80" s="24">
        <f>D80*'1 - Data'!C$7</f>
        <v>200</v>
      </c>
      <c r="J80" s="24">
        <f>IF(G80&lt;&gt;0,'1 - Data'!$C$8,0)</f>
        <v>50</v>
      </c>
      <c r="K80" s="24">
        <f>F80*'1 - Data'!$C$9</f>
        <v>17.5</v>
      </c>
      <c r="L80" s="24">
        <f t="shared" si="12"/>
        <v>132.5</v>
      </c>
    </row>
    <row r="81" spans="1:12" s="34" customFormat="1" x14ac:dyDescent="0.25">
      <c r="A81" s="22">
        <f t="shared" si="13"/>
        <v>76</v>
      </c>
      <c r="B81" s="23">
        <f t="shared" si="14"/>
        <v>70</v>
      </c>
      <c r="C81" s="23">
        <v>20</v>
      </c>
      <c r="D81" s="23">
        <f t="shared" si="9"/>
        <v>20</v>
      </c>
      <c r="E81" s="23">
        <f t="shared" si="15"/>
        <v>0</v>
      </c>
      <c r="F81" s="23">
        <f t="shared" si="10"/>
        <v>50</v>
      </c>
      <c r="G81" s="23">
        <f t="shared" si="11"/>
        <v>0</v>
      </c>
      <c r="H81" s="23">
        <f t="shared" si="8"/>
        <v>450</v>
      </c>
      <c r="I81" s="24">
        <f>D81*'1 - Data'!C$7</f>
        <v>200</v>
      </c>
      <c r="J81" s="24">
        <f>IF(G81&lt;&gt;0,'1 - Data'!$C$8,0)</f>
        <v>0</v>
      </c>
      <c r="K81" s="24">
        <f>F81*'1 - Data'!$C$9</f>
        <v>12.5</v>
      </c>
      <c r="L81" s="24">
        <f t="shared" si="12"/>
        <v>187.5</v>
      </c>
    </row>
    <row r="82" spans="1:12" s="34" customFormat="1" x14ac:dyDescent="0.25">
      <c r="A82" s="22">
        <f t="shared" si="13"/>
        <v>77</v>
      </c>
      <c r="B82" s="23">
        <f t="shared" si="14"/>
        <v>50</v>
      </c>
      <c r="C82" s="23">
        <v>20</v>
      </c>
      <c r="D82" s="23">
        <f t="shared" si="9"/>
        <v>20</v>
      </c>
      <c r="E82" s="23">
        <f t="shared" si="15"/>
        <v>0</v>
      </c>
      <c r="F82" s="23">
        <f t="shared" si="10"/>
        <v>30</v>
      </c>
      <c r="G82" s="23">
        <f t="shared" si="11"/>
        <v>0</v>
      </c>
      <c r="H82" s="23">
        <f t="shared" si="8"/>
        <v>450</v>
      </c>
      <c r="I82" s="24">
        <f>D82*'1 - Data'!C$7</f>
        <v>200</v>
      </c>
      <c r="J82" s="24">
        <f>IF(G82&lt;&gt;0,'1 - Data'!$C$8,0)</f>
        <v>0</v>
      </c>
      <c r="K82" s="24">
        <f>F82*'1 - Data'!$C$9</f>
        <v>7.5</v>
      </c>
      <c r="L82" s="24">
        <f t="shared" si="12"/>
        <v>192.5</v>
      </c>
    </row>
    <row r="83" spans="1:12" s="34" customFormat="1" x14ac:dyDescent="0.25">
      <c r="A83" s="22">
        <f t="shared" si="13"/>
        <v>78</v>
      </c>
      <c r="B83" s="23">
        <f t="shared" si="14"/>
        <v>30</v>
      </c>
      <c r="C83" s="23">
        <v>20</v>
      </c>
      <c r="D83" s="23">
        <f t="shared" si="9"/>
        <v>20</v>
      </c>
      <c r="E83" s="23">
        <f t="shared" si="15"/>
        <v>0</v>
      </c>
      <c r="F83" s="23">
        <f t="shared" si="10"/>
        <v>10</v>
      </c>
      <c r="G83" s="23">
        <f t="shared" si="11"/>
        <v>0</v>
      </c>
      <c r="H83" s="23">
        <f t="shared" si="8"/>
        <v>450</v>
      </c>
      <c r="I83" s="24">
        <f>D83*'1 - Data'!C$7</f>
        <v>200</v>
      </c>
      <c r="J83" s="24">
        <f>IF(G83&lt;&gt;0,'1 - Data'!$C$8,0)</f>
        <v>0</v>
      </c>
      <c r="K83" s="24">
        <f>F83*'1 - Data'!$C$9</f>
        <v>2.5</v>
      </c>
      <c r="L83" s="24">
        <f t="shared" si="12"/>
        <v>197.5</v>
      </c>
    </row>
    <row r="84" spans="1:12" s="34" customFormat="1" x14ac:dyDescent="0.25">
      <c r="A84" s="22">
        <f t="shared" si="13"/>
        <v>79</v>
      </c>
      <c r="B84" s="23">
        <f t="shared" si="14"/>
        <v>10</v>
      </c>
      <c r="C84" s="23">
        <v>20</v>
      </c>
      <c r="D84" s="23">
        <f t="shared" si="9"/>
        <v>10</v>
      </c>
      <c r="E84" s="23">
        <f t="shared" si="15"/>
        <v>0</v>
      </c>
      <c r="F84" s="23">
        <f t="shared" si="10"/>
        <v>0</v>
      </c>
      <c r="G84" s="23">
        <f t="shared" si="11"/>
        <v>0</v>
      </c>
      <c r="H84" s="23">
        <f t="shared" si="8"/>
        <v>450</v>
      </c>
      <c r="I84" s="24">
        <f>D84*'1 - Data'!C$7</f>
        <v>100</v>
      </c>
      <c r="J84" s="24">
        <f>IF(G84&lt;&gt;0,'1 - Data'!$C$8,0)</f>
        <v>0</v>
      </c>
      <c r="K84" s="24">
        <f>F84*'1 - Data'!$C$9</f>
        <v>0</v>
      </c>
      <c r="L84" s="24">
        <f t="shared" si="12"/>
        <v>100</v>
      </c>
    </row>
    <row r="85" spans="1:12" s="34" customFormat="1" x14ac:dyDescent="0.25">
      <c r="A85" s="22">
        <f t="shared" si="13"/>
        <v>80</v>
      </c>
      <c r="B85" s="23">
        <f t="shared" si="14"/>
        <v>0</v>
      </c>
      <c r="C85" s="23">
        <v>20</v>
      </c>
      <c r="D85" s="23">
        <f t="shared" si="9"/>
        <v>0</v>
      </c>
      <c r="E85" s="23">
        <f t="shared" si="15"/>
        <v>450</v>
      </c>
      <c r="F85" s="23">
        <f t="shared" si="10"/>
        <v>450</v>
      </c>
      <c r="G85" s="23">
        <f t="shared" si="11"/>
        <v>0</v>
      </c>
      <c r="H85" s="23">
        <f t="shared" si="8"/>
        <v>0</v>
      </c>
      <c r="I85" s="24">
        <f>D85*'1 - Data'!C$7</f>
        <v>0</v>
      </c>
      <c r="J85" s="24">
        <f>IF(G85&lt;&gt;0,'1 - Data'!$C$8,0)</f>
        <v>0</v>
      </c>
      <c r="K85" s="24">
        <f>F85*'1 - Data'!$C$9</f>
        <v>112.5</v>
      </c>
      <c r="L85" s="24">
        <f t="shared" si="12"/>
        <v>-112.5</v>
      </c>
    </row>
    <row r="86" spans="1:12" s="34" customFormat="1" x14ac:dyDescent="0.25">
      <c r="A86" s="22">
        <f t="shared" si="13"/>
        <v>81</v>
      </c>
      <c r="B86" s="23">
        <f t="shared" si="14"/>
        <v>450</v>
      </c>
      <c r="C86" s="23">
        <v>20</v>
      </c>
      <c r="D86" s="23">
        <f t="shared" si="9"/>
        <v>20</v>
      </c>
      <c r="E86" s="23">
        <f t="shared" si="15"/>
        <v>0</v>
      </c>
      <c r="F86" s="23">
        <f t="shared" si="10"/>
        <v>430</v>
      </c>
      <c r="G86" s="23">
        <f t="shared" si="11"/>
        <v>0</v>
      </c>
      <c r="H86" s="23">
        <f t="shared" si="8"/>
        <v>0</v>
      </c>
      <c r="I86" s="24">
        <f>D86*'1 - Data'!C$7</f>
        <v>200</v>
      </c>
      <c r="J86" s="24">
        <f>IF(G86&lt;&gt;0,'1 - Data'!$C$8,0)</f>
        <v>0</v>
      </c>
      <c r="K86" s="24">
        <f>F86*'1 - Data'!$C$9</f>
        <v>107.5</v>
      </c>
      <c r="L86" s="24">
        <f t="shared" si="12"/>
        <v>92.5</v>
      </c>
    </row>
    <row r="87" spans="1:12" s="34" customFormat="1" x14ac:dyDescent="0.25">
      <c r="A87" s="22">
        <f t="shared" si="13"/>
        <v>82</v>
      </c>
      <c r="B87" s="23">
        <f t="shared" si="14"/>
        <v>430</v>
      </c>
      <c r="C87" s="23">
        <v>20</v>
      </c>
      <c r="D87" s="23">
        <f t="shared" si="9"/>
        <v>20</v>
      </c>
      <c r="E87" s="23">
        <f t="shared" si="15"/>
        <v>0</v>
      </c>
      <c r="F87" s="23">
        <f t="shared" si="10"/>
        <v>410</v>
      </c>
      <c r="G87" s="23">
        <f t="shared" si="11"/>
        <v>0</v>
      </c>
      <c r="H87" s="23">
        <f t="shared" ref="H87:H150" si="16">H86+G87-E87</f>
        <v>0</v>
      </c>
      <c r="I87" s="24">
        <f>D87*'1 - Data'!C$7</f>
        <v>200</v>
      </c>
      <c r="J87" s="24">
        <f>IF(G87&lt;&gt;0,'1 - Data'!$C$8,0)</f>
        <v>0</v>
      </c>
      <c r="K87" s="24">
        <f>F87*'1 - Data'!$C$9</f>
        <v>102.5</v>
      </c>
      <c r="L87" s="24">
        <f t="shared" si="12"/>
        <v>97.5</v>
      </c>
    </row>
    <row r="88" spans="1:12" s="34" customFormat="1" x14ac:dyDescent="0.25">
      <c r="A88" s="22">
        <f t="shared" si="13"/>
        <v>83</v>
      </c>
      <c r="B88" s="23">
        <f t="shared" si="14"/>
        <v>410</v>
      </c>
      <c r="C88" s="23">
        <v>20</v>
      </c>
      <c r="D88" s="23">
        <f t="shared" si="9"/>
        <v>20</v>
      </c>
      <c r="E88" s="23">
        <f t="shared" si="15"/>
        <v>0</v>
      </c>
      <c r="F88" s="23">
        <f t="shared" si="10"/>
        <v>390</v>
      </c>
      <c r="G88" s="23">
        <f t="shared" si="11"/>
        <v>0</v>
      </c>
      <c r="H88" s="23">
        <f t="shared" si="16"/>
        <v>0</v>
      </c>
      <c r="I88" s="24">
        <f>D88*'1 - Data'!C$7</f>
        <v>200</v>
      </c>
      <c r="J88" s="24">
        <f>IF(G88&lt;&gt;0,'1 - Data'!$C$8,0)</f>
        <v>0</v>
      </c>
      <c r="K88" s="24">
        <f>F88*'1 - Data'!$C$9</f>
        <v>97.5</v>
      </c>
      <c r="L88" s="24">
        <f t="shared" si="12"/>
        <v>102.5</v>
      </c>
    </row>
    <row r="89" spans="1:12" s="34" customFormat="1" x14ac:dyDescent="0.25">
      <c r="A89" s="22">
        <f t="shared" si="13"/>
        <v>84</v>
      </c>
      <c r="B89" s="23">
        <f t="shared" si="14"/>
        <v>390</v>
      </c>
      <c r="C89" s="23">
        <v>20</v>
      </c>
      <c r="D89" s="23">
        <f t="shared" si="9"/>
        <v>20</v>
      </c>
      <c r="E89" s="23">
        <f t="shared" si="15"/>
        <v>0</v>
      </c>
      <c r="F89" s="23">
        <f t="shared" si="10"/>
        <v>370</v>
      </c>
      <c r="G89" s="23">
        <f t="shared" si="11"/>
        <v>0</v>
      </c>
      <c r="H89" s="23">
        <f t="shared" si="16"/>
        <v>0</v>
      </c>
      <c r="I89" s="24">
        <f>D89*'1 - Data'!C$7</f>
        <v>200</v>
      </c>
      <c r="J89" s="24">
        <f>IF(G89&lt;&gt;0,'1 - Data'!$C$8,0)</f>
        <v>0</v>
      </c>
      <c r="K89" s="24">
        <f>F89*'1 - Data'!$C$9</f>
        <v>92.5</v>
      </c>
      <c r="L89" s="24">
        <f t="shared" si="12"/>
        <v>107.5</v>
      </c>
    </row>
    <row r="90" spans="1:12" s="34" customFormat="1" x14ac:dyDescent="0.25">
      <c r="A90" s="22">
        <f t="shared" si="13"/>
        <v>85</v>
      </c>
      <c r="B90" s="23">
        <f t="shared" si="14"/>
        <v>370</v>
      </c>
      <c r="C90" s="23">
        <v>20</v>
      </c>
      <c r="D90" s="23">
        <f t="shared" si="9"/>
        <v>20</v>
      </c>
      <c r="E90" s="23">
        <f t="shared" si="15"/>
        <v>0</v>
      </c>
      <c r="F90" s="23">
        <f t="shared" si="10"/>
        <v>350</v>
      </c>
      <c r="G90" s="23">
        <f t="shared" si="11"/>
        <v>0</v>
      </c>
      <c r="H90" s="23">
        <f t="shared" si="16"/>
        <v>0</v>
      </c>
      <c r="I90" s="24">
        <f>D90*'1 - Data'!C$7</f>
        <v>200</v>
      </c>
      <c r="J90" s="24">
        <f>IF(G90&lt;&gt;0,'1 - Data'!$C$8,0)</f>
        <v>0</v>
      </c>
      <c r="K90" s="24">
        <f>F90*'1 - Data'!$C$9</f>
        <v>87.5</v>
      </c>
      <c r="L90" s="24">
        <f t="shared" si="12"/>
        <v>112.5</v>
      </c>
    </row>
    <row r="91" spans="1:12" s="34" customFormat="1" x14ac:dyDescent="0.25">
      <c r="A91" s="22">
        <f t="shared" si="13"/>
        <v>86</v>
      </c>
      <c r="B91" s="23">
        <f t="shared" si="14"/>
        <v>350</v>
      </c>
      <c r="C91" s="23">
        <v>20</v>
      </c>
      <c r="D91" s="23">
        <f t="shared" si="9"/>
        <v>20</v>
      </c>
      <c r="E91" s="23">
        <f t="shared" si="15"/>
        <v>0</v>
      </c>
      <c r="F91" s="23">
        <f t="shared" si="10"/>
        <v>330</v>
      </c>
      <c r="G91" s="23">
        <f t="shared" si="11"/>
        <v>0</v>
      </c>
      <c r="H91" s="23">
        <f t="shared" si="16"/>
        <v>0</v>
      </c>
      <c r="I91" s="24">
        <f>D91*'1 - Data'!C$7</f>
        <v>200</v>
      </c>
      <c r="J91" s="24">
        <f>IF(G91&lt;&gt;0,'1 - Data'!$C$8,0)</f>
        <v>0</v>
      </c>
      <c r="K91" s="24">
        <f>F91*'1 - Data'!$C$9</f>
        <v>82.5</v>
      </c>
      <c r="L91" s="24">
        <f t="shared" si="12"/>
        <v>117.5</v>
      </c>
    </row>
    <row r="92" spans="1:12" s="34" customFormat="1" x14ac:dyDescent="0.25">
      <c r="A92" s="22">
        <f t="shared" si="13"/>
        <v>87</v>
      </c>
      <c r="B92" s="23">
        <f t="shared" si="14"/>
        <v>330</v>
      </c>
      <c r="C92" s="23">
        <v>20</v>
      </c>
      <c r="D92" s="23">
        <f t="shared" si="9"/>
        <v>20</v>
      </c>
      <c r="E92" s="23">
        <f t="shared" si="15"/>
        <v>0</v>
      </c>
      <c r="F92" s="23">
        <f t="shared" si="10"/>
        <v>310</v>
      </c>
      <c r="G92" s="23">
        <f t="shared" si="11"/>
        <v>0</v>
      </c>
      <c r="H92" s="23">
        <f t="shared" si="16"/>
        <v>0</v>
      </c>
      <c r="I92" s="24">
        <f>D92*'1 - Data'!C$7</f>
        <v>200</v>
      </c>
      <c r="J92" s="24">
        <f>IF(G92&lt;&gt;0,'1 - Data'!$C$8,0)</f>
        <v>0</v>
      </c>
      <c r="K92" s="24">
        <f>F92*'1 - Data'!$C$9</f>
        <v>77.5</v>
      </c>
      <c r="L92" s="24">
        <f t="shared" si="12"/>
        <v>122.5</v>
      </c>
    </row>
    <row r="93" spans="1:12" s="34" customFormat="1" x14ac:dyDescent="0.25">
      <c r="A93" s="22">
        <f t="shared" si="13"/>
        <v>88</v>
      </c>
      <c r="B93" s="23">
        <f t="shared" si="14"/>
        <v>310</v>
      </c>
      <c r="C93" s="23">
        <v>20</v>
      </c>
      <c r="D93" s="23">
        <f t="shared" si="9"/>
        <v>20</v>
      </c>
      <c r="E93" s="23">
        <f t="shared" si="15"/>
        <v>0</v>
      </c>
      <c r="F93" s="23">
        <f t="shared" si="10"/>
        <v>290</v>
      </c>
      <c r="G93" s="23">
        <f t="shared" si="11"/>
        <v>0</v>
      </c>
      <c r="H93" s="23">
        <f t="shared" si="16"/>
        <v>0</v>
      </c>
      <c r="I93" s="24">
        <f>D93*'1 - Data'!C$7</f>
        <v>200</v>
      </c>
      <c r="J93" s="24">
        <f>IF(G93&lt;&gt;0,'1 - Data'!$C$8,0)</f>
        <v>0</v>
      </c>
      <c r="K93" s="24">
        <f>F93*'1 - Data'!$C$9</f>
        <v>72.5</v>
      </c>
      <c r="L93" s="24">
        <f t="shared" si="12"/>
        <v>127.5</v>
      </c>
    </row>
    <row r="94" spans="1:12" s="34" customFormat="1" x14ac:dyDescent="0.25">
      <c r="A94" s="22">
        <f t="shared" si="13"/>
        <v>89</v>
      </c>
      <c r="B94" s="23">
        <f t="shared" si="14"/>
        <v>290</v>
      </c>
      <c r="C94" s="23">
        <v>20</v>
      </c>
      <c r="D94" s="23">
        <f t="shared" si="9"/>
        <v>20</v>
      </c>
      <c r="E94" s="23">
        <f t="shared" si="15"/>
        <v>0</v>
      </c>
      <c r="F94" s="23">
        <f t="shared" si="10"/>
        <v>270</v>
      </c>
      <c r="G94" s="23">
        <f t="shared" si="11"/>
        <v>0</v>
      </c>
      <c r="H94" s="23">
        <f t="shared" si="16"/>
        <v>0</v>
      </c>
      <c r="I94" s="24">
        <f>D94*'1 - Data'!C$7</f>
        <v>200</v>
      </c>
      <c r="J94" s="24">
        <f>IF(G94&lt;&gt;0,'1 - Data'!$C$8,0)</f>
        <v>0</v>
      </c>
      <c r="K94" s="24">
        <f>F94*'1 - Data'!$C$9</f>
        <v>67.5</v>
      </c>
      <c r="L94" s="24">
        <f t="shared" si="12"/>
        <v>132.5</v>
      </c>
    </row>
    <row r="95" spans="1:12" s="34" customFormat="1" x14ac:dyDescent="0.25">
      <c r="A95" s="22">
        <f t="shared" si="13"/>
        <v>90</v>
      </c>
      <c r="B95" s="23">
        <f t="shared" si="14"/>
        <v>270</v>
      </c>
      <c r="C95" s="23">
        <v>20</v>
      </c>
      <c r="D95" s="23">
        <f t="shared" si="9"/>
        <v>20</v>
      </c>
      <c r="E95" s="23">
        <f t="shared" si="15"/>
        <v>0</v>
      </c>
      <c r="F95" s="23">
        <f t="shared" si="10"/>
        <v>250</v>
      </c>
      <c r="G95" s="23">
        <f t="shared" si="11"/>
        <v>0</v>
      </c>
      <c r="H95" s="23">
        <f t="shared" si="16"/>
        <v>0</v>
      </c>
      <c r="I95" s="24">
        <f>D95*'1 - Data'!C$7</f>
        <v>200</v>
      </c>
      <c r="J95" s="24">
        <f>IF(G95&lt;&gt;0,'1 - Data'!$C$8,0)</f>
        <v>0</v>
      </c>
      <c r="K95" s="24">
        <f>F95*'1 - Data'!$C$9</f>
        <v>62.5</v>
      </c>
      <c r="L95" s="24">
        <f t="shared" si="12"/>
        <v>137.5</v>
      </c>
    </row>
    <row r="96" spans="1:12" s="34" customFormat="1" x14ac:dyDescent="0.25">
      <c r="A96" s="22">
        <f t="shared" si="13"/>
        <v>91</v>
      </c>
      <c r="B96" s="23">
        <f t="shared" si="14"/>
        <v>250</v>
      </c>
      <c r="C96" s="23">
        <v>20</v>
      </c>
      <c r="D96" s="23">
        <f t="shared" si="9"/>
        <v>20</v>
      </c>
      <c r="E96" s="23">
        <f t="shared" si="15"/>
        <v>0</v>
      </c>
      <c r="F96" s="23">
        <f t="shared" si="10"/>
        <v>230</v>
      </c>
      <c r="G96" s="23">
        <f t="shared" si="11"/>
        <v>0</v>
      </c>
      <c r="H96" s="23">
        <f t="shared" si="16"/>
        <v>0</v>
      </c>
      <c r="I96" s="24">
        <f>D96*'1 - Data'!C$7</f>
        <v>200</v>
      </c>
      <c r="J96" s="24">
        <f>IF(G96&lt;&gt;0,'1 - Data'!$C$8,0)</f>
        <v>0</v>
      </c>
      <c r="K96" s="24">
        <f>F96*'1 - Data'!$C$9</f>
        <v>57.5</v>
      </c>
      <c r="L96" s="24">
        <f t="shared" si="12"/>
        <v>142.5</v>
      </c>
    </row>
    <row r="97" spans="1:12" s="34" customFormat="1" x14ac:dyDescent="0.25">
      <c r="A97" s="22">
        <f t="shared" si="13"/>
        <v>92</v>
      </c>
      <c r="B97" s="23">
        <f t="shared" si="14"/>
        <v>230</v>
      </c>
      <c r="C97" s="23">
        <v>20</v>
      </c>
      <c r="D97" s="23">
        <f t="shared" si="9"/>
        <v>20</v>
      </c>
      <c r="E97" s="23">
        <f t="shared" si="15"/>
        <v>0</v>
      </c>
      <c r="F97" s="23">
        <f t="shared" si="10"/>
        <v>210</v>
      </c>
      <c r="G97" s="23">
        <f t="shared" si="11"/>
        <v>0</v>
      </c>
      <c r="H97" s="23">
        <f t="shared" si="16"/>
        <v>0</v>
      </c>
      <c r="I97" s="24">
        <f>D97*'1 - Data'!C$7</f>
        <v>200</v>
      </c>
      <c r="J97" s="24">
        <f>IF(G97&lt;&gt;0,'1 - Data'!$C$8,0)</f>
        <v>0</v>
      </c>
      <c r="K97" s="24">
        <f>F97*'1 - Data'!$C$9</f>
        <v>52.5</v>
      </c>
      <c r="L97" s="24">
        <f t="shared" si="12"/>
        <v>147.5</v>
      </c>
    </row>
    <row r="98" spans="1:12" s="34" customFormat="1" x14ac:dyDescent="0.25">
      <c r="A98" s="22">
        <f t="shared" si="13"/>
        <v>93</v>
      </c>
      <c r="B98" s="23">
        <f t="shared" si="14"/>
        <v>210</v>
      </c>
      <c r="C98" s="23">
        <v>20</v>
      </c>
      <c r="D98" s="23">
        <f t="shared" si="9"/>
        <v>20</v>
      </c>
      <c r="E98" s="23">
        <f t="shared" si="15"/>
        <v>0</v>
      </c>
      <c r="F98" s="23">
        <f t="shared" si="10"/>
        <v>190</v>
      </c>
      <c r="G98" s="23">
        <f t="shared" si="11"/>
        <v>0</v>
      </c>
      <c r="H98" s="23">
        <f t="shared" si="16"/>
        <v>0</v>
      </c>
      <c r="I98" s="24">
        <f>D98*'1 - Data'!C$7</f>
        <v>200</v>
      </c>
      <c r="J98" s="24">
        <f>IF(G98&lt;&gt;0,'1 - Data'!$C$8,0)</f>
        <v>0</v>
      </c>
      <c r="K98" s="24">
        <f>F98*'1 - Data'!$C$9</f>
        <v>47.5</v>
      </c>
      <c r="L98" s="24">
        <f t="shared" si="12"/>
        <v>152.5</v>
      </c>
    </row>
    <row r="99" spans="1:12" s="34" customFormat="1" x14ac:dyDescent="0.25">
      <c r="A99" s="22">
        <f t="shared" si="13"/>
        <v>94</v>
      </c>
      <c r="B99" s="23">
        <f t="shared" si="14"/>
        <v>190</v>
      </c>
      <c r="C99" s="23">
        <v>20</v>
      </c>
      <c r="D99" s="23">
        <f t="shared" si="9"/>
        <v>20</v>
      </c>
      <c r="E99" s="23">
        <f t="shared" si="15"/>
        <v>0</v>
      </c>
      <c r="F99" s="23">
        <f t="shared" si="10"/>
        <v>170</v>
      </c>
      <c r="G99" s="23">
        <f t="shared" si="11"/>
        <v>0</v>
      </c>
      <c r="H99" s="23">
        <f t="shared" si="16"/>
        <v>0</v>
      </c>
      <c r="I99" s="24">
        <f>D99*'1 - Data'!C$7</f>
        <v>200</v>
      </c>
      <c r="J99" s="24">
        <f>IF(G99&lt;&gt;0,'1 - Data'!$C$8,0)</f>
        <v>0</v>
      </c>
      <c r="K99" s="24">
        <f>F99*'1 - Data'!$C$9</f>
        <v>42.5</v>
      </c>
      <c r="L99" s="24">
        <f t="shared" si="12"/>
        <v>157.5</v>
      </c>
    </row>
    <row r="100" spans="1:12" s="34" customFormat="1" x14ac:dyDescent="0.25">
      <c r="A100" s="22">
        <f t="shared" si="13"/>
        <v>95</v>
      </c>
      <c r="B100" s="23">
        <f t="shared" si="14"/>
        <v>170</v>
      </c>
      <c r="C100" s="23">
        <v>20</v>
      </c>
      <c r="D100" s="23">
        <f t="shared" si="9"/>
        <v>20</v>
      </c>
      <c r="E100" s="23">
        <f t="shared" si="15"/>
        <v>0</v>
      </c>
      <c r="F100" s="23">
        <f t="shared" si="10"/>
        <v>150</v>
      </c>
      <c r="G100" s="23">
        <f t="shared" si="11"/>
        <v>0</v>
      </c>
      <c r="H100" s="23">
        <f t="shared" si="16"/>
        <v>0</v>
      </c>
      <c r="I100" s="24">
        <f>D100*'1 - Data'!C$7</f>
        <v>200</v>
      </c>
      <c r="J100" s="24">
        <f>IF(G100&lt;&gt;0,'1 - Data'!$C$8,0)</f>
        <v>0</v>
      </c>
      <c r="K100" s="24">
        <f>F100*'1 - Data'!$C$9</f>
        <v>37.5</v>
      </c>
      <c r="L100" s="24">
        <f t="shared" si="12"/>
        <v>162.5</v>
      </c>
    </row>
    <row r="101" spans="1:12" s="34" customFormat="1" x14ac:dyDescent="0.25">
      <c r="A101" s="22">
        <f t="shared" si="13"/>
        <v>96</v>
      </c>
      <c r="B101" s="23">
        <f t="shared" si="14"/>
        <v>150</v>
      </c>
      <c r="C101" s="23">
        <v>20</v>
      </c>
      <c r="D101" s="23">
        <f t="shared" si="9"/>
        <v>20</v>
      </c>
      <c r="E101" s="23">
        <f t="shared" si="15"/>
        <v>0</v>
      </c>
      <c r="F101" s="23">
        <f t="shared" si="10"/>
        <v>130</v>
      </c>
      <c r="G101" s="23">
        <f t="shared" si="11"/>
        <v>0</v>
      </c>
      <c r="H101" s="23">
        <f t="shared" si="16"/>
        <v>0</v>
      </c>
      <c r="I101" s="24">
        <f>D101*'1 - Data'!C$7</f>
        <v>200</v>
      </c>
      <c r="J101" s="24">
        <f>IF(G101&lt;&gt;0,'1 - Data'!$C$8,0)</f>
        <v>0</v>
      </c>
      <c r="K101" s="24">
        <f>F101*'1 - Data'!$C$9</f>
        <v>32.5</v>
      </c>
      <c r="L101" s="24">
        <f t="shared" si="12"/>
        <v>167.5</v>
      </c>
    </row>
    <row r="102" spans="1:12" s="34" customFormat="1" x14ac:dyDescent="0.25">
      <c r="A102" s="22">
        <f t="shared" si="13"/>
        <v>97</v>
      </c>
      <c r="B102" s="23">
        <f t="shared" si="14"/>
        <v>130</v>
      </c>
      <c r="C102" s="23">
        <v>20</v>
      </c>
      <c r="D102" s="23">
        <f t="shared" si="9"/>
        <v>20</v>
      </c>
      <c r="E102" s="23">
        <f t="shared" si="15"/>
        <v>0</v>
      </c>
      <c r="F102" s="23">
        <f t="shared" si="10"/>
        <v>110</v>
      </c>
      <c r="G102" s="23">
        <f t="shared" si="11"/>
        <v>0</v>
      </c>
      <c r="H102" s="23">
        <f t="shared" si="16"/>
        <v>0</v>
      </c>
      <c r="I102" s="24">
        <f>D102*'1 - Data'!C$7</f>
        <v>200</v>
      </c>
      <c r="J102" s="24">
        <f>IF(G102&lt;&gt;0,'1 - Data'!$C$8,0)</f>
        <v>0</v>
      </c>
      <c r="K102" s="24">
        <f>F102*'1 - Data'!$C$9</f>
        <v>27.5</v>
      </c>
      <c r="L102" s="24">
        <f t="shared" si="12"/>
        <v>172.5</v>
      </c>
    </row>
    <row r="103" spans="1:12" s="34" customFormat="1" x14ac:dyDescent="0.25">
      <c r="A103" s="22">
        <f t="shared" si="13"/>
        <v>98</v>
      </c>
      <c r="B103" s="23">
        <f t="shared" si="14"/>
        <v>110</v>
      </c>
      <c r="C103" s="23">
        <v>20</v>
      </c>
      <c r="D103" s="23">
        <f t="shared" si="9"/>
        <v>20</v>
      </c>
      <c r="E103" s="23">
        <f t="shared" si="15"/>
        <v>0</v>
      </c>
      <c r="F103" s="23">
        <f t="shared" si="10"/>
        <v>90</v>
      </c>
      <c r="G103" s="23">
        <f t="shared" si="11"/>
        <v>0</v>
      </c>
      <c r="H103" s="23">
        <f t="shared" si="16"/>
        <v>0</v>
      </c>
      <c r="I103" s="24">
        <f>D103*'1 - Data'!C$7</f>
        <v>200</v>
      </c>
      <c r="J103" s="24">
        <f>IF(G103&lt;&gt;0,'1 - Data'!$C$8,0)</f>
        <v>0</v>
      </c>
      <c r="K103" s="24">
        <f>F103*'1 - Data'!$C$9</f>
        <v>22.5</v>
      </c>
      <c r="L103" s="24">
        <f t="shared" si="12"/>
        <v>177.5</v>
      </c>
    </row>
    <row r="104" spans="1:12" s="34" customFormat="1" x14ac:dyDescent="0.25">
      <c r="A104" s="22">
        <f t="shared" si="13"/>
        <v>99</v>
      </c>
      <c r="B104" s="23">
        <f t="shared" si="14"/>
        <v>90</v>
      </c>
      <c r="C104" s="23">
        <v>20</v>
      </c>
      <c r="D104" s="23">
        <f t="shared" si="9"/>
        <v>20</v>
      </c>
      <c r="E104" s="23">
        <f t="shared" si="15"/>
        <v>0</v>
      </c>
      <c r="F104" s="23">
        <f t="shared" si="10"/>
        <v>70</v>
      </c>
      <c r="G104" s="23">
        <f t="shared" si="11"/>
        <v>450</v>
      </c>
      <c r="H104" s="23">
        <f t="shared" si="16"/>
        <v>450</v>
      </c>
      <c r="I104" s="24">
        <f>D104*'1 - Data'!C$7</f>
        <v>200</v>
      </c>
      <c r="J104" s="24">
        <f>IF(G104&lt;&gt;0,'1 - Data'!$C$8,0)</f>
        <v>50</v>
      </c>
      <c r="K104" s="24">
        <f>F104*'1 - Data'!$C$9</f>
        <v>17.5</v>
      </c>
      <c r="L104" s="24">
        <f t="shared" si="12"/>
        <v>132.5</v>
      </c>
    </row>
    <row r="105" spans="1:12" s="34" customFormat="1" x14ac:dyDescent="0.25">
      <c r="A105" s="22">
        <f t="shared" si="13"/>
        <v>100</v>
      </c>
      <c r="B105" s="23">
        <f t="shared" si="14"/>
        <v>70</v>
      </c>
      <c r="C105" s="23">
        <v>20</v>
      </c>
      <c r="D105" s="23">
        <f t="shared" si="9"/>
        <v>20</v>
      </c>
      <c r="E105" s="23">
        <f t="shared" si="15"/>
        <v>0</v>
      </c>
      <c r="F105" s="23">
        <f t="shared" si="10"/>
        <v>50</v>
      </c>
      <c r="G105" s="23">
        <f t="shared" si="11"/>
        <v>0</v>
      </c>
      <c r="H105" s="23">
        <f t="shared" si="16"/>
        <v>450</v>
      </c>
      <c r="I105" s="24">
        <f>D105*'1 - Data'!C$7</f>
        <v>200</v>
      </c>
      <c r="J105" s="24">
        <f>IF(G105&lt;&gt;0,'1 - Data'!$C$8,0)</f>
        <v>0</v>
      </c>
      <c r="K105" s="24">
        <f>F105*'1 - Data'!$C$9</f>
        <v>12.5</v>
      </c>
      <c r="L105" s="24">
        <f t="shared" si="12"/>
        <v>187.5</v>
      </c>
    </row>
    <row r="106" spans="1:12" s="34" customFormat="1" x14ac:dyDescent="0.25">
      <c r="A106" s="22">
        <f t="shared" si="13"/>
        <v>101</v>
      </c>
      <c r="B106" s="23">
        <f t="shared" si="14"/>
        <v>50</v>
      </c>
      <c r="C106" s="23">
        <v>20</v>
      </c>
      <c r="D106" s="23">
        <f t="shared" si="9"/>
        <v>20</v>
      </c>
      <c r="E106" s="23">
        <f t="shared" si="15"/>
        <v>0</v>
      </c>
      <c r="F106" s="23">
        <f t="shared" si="10"/>
        <v>30</v>
      </c>
      <c r="G106" s="23">
        <f t="shared" si="11"/>
        <v>0</v>
      </c>
      <c r="H106" s="23">
        <f t="shared" si="16"/>
        <v>450</v>
      </c>
      <c r="I106" s="24">
        <f>D106*'1 - Data'!C$7</f>
        <v>200</v>
      </c>
      <c r="J106" s="24">
        <f>IF(G106&lt;&gt;0,'1 - Data'!$C$8,0)</f>
        <v>0</v>
      </c>
      <c r="K106" s="24">
        <f>F106*'1 - Data'!$C$9</f>
        <v>7.5</v>
      </c>
      <c r="L106" s="24">
        <f t="shared" si="12"/>
        <v>192.5</v>
      </c>
    </row>
    <row r="107" spans="1:12" s="34" customFormat="1" x14ac:dyDescent="0.25">
      <c r="A107" s="22">
        <f t="shared" si="13"/>
        <v>102</v>
      </c>
      <c r="B107" s="23">
        <f t="shared" si="14"/>
        <v>30</v>
      </c>
      <c r="C107" s="23">
        <v>20</v>
      </c>
      <c r="D107" s="23">
        <f t="shared" si="9"/>
        <v>20</v>
      </c>
      <c r="E107" s="23">
        <f t="shared" si="15"/>
        <v>0</v>
      </c>
      <c r="F107" s="23">
        <f t="shared" si="10"/>
        <v>10</v>
      </c>
      <c r="G107" s="23">
        <f t="shared" si="11"/>
        <v>0</v>
      </c>
      <c r="H107" s="23">
        <f t="shared" si="16"/>
        <v>450</v>
      </c>
      <c r="I107" s="24">
        <f>D107*'1 - Data'!C$7</f>
        <v>200</v>
      </c>
      <c r="J107" s="24">
        <f>IF(G107&lt;&gt;0,'1 - Data'!$C$8,0)</f>
        <v>0</v>
      </c>
      <c r="K107" s="24">
        <f>F107*'1 - Data'!$C$9</f>
        <v>2.5</v>
      </c>
      <c r="L107" s="24">
        <f t="shared" si="12"/>
        <v>197.5</v>
      </c>
    </row>
    <row r="108" spans="1:12" s="34" customFormat="1" x14ac:dyDescent="0.25">
      <c r="A108" s="22">
        <f t="shared" si="13"/>
        <v>103</v>
      </c>
      <c r="B108" s="23">
        <f t="shared" si="14"/>
        <v>10</v>
      </c>
      <c r="C108" s="23">
        <v>20</v>
      </c>
      <c r="D108" s="23">
        <f t="shared" si="9"/>
        <v>10</v>
      </c>
      <c r="E108" s="23">
        <f t="shared" si="15"/>
        <v>0</v>
      </c>
      <c r="F108" s="23">
        <f t="shared" si="10"/>
        <v>0</v>
      </c>
      <c r="G108" s="23">
        <f t="shared" si="11"/>
        <v>0</v>
      </c>
      <c r="H108" s="23">
        <f t="shared" si="16"/>
        <v>450</v>
      </c>
      <c r="I108" s="24">
        <f>D108*'1 - Data'!C$7</f>
        <v>100</v>
      </c>
      <c r="J108" s="24">
        <f>IF(G108&lt;&gt;0,'1 - Data'!$C$8,0)</f>
        <v>0</v>
      </c>
      <c r="K108" s="24">
        <f>F108*'1 - Data'!$C$9</f>
        <v>0</v>
      </c>
      <c r="L108" s="24">
        <f t="shared" si="12"/>
        <v>100</v>
      </c>
    </row>
    <row r="109" spans="1:12" s="34" customFormat="1" x14ac:dyDescent="0.25">
      <c r="A109" s="22">
        <f t="shared" si="13"/>
        <v>104</v>
      </c>
      <c r="B109" s="23">
        <f t="shared" si="14"/>
        <v>0</v>
      </c>
      <c r="C109" s="23">
        <v>20</v>
      </c>
      <c r="D109" s="23">
        <f t="shared" si="9"/>
        <v>0</v>
      </c>
      <c r="E109" s="23">
        <f t="shared" si="15"/>
        <v>450</v>
      </c>
      <c r="F109" s="23">
        <f t="shared" si="10"/>
        <v>450</v>
      </c>
      <c r="G109" s="23">
        <f t="shared" si="11"/>
        <v>0</v>
      </c>
      <c r="H109" s="23">
        <f t="shared" si="16"/>
        <v>0</v>
      </c>
      <c r="I109" s="24">
        <f>D109*'1 - Data'!C$7</f>
        <v>0</v>
      </c>
      <c r="J109" s="24">
        <f>IF(G109&lt;&gt;0,'1 - Data'!$C$8,0)</f>
        <v>0</v>
      </c>
      <c r="K109" s="24">
        <f>F109*'1 - Data'!$C$9</f>
        <v>112.5</v>
      </c>
      <c r="L109" s="24">
        <f t="shared" si="12"/>
        <v>-112.5</v>
      </c>
    </row>
    <row r="110" spans="1:12" s="34" customFormat="1" x14ac:dyDescent="0.25">
      <c r="A110" s="22">
        <f t="shared" si="13"/>
        <v>105</v>
      </c>
      <c r="B110" s="23">
        <f t="shared" si="14"/>
        <v>450</v>
      </c>
      <c r="C110" s="23">
        <v>20</v>
      </c>
      <c r="D110" s="23">
        <f t="shared" si="9"/>
        <v>20</v>
      </c>
      <c r="E110" s="23">
        <f t="shared" si="15"/>
        <v>0</v>
      </c>
      <c r="F110" s="23">
        <f t="shared" si="10"/>
        <v>430</v>
      </c>
      <c r="G110" s="23">
        <f t="shared" si="11"/>
        <v>0</v>
      </c>
      <c r="H110" s="23">
        <f t="shared" si="16"/>
        <v>0</v>
      </c>
      <c r="I110" s="24">
        <f>D110*'1 - Data'!C$7</f>
        <v>200</v>
      </c>
      <c r="J110" s="24">
        <f>IF(G110&lt;&gt;0,'1 - Data'!$C$8,0)</f>
        <v>0</v>
      </c>
      <c r="K110" s="24">
        <f>F110*'1 - Data'!$C$9</f>
        <v>107.5</v>
      </c>
      <c r="L110" s="24">
        <f t="shared" si="12"/>
        <v>92.5</v>
      </c>
    </row>
    <row r="111" spans="1:12" s="34" customFormat="1" x14ac:dyDescent="0.25">
      <c r="A111" s="22">
        <f t="shared" si="13"/>
        <v>106</v>
      </c>
      <c r="B111" s="23">
        <f t="shared" si="14"/>
        <v>430</v>
      </c>
      <c r="C111" s="23">
        <v>20</v>
      </c>
      <c r="D111" s="23">
        <f t="shared" si="9"/>
        <v>20</v>
      </c>
      <c r="E111" s="23">
        <f t="shared" si="15"/>
        <v>0</v>
      </c>
      <c r="F111" s="23">
        <f t="shared" si="10"/>
        <v>410</v>
      </c>
      <c r="G111" s="23">
        <f t="shared" si="11"/>
        <v>0</v>
      </c>
      <c r="H111" s="23">
        <f t="shared" si="16"/>
        <v>0</v>
      </c>
      <c r="I111" s="24">
        <f>D111*'1 - Data'!C$7</f>
        <v>200</v>
      </c>
      <c r="J111" s="24">
        <f>IF(G111&lt;&gt;0,'1 - Data'!$C$8,0)</f>
        <v>0</v>
      </c>
      <c r="K111" s="24">
        <f>F111*'1 - Data'!$C$9</f>
        <v>102.5</v>
      </c>
      <c r="L111" s="24">
        <f t="shared" si="12"/>
        <v>97.5</v>
      </c>
    </row>
    <row r="112" spans="1:12" s="34" customFormat="1" x14ac:dyDescent="0.25">
      <c r="A112" s="22">
        <f t="shared" si="13"/>
        <v>107</v>
      </c>
      <c r="B112" s="23">
        <f t="shared" si="14"/>
        <v>410</v>
      </c>
      <c r="C112" s="23">
        <v>20</v>
      </c>
      <c r="D112" s="23">
        <f t="shared" si="9"/>
        <v>20</v>
      </c>
      <c r="E112" s="23">
        <f t="shared" si="15"/>
        <v>0</v>
      </c>
      <c r="F112" s="23">
        <f t="shared" si="10"/>
        <v>390</v>
      </c>
      <c r="G112" s="23">
        <f t="shared" si="11"/>
        <v>0</v>
      </c>
      <c r="H112" s="23">
        <f t="shared" si="16"/>
        <v>0</v>
      </c>
      <c r="I112" s="24">
        <f>D112*'1 - Data'!C$7</f>
        <v>200</v>
      </c>
      <c r="J112" s="24">
        <f>IF(G112&lt;&gt;0,'1 - Data'!$C$8,0)</f>
        <v>0</v>
      </c>
      <c r="K112" s="24">
        <f>F112*'1 - Data'!$C$9</f>
        <v>97.5</v>
      </c>
      <c r="L112" s="24">
        <f t="shared" si="12"/>
        <v>102.5</v>
      </c>
    </row>
    <row r="113" spans="1:12" s="34" customFormat="1" x14ac:dyDescent="0.25">
      <c r="A113" s="22">
        <f t="shared" si="13"/>
        <v>108</v>
      </c>
      <c r="B113" s="23">
        <f t="shared" si="14"/>
        <v>390</v>
      </c>
      <c r="C113" s="23">
        <v>20</v>
      </c>
      <c r="D113" s="23">
        <f t="shared" si="9"/>
        <v>20</v>
      </c>
      <c r="E113" s="23">
        <f t="shared" si="15"/>
        <v>0</v>
      </c>
      <c r="F113" s="23">
        <f t="shared" si="10"/>
        <v>370</v>
      </c>
      <c r="G113" s="23">
        <f t="shared" si="11"/>
        <v>0</v>
      </c>
      <c r="H113" s="23">
        <f t="shared" si="16"/>
        <v>0</v>
      </c>
      <c r="I113" s="24">
        <f>D113*'1 - Data'!C$7</f>
        <v>200</v>
      </c>
      <c r="J113" s="24">
        <f>IF(G113&lt;&gt;0,'1 - Data'!$C$8,0)</f>
        <v>0</v>
      </c>
      <c r="K113" s="24">
        <f>F113*'1 - Data'!$C$9</f>
        <v>92.5</v>
      </c>
      <c r="L113" s="24">
        <f t="shared" si="12"/>
        <v>107.5</v>
      </c>
    </row>
    <row r="114" spans="1:12" s="34" customFormat="1" x14ac:dyDescent="0.25">
      <c r="A114" s="22">
        <f t="shared" si="13"/>
        <v>109</v>
      </c>
      <c r="B114" s="23">
        <f t="shared" si="14"/>
        <v>370</v>
      </c>
      <c r="C114" s="23">
        <v>20</v>
      </c>
      <c r="D114" s="23">
        <f t="shared" si="9"/>
        <v>20</v>
      </c>
      <c r="E114" s="23">
        <f t="shared" si="15"/>
        <v>0</v>
      </c>
      <c r="F114" s="23">
        <f t="shared" si="10"/>
        <v>350</v>
      </c>
      <c r="G114" s="23">
        <f t="shared" si="11"/>
        <v>0</v>
      </c>
      <c r="H114" s="23">
        <f t="shared" si="16"/>
        <v>0</v>
      </c>
      <c r="I114" s="24">
        <f>D114*'1 - Data'!C$7</f>
        <v>200</v>
      </c>
      <c r="J114" s="24">
        <f>IF(G114&lt;&gt;0,'1 - Data'!$C$8,0)</f>
        <v>0</v>
      </c>
      <c r="K114" s="24">
        <f>F114*'1 - Data'!$C$9</f>
        <v>87.5</v>
      </c>
      <c r="L114" s="24">
        <f t="shared" si="12"/>
        <v>112.5</v>
      </c>
    </row>
    <row r="115" spans="1:12" s="34" customFormat="1" x14ac:dyDescent="0.25">
      <c r="A115" s="22">
        <f t="shared" si="13"/>
        <v>110</v>
      </c>
      <c r="B115" s="23">
        <f t="shared" si="14"/>
        <v>350</v>
      </c>
      <c r="C115" s="23">
        <v>20</v>
      </c>
      <c r="D115" s="23">
        <f t="shared" si="9"/>
        <v>20</v>
      </c>
      <c r="E115" s="23">
        <f t="shared" si="15"/>
        <v>0</v>
      </c>
      <c r="F115" s="23">
        <f t="shared" si="10"/>
        <v>330</v>
      </c>
      <c r="G115" s="23">
        <f t="shared" si="11"/>
        <v>0</v>
      </c>
      <c r="H115" s="23">
        <f t="shared" si="16"/>
        <v>0</v>
      </c>
      <c r="I115" s="24">
        <f>D115*'1 - Data'!C$7</f>
        <v>200</v>
      </c>
      <c r="J115" s="24">
        <f>IF(G115&lt;&gt;0,'1 - Data'!$C$8,0)</f>
        <v>0</v>
      </c>
      <c r="K115" s="24">
        <f>F115*'1 - Data'!$C$9</f>
        <v>82.5</v>
      </c>
      <c r="L115" s="24">
        <f t="shared" si="12"/>
        <v>117.5</v>
      </c>
    </row>
    <row r="116" spans="1:12" s="34" customFormat="1" x14ac:dyDescent="0.25">
      <c r="A116" s="22">
        <f t="shared" si="13"/>
        <v>111</v>
      </c>
      <c r="B116" s="23">
        <f t="shared" si="14"/>
        <v>330</v>
      </c>
      <c r="C116" s="23">
        <v>20</v>
      </c>
      <c r="D116" s="23">
        <f t="shared" si="9"/>
        <v>20</v>
      </c>
      <c r="E116" s="23">
        <f t="shared" si="15"/>
        <v>0</v>
      </c>
      <c r="F116" s="23">
        <f t="shared" si="10"/>
        <v>310</v>
      </c>
      <c r="G116" s="23">
        <f t="shared" si="11"/>
        <v>0</v>
      </c>
      <c r="H116" s="23">
        <f t="shared" si="16"/>
        <v>0</v>
      </c>
      <c r="I116" s="24">
        <f>D116*'1 - Data'!C$7</f>
        <v>200</v>
      </c>
      <c r="J116" s="24">
        <f>IF(G116&lt;&gt;0,'1 - Data'!$C$8,0)</f>
        <v>0</v>
      </c>
      <c r="K116" s="24">
        <f>F116*'1 - Data'!$C$9</f>
        <v>77.5</v>
      </c>
      <c r="L116" s="24">
        <f t="shared" si="12"/>
        <v>122.5</v>
      </c>
    </row>
    <row r="117" spans="1:12" s="34" customFormat="1" x14ac:dyDescent="0.25">
      <c r="A117" s="22">
        <f t="shared" si="13"/>
        <v>112</v>
      </c>
      <c r="B117" s="23">
        <f t="shared" si="14"/>
        <v>310</v>
      </c>
      <c r="C117" s="23">
        <v>20</v>
      </c>
      <c r="D117" s="23">
        <f t="shared" si="9"/>
        <v>20</v>
      </c>
      <c r="E117" s="23">
        <f t="shared" si="15"/>
        <v>0</v>
      </c>
      <c r="F117" s="23">
        <f t="shared" si="10"/>
        <v>290</v>
      </c>
      <c r="G117" s="23">
        <f t="shared" si="11"/>
        <v>0</v>
      </c>
      <c r="H117" s="23">
        <f t="shared" si="16"/>
        <v>0</v>
      </c>
      <c r="I117" s="24">
        <f>D117*'1 - Data'!C$7</f>
        <v>200</v>
      </c>
      <c r="J117" s="24">
        <f>IF(G117&lt;&gt;0,'1 - Data'!$C$8,0)</f>
        <v>0</v>
      </c>
      <c r="K117" s="24">
        <f>F117*'1 - Data'!$C$9</f>
        <v>72.5</v>
      </c>
      <c r="L117" s="24">
        <f t="shared" si="12"/>
        <v>127.5</v>
      </c>
    </row>
    <row r="118" spans="1:12" s="34" customFormat="1" x14ac:dyDescent="0.25">
      <c r="A118" s="22">
        <f t="shared" si="13"/>
        <v>113</v>
      </c>
      <c r="B118" s="23">
        <f t="shared" si="14"/>
        <v>290</v>
      </c>
      <c r="C118" s="23">
        <v>20</v>
      </c>
      <c r="D118" s="23">
        <f t="shared" si="9"/>
        <v>20</v>
      </c>
      <c r="E118" s="23">
        <f t="shared" si="15"/>
        <v>0</v>
      </c>
      <c r="F118" s="23">
        <f t="shared" si="10"/>
        <v>270</v>
      </c>
      <c r="G118" s="23">
        <f t="shared" si="11"/>
        <v>0</v>
      </c>
      <c r="H118" s="23">
        <f t="shared" si="16"/>
        <v>0</v>
      </c>
      <c r="I118" s="24">
        <f>D118*'1 - Data'!C$7</f>
        <v>200</v>
      </c>
      <c r="J118" s="24">
        <f>IF(G118&lt;&gt;0,'1 - Data'!$C$8,0)</f>
        <v>0</v>
      </c>
      <c r="K118" s="24">
        <f>F118*'1 - Data'!$C$9</f>
        <v>67.5</v>
      </c>
      <c r="L118" s="24">
        <f t="shared" si="12"/>
        <v>132.5</v>
      </c>
    </row>
    <row r="119" spans="1:12" s="34" customFormat="1" x14ac:dyDescent="0.25">
      <c r="A119" s="22">
        <f t="shared" si="13"/>
        <v>114</v>
      </c>
      <c r="B119" s="23">
        <f t="shared" si="14"/>
        <v>270</v>
      </c>
      <c r="C119" s="23">
        <v>20</v>
      </c>
      <c r="D119" s="23">
        <f t="shared" si="9"/>
        <v>20</v>
      </c>
      <c r="E119" s="23">
        <f t="shared" si="15"/>
        <v>0</v>
      </c>
      <c r="F119" s="23">
        <f t="shared" si="10"/>
        <v>250</v>
      </c>
      <c r="G119" s="23">
        <f t="shared" si="11"/>
        <v>0</v>
      </c>
      <c r="H119" s="23">
        <f t="shared" si="16"/>
        <v>0</v>
      </c>
      <c r="I119" s="24">
        <f>D119*'1 - Data'!C$7</f>
        <v>200</v>
      </c>
      <c r="J119" s="24">
        <f>IF(G119&lt;&gt;0,'1 - Data'!$C$8,0)</f>
        <v>0</v>
      </c>
      <c r="K119" s="24">
        <f>F119*'1 - Data'!$C$9</f>
        <v>62.5</v>
      </c>
      <c r="L119" s="24">
        <f t="shared" si="12"/>
        <v>137.5</v>
      </c>
    </row>
    <row r="120" spans="1:12" s="34" customFormat="1" x14ac:dyDescent="0.25">
      <c r="A120" s="22">
        <f t="shared" si="13"/>
        <v>115</v>
      </c>
      <c r="B120" s="23">
        <f t="shared" si="14"/>
        <v>250</v>
      </c>
      <c r="C120" s="23">
        <v>20</v>
      </c>
      <c r="D120" s="23">
        <f t="shared" si="9"/>
        <v>20</v>
      </c>
      <c r="E120" s="23">
        <f t="shared" si="15"/>
        <v>0</v>
      </c>
      <c r="F120" s="23">
        <f t="shared" si="10"/>
        <v>230</v>
      </c>
      <c r="G120" s="23">
        <f t="shared" si="11"/>
        <v>0</v>
      </c>
      <c r="H120" s="23">
        <f t="shared" si="16"/>
        <v>0</v>
      </c>
      <c r="I120" s="24">
        <f>D120*'1 - Data'!C$7</f>
        <v>200</v>
      </c>
      <c r="J120" s="24">
        <f>IF(G120&lt;&gt;0,'1 - Data'!$C$8,0)</f>
        <v>0</v>
      </c>
      <c r="K120" s="24">
        <f>F120*'1 - Data'!$C$9</f>
        <v>57.5</v>
      </c>
      <c r="L120" s="24">
        <f t="shared" si="12"/>
        <v>142.5</v>
      </c>
    </row>
    <row r="121" spans="1:12" s="34" customFormat="1" x14ac:dyDescent="0.25">
      <c r="A121" s="22">
        <f t="shared" si="13"/>
        <v>116</v>
      </c>
      <c r="B121" s="23">
        <f t="shared" si="14"/>
        <v>230</v>
      </c>
      <c r="C121" s="23">
        <v>20</v>
      </c>
      <c r="D121" s="23">
        <f t="shared" si="9"/>
        <v>20</v>
      </c>
      <c r="E121" s="23">
        <f t="shared" si="15"/>
        <v>0</v>
      </c>
      <c r="F121" s="23">
        <f t="shared" si="10"/>
        <v>210</v>
      </c>
      <c r="G121" s="23">
        <f t="shared" si="11"/>
        <v>0</v>
      </c>
      <c r="H121" s="23">
        <f t="shared" si="16"/>
        <v>0</v>
      </c>
      <c r="I121" s="24">
        <f>D121*'1 - Data'!C$7</f>
        <v>200</v>
      </c>
      <c r="J121" s="24">
        <f>IF(G121&lt;&gt;0,'1 - Data'!$C$8,0)</f>
        <v>0</v>
      </c>
      <c r="K121" s="24">
        <f>F121*'1 - Data'!$C$9</f>
        <v>52.5</v>
      </c>
      <c r="L121" s="24">
        <f t="shared" si="12"/>
        <v>147.5</v>
      </c>
    </row>
    <row r="122" spans="1:12" s="34" customFormat="1" x14ac:dyDescent="0.25">
      <c r="A122" s="22">
        <f t="shared" si="13"/>
        <v>117</v>
      </c>
      <c r="B122" s="23">
        <f t="shared" si="14"/>
        <v>210</v>
      </c>
      <c r="C122" s="23">
        <v>20</v>
      </c>
      <c r="D122" s="23">
        <f t="shared" si="9"/>
        <v>20</v>
      </c>
      <c r="E122" s="23">
        <f t="shared" si="15"/>
        <v>0</v>
      </c>
      <c r="F122" s="23">
        <f t="shared" si="10"/>
        <v>190</v>
      </c>
      <c r="G122" s="23">
        <f t="shared" si="11"/>
        <v>0</v>
      </c>
      <c r="H122" s="23">
        <f t="shared" si="16"/>
        <v>0</v>
      </c>
      <c r="I122" s="24">
        <f>D122*'1 - Data'!C$7</f>
        <v>200</v>
      </c>
      <c r="J122" s="24">
        <f>IF(G122&lt;&gt;0,'1 - Data'!$C$8,0)</f>
        <v>0</v>
      </c>
      <c r="K122" s="24">
        <f>F122*'1 - Data'!$C$9</f>
        <v>47.5</v>
      </c>
      <c r="L122" s="24">
        <f t="shared" si="12"/>
        <v>152.5</v>
      </c>
    </row>
    <row r="123" spans="1:12" s="34" customFormat="1" x14ac:dyDescent="0.25">
      <c r="A123" s="22">
        <f t="shared" si="13"/>
        <v>118</v>
      </c>
      <c r="B123" s="23">
        <f t="shared" si="14"/>
        <v>190</v>
      </c>
      <c r="C123" s="23">
        <v>20</v>
      </c>
      <c r="D123" s="23">
        <f t="shared" si="9"/>
        <v>20</v>
      </c>
      <c r="E123" s="23">
        <f t="shared" si="15"/>
        <v>0</v>
      </c>
      <c r="F123" s="23">
        <f t="shared" si="10"/>
        <v>170</v>
      </c>
      <c r="G123" s="23">
        <f t="shared" si="11"/>
        <v>0</v>
      </c>
      <c r="H123" s="23">
        <f t="shared" si="16"/>
        <v>0</v>
      </c>
      <c r="I123" s="24">
        <f>D123*'1 - Data'!C$7</f>
        <v>200</v>
      </c>
      <c r="J123" s="24">
        <f>IF(G123&lt;&gt;0,'1 - Data'!$C$8,0)</f>
        <v>0</v>
      </c>
      <c r="K123" s="24">
        <f>F123*'1 - Data'!$C$9</f>
        <v>42.5</v>
      </c>
      <c r="L123" s="24">
        <f t="shared" si="12"/>
        <v>157.5</v>
      </c>
    </row>
    <row r="124" spans="1:12" s="34" customFormat="1" x14ac:dyDescent="0.25">
      <c r="A124" s="22">
        <f t="shared" si="13"/>
        <v>119</v>
      </c>
      <c r="B124" s="23">
        <f t="shared" si="14"/>
        <v>170</v>
      </c>
      <c r="C124" s="23">
        <v>20</v>
      </c>
      <c r="D124" s="23">
        <f t="shared" si="9"/>
        <v>20</v>
      </c>
      <c r="E124" s="23">
        <f t="shared" si="15"/>
        <v>0</v>
      </c>
      <c r="F124" s="23">
        <f t="shared" si="10"/>
        <v>150</v>
      </c>
      <c r="G124" s="23">
        <f t="shared" si="11"/>
        <v>0</v>
      </c>
      <c r="H124" s="23">
        <f t="shared" si="16"/>
        <v>0</v>
      </c>
      <c r="I124" s="24">
        <f>D124*'1 - Data'!C$7</f>
        <v>200</v>
      </c>
      <c r="J124" s="24">
        <f>IF(G124&lt;&gt;0,'1 - Data'!$C$8,0)</f>
        <v>0</v>
      </c>
      <c r="K124" s="24">
        <f>F124*'1 - Data'!$C$9</f>
        <v>37.5</v>
      </c>
      <c r="L124" s="24">
        <f t="shared" si="12"/>
        <v>162.5</v>
      </c>
    </row>
    <row r="125" spans="1:12" s="34" customFormat="1" x14ac:dyDescent="0.25">
      <c r="A125" s="22">
        <f t="shared" si="13"/>
        <v>120</v>
      </c>
      <c r="B125" s="23">
        <f t="shared" si="14"/>
        <v>150</v>
      </c>
      <c r="C125" s="23">
        <v>20</v>
      </c>
      <c r="D125" s="23">
        <f t="shared" si="9"/>
        <v>20</v>
      </c>
      <c r="E125" s="23">
        <f t="shared" si="15"/>
        <v>0</v>
      </c>
      <c r="F125" s="23">
        <f t="shared" si="10"/>
        <v>130</v>
      </c>
      <c r="G125" s="23">
        <f t="shared" si="11"/>
        <v>0</v>
      </c>
      <c r="H125" s="23">
        <f t="shared" si="16"/>
        <v>0</v>
      </c>
      <c r="I125" s="24">
        <f>D125*'1 - Data'!C$7</f>
        <v>200</v>
      </c>
      <c r="J125" s="24">
        <f>IF(G125&lt;&gt;0,'1 - Data'!$C$8,0)</f>
        <v>0</v>
      </c>
      <c r="K125" s="24">
        <f>F125*'1 - Data'!$C$9</f>
        <v>32.5</v>
      </c>
      <c r="L125" s="24">
        <f t="shared" si="12"/>
        <v>167.5</v>
      </c>
    </row>
    <row r="126" spans="1:12" s="34" customFormat="1" x14ac:dyDescent="0.25">
      <c r="A126" s="22">
        <f t="shared" si="13"/>
        <v>121</v>
      </c>
      <c r="B126" s="23">
        <f t="shared" si="14"/>
        <v>130</v>
      </c>
      <c r="C126" s="23">
        <v>20</v>
      </c>
      <c r="D126" s="23">
        <f t="shared" si="9"/>
        <v>20</v>
      </c>
      <c r="E126" s="23">
        <f t="shared" si="15"/>
        <v>0</v>
      </c>
      <c r="F126" s="23">
        <f t="shared" si="10"/>
        <v>110</v>
      </c>
      <c r="G126" s="23">
        <f t="shared" si="11"/>
        <v>0</v>
      </c>
      <c r="H126" s="23">
        <f t="shared" si="16"/>
        <v>0</v>
      </c>
      <c r="I126" s="24">
        <f>D126*'1 - Data'!C$7</f>
        <v>200</v>
      </c>
      <c r="J126" s="24">
        <f>IF(G126&lt;&gt;0,'1 - Data'!$C$8,0)</f>
        <v>0</v>
      </c>
      <c r="K126" s="24">
        <f>F126*'1 - Data'!$C$9</f>
        <v>27.5</v>
      </c>
      <c r="L126" s="24">
        <f t="shared" si="12"/>
        <v>172.5</v>
      </c>
    </row>
    <row r="127" spans="1:12" s="34" customFormat="1" x14ac:dyDescent="0.25">
      <c r="A127" s="22">
        <f t="shared" si="13"/>
        <v>122</v>
      </c>
      <c r="B127" s="23">
        <f t="shared" si="14"/>
        <v>110</v>
      </c>
      <c r="C127" s="23">
        <v>20</v>
      </c>
      <c r="D127" s="23">
        <f t="shared" si="9"/>
        <v>20</v>
      </c>
      <c r="E127" s="23">
        <f t="shared" si="15"/>
        <v>0</v>
      </c>
      <c r="F127" s="23">
        <f t="shared" si="10"/>
        <v>90</v>
      </c>
      <c r="G127" s="23">
        <f t="shared" si="11"/>
        <v>0</v>
      </c>
      <c r="H127" s="23">
        <f t="shared" si="16"/>
        <v>0</v>
      </c>
      <c r="I127" s="24">
        <f>D127*'1 - Data'!C$7</f>
        <v>200</v>
      </c>
      <c r="J127" s="24">
        <f>IF(G127&lt;&gt;0,'1 - Data'!$C$8,0)</f>
        <v>0</v>
      </c>
      <c r="K127" s="24">
        <f>F127*'1 - Data'!$C$9</f>
        <v>22.5</v>
      </c>
      <c r="L127" s="24">
        <f t="shared" si="12"/>
        <v>177.5</v>
      </c>
    </row>
    <row r="128" spans="1:12" s="34" customFormat="1" x14ac:dyDescent="0.25">
      <c r="A128" s="22">
        <f t="shared" si="13"/>
        <v>123</v>
      </c>
      <c r="B128" s="23">
        <f t="shared" si="14"/>
        <v>90</v>
      </c>
      <c r="C128" s="23">
        <v>20</v>
      </c>
      <c r="D128" s="23">
        <f t="shared" si="9"/>
        <v>20</v>
      </c>
      <c r="E128" s="23">
        <f t="shared" si="15"/>
        <v>0</v>
      </c>
      <c r="F128" s="23">
        <f t="shared" si="10"/>
        <v>70</v>
      </c>
      <c r="G128" s="23">
        <f t="shared" si="11"/>
        <v>450</v>
      </c>
      <c r="H128" s="23">
        <f t="shared" si="16"/>
        <v>450</v>
      </c>
      <c r="I128" s="24">
        <f>D128*'1 - Data'!C$7</f>
        <v>200</v>
      </c>
      <c r="J128" s="24">
        <f>IF(G128&lt;&gt;0,'1 - Data'!$C$8,0)</f>
        <v>50</v>
      </c>
      <c r="K128" s="24">
        <f>F128*'1 - Data'!$C$9</f>
        <v>17.5</v>
      </c>
      <c r="L128" s="24">
        <f t="shared" si="12"/>
        <v>132.5</v>
      </c>
    </row>
    <row r="129" spans="1:12" s="34" customFormat="1" x14ac:dyDescent="0.25">
      <c r="A129" s="22">
        <f t="shared" si="13"/>
        <v>124</v>
      </c>
      <c r="B129" s="23">
        <f t="shared" si="14"/>
        <v>70</v>
      </c>
      <c r="C129" s="23">
        <v>20</v>
      </c>
      <c r="D129" s="23">
        <f t="shared" si="9"/>
        <v>20</v>
      </c>
      <c r="E129" s="23">
        <f t="shared" si="15"/>
        <v>0</v>
      </c>
      <c r="F129" s="23">
        <f t="shared" si="10"/>
        <v>50</v>
      </c>
      <c r="G129" s="23">
        <f t="shared" si="11"/>
        <v>0</v>
      </c>
      <c r="H129" s="23">
        <f t="shared" si="16"/>
        <v>450</v>
      </c>
      <c r="I129" s="24">
        <f>D129*'1 - Data'!C$7</f>
        <v>200</v>
      </c>
      <c r="J129" s="24">
        <f>IF(G129&lt;&gt;0,'1 - Data'!$C$8,0)</f>
        <v>0</v>
      </c>
      <c r="K129" s="24">
        <f>F129*'1 - Data'!$C$9</f>
        <v>12.5</v>
      </c>
      <c r="L129" s="24">
        <f t="shared" si="12"/>
        <v>187.5</v>
      </c>
    </row>
    <row r="130" spans="1:12" s="34" customFormat="1" x14ac:dyDescent="0.25">
      <c r="A130" s="22">
        <f t="shared" si="13"/>
        <v>125</v>
      </c>
      <c r="B130" s="23">
        <f t="shared" si="14"/>
        <v>50</v>
      </c>
      <c r="C130" s="23">
        <v>20</v>
      </c>
      <c r="D130" s="23">
        <f t="shared" si="9"/>
        <v>20</v>
      </c>
      <c r="E130" s="23">
        <f t="shared" si="15"/>
        <v>0</v>
      </c>
      <c r="F130" s="23">
        <f t="shared" si="10"/>
        <v>30</v>
      </c>
      <c r="G130" s="23">
        <f t="shared" si="11"/>
        <v>0</v>
      </c>
      <c r="H130" s="23">
        <f t="shared" si="16"/>
        <v>450</v>
      </c>
      <c r="I130" s="24">
        <f>D130*'1 - Data'!C$7</f>
        <v>200</v>
      </c>
      <c r="J130" s="24">
        <f>IF(G130&lt;&gt;0,'1 - Data'!$C$8,0)</f>
        <v>0</v>
      </c>
      <c r="K130" s="24">
        <f>F130*'1 - Data'!$C$9</f>
        <v>7.5</v>
      </c>
      <c r="L130" s="24">
        <f t="shared" si="12"/>
        <v>192.5</v>
      </c>
    </row>
    <row r="131" spans="1:12" s="34" customFormat="1" x14ac:dyDescent="0.25">
      <c r="A131" s="22">
        <f t="shared" si="13"/>
        <v>126</v>
      </c>
      <c r="B131" s="23">
        <f t="shared" si="14"/>
        <v>30</v>
      </c>
      <c r="C131" s="23">
        <v>20</v>
      </c>
      <c r="D131" s="23">
        <f t="shared" si="9"/>
        <v>20</v>
      </c>
      <c r="E131" s="23">
        <f t="shared" si="15"/>
        <v>0</v>
      </c>
      <c r="F131" s="23">
        <f t="shared" si="10"/>
        <v>10</v>
      </c>
      <c r="G131" s="23">
        <f t="shared" si="11"/>
        <v>0</v>
      </c>
      <c r="H131" s="23">
        <f t="shared" si="16"/>
        <v>450</v>
      </c>
      <c r="I131" s="24">
        <f>D131*'1 - Data'!C$7</f>
        <v>200</v>
      </c>
      <c r="J131" s="24">
        <f>IF(G131&lt;&gt;0,'1 - Data'!$C$8,0)</f>
        <v>0</v>
      </c>
      <c r="K131" s="24">
        <f>F131*'1 - Data'!$C$9</f>
        <v>2.5</v>
      </c>
      <c r="L131" s="24">
        <f t="shared" si="12"/>
        <v>197.5</v>
      </c>
    </row>
    <row r="132" spans="1:12" s="34" customFormat="1" x14ac:dyDescent="0.25">
      <c r="A132" s="22">
        <f t="shared" si="13"/>
        <v>127</v>
      </c>
      <c r="B132" s="23">
        <f t="shared" si="14"/>
        <v>10</v>
      </c>
      <c r="C132" s="23">
        <v>20</v>
      </c>
      <c r="D132" s="23">
        <f t="shared" si="9"/>
        <v>10</v>
      </c>
      <c r="E132" s="23">
        <f t="shared" si="15"/>
        <v>0</v>
      </c>
      <c r="F132" s="23">
        <f t="shared" si="10"/>
        <v>0</v>
      </c>
      <c r="G132" s="23">
        <f t="shared" si="11"/>
        <v>0</v>
      </c>
      <c r="H132" s="23">
        <f t="shared" si="16"/>
        <v>450</v>
      </c>
      <c r="I132" s="24">
        <f>D132*'1 - Data'!C$7</f>
        <v>100</v>
      </c>
      <c r="J132" s="24">
        <f>IF(G132&lt;&gt;0,'1 - Data'!$C$8,0)</f>
        <v>0</v>
      </c>
      <c r="K132" s="24">
        <f>F132*'1 - Data'!$C$9</f>
        <v>0</v>
      </c>
      <c r="L132" s="24">
        <f t="shared" si="12"/>
        <v>100</v>
      </c>
    </row>
    <row r="133" spans="1:12" s="34" customFormat="1" x14ac:dyDescent="0.25">
      <c r="A133" s="22">
        <f t="shared" si="13"/>
        <v>128</v>
      </c>
      <c r="B133" s="23">
        <f t="shared" si="14"/>
        <v>0</v>
      </c>
      <c r="C133" s="23">
        <v>20</v>
      </c>
      <c r="D133" s="23">
        <f t="shared" si="9"/>
        <v>0</v>
      </c>
      <c r="E133" s="23">
        <f t="shared" si="15"/>
        <v>450</v>
      </c>
      <c r="F133" s="23">
        <f t="shared" si="10"/>
        <v>450</v>
      </c>
      <c r="G133" s="23">
        <f t="shared" si="11"/>
        <v>0</v>
      </c>
      <c r="H133" s="23">
        <f t="shared" si="16"/>
        <v>0</v>
      </c>
      <c r="I133" s="24">
        <f>D133*'1 - Data'!C$7</f>
        <v>0</v>
      </c>
      <c r="J133" s="24">
        <f>IF(G133&lt;&gt;0,'1 - Data'!$C$8,0)</f>
        <v>0</v>
      </c>
      <c r="K133" s="24">
        <f>F133*'1 - Data'!$C$9</f>
        <v>112.5</v>
      </c>
      <c r="L133" s="24">
        <f t="shared" si="12"/>
        <v>-112.5</v>
      </c>
    </row>
    <row r="134" spans="1:12" s="34" customFormat="1" x14ac:dyDescent="0.25">
      <c r="A134" s="22">
        <f t="shared" si="13"/>
        <v>129</v>
      </c>
      <c r="B134" s="23">
        <f t="shared" si="14"/>
        <v>450</v>
      </c>
      <c r="C134" s="23">
        <v>20</v>
      </c>
      <c r="D134" s="23">
        <f t="shared" si="9"/>
        <v>20</v>
      </c>
      <c r="E134" s="23">
        <f t="shared" si="15"/>
        <v>0</v>
      </c>
      <c r="F134" s="23">
        <f t="shared" si="10"/>
        <v>430</v>
      </c>
      <c r="G134" s="23">
        <f t="shared" si="11"/>
        <v>0</v>
      </c>
      <c r="H134" s="23">
        <f t="shared" si="16"/>
        <v>0</v>
      </c>
      <c r="I134" s="24">
        <f>D134*'1 - Data'!C$7</f>
        <v>200</v>
      </c>
      <c r="J134" s="24">
        <f>IF(G134&lt;&gt;0,'1 - Data'!$C$8,0)</f>
        <v>0</v>
      </c>
      <c r="K134" s="24">
        <f>F134*'1 - Data'!$C$9</f>
        <v>107.5</v>
      </c>
      <c r="L134" s="24">
        <f t="shared" si="12"/>
        <v>92.5</v>
      </c>
    </row>
    <row r="135" spans="1:12" s="34" customFormat="1" x14ac:dyDescent="0.25">
      <c r="A135" s="22">
        <f t="shared" si="13"/>
        <v>130</v>
      </c>
      <c r="B135" s="23">
        <f t="shared" si="14"/>
        <v>430</v>
      </c>
      <c r="C135" s="23">
        <v>20</v>
      </c>
      <c r="D135" s="23">
        <f t="shared" ref="D135:D198" si="17">MIN(B135,C135)</f>
        <v>20</v>
      </c>
      <c r="E135" s="23">
        <f t="shared" si="15"/>
        <v>0</v>
      </c>
      <c r="F135" s="23">
        <f t="shared" ref="F135:F198" si="18">B135-D135+E135</f>
        <v>410</v>
      </c>
      <c r="G135" s="23">
        <f t="shared" ref="G135:G198" si="19">IF(F135&lt;=75,IF(H134&lt;&gt;0,0,450),0)</f>
        <v>0</v>
      </c>
      <c r="H135" s="23">
        <f t="shared" si="16"/>
        <v>0</v>
      </c>
      <c r="I135" s="24">
        <f>D135*'1 - Data'!C$7</f>
        <v>200</v>
      </c>
      <c r="J135" s="24">
        <f>IF(G135&lt;&gt;0,'1 - Data'!$C$8,0)</f>
        <v>0</v>
      </c>
      <c r="K135" s="24">
        <f>F135*'1 - Data'!$C$9</f>
        <v>102.5</v>
      </c>
      <c r="L135" s="24">
        <f t="shared" ref="L135:L198" si="20">I135-J135-K135</f>
        <v>97.5</v>
      </c>
    </row>
    <row r="136" spans="1:12" s="34" customFormat="1" x14ac:dyDescent="0.25">
      <c r="A136" s="22">
        <f t="shared" ref="A136:A199" si="21">A135+1</f>
        <v>131</v>
      </c>
      <c r="B136" s="23">
        <f t="shared" si="14"/>
        <v>410</v>
      </c>
      <c r="C136" s="23">
        <v>20</v>
      </c>
      <c r="D136" s="23">
        <f t="shared" si="17"/>
        <v>20</v>
      </c>
      <c r="E136" s="23">
        <f t="shared" si="15"/>
        <v>0</v>
      </c>
      <c r="F136" s="23">
        <f t="shared" si="18"/>
        <v>390</v>
      </c>
      <c r="G136" s="23">
        <f t="shared" si="19"/>
        <v>0</v>
      </c>
      <c r="H136" s="23">
        <f t="shared" si="16"/>
        <v>0</v>
      </c>
      <c r="I136" s="24">
        <f>D136*'1 - Data'!C$7</f>
        <v>200</v>
      </c>
      <c r="J136" s="24">
        <f>IF(G136&lt;&gt;0,'1 - Data'!$C$8,0)</f>
        <v>0</v>
      </c>
      <c r="K136" s="24">
        <f>F136*'1 - Data'!$C$9</f>
        <v>97.5</v>
      </c>
      <c r="L136" s="24">
        <f t="shared" si="20"/>
        <v>102.5</v>
      </c>
    </row>
    <row r="137" spans="1:12" s="34" customFormat="1" x14ac:dyDescent="0.25">
      <c r="A137" s="22">
        <f t="shared" si="21"/>
        <v>132</v>
      </c>
      <c r="B137" s="23">
        <f t="shared" ref="B137:B200" si="22">F136</f>
        <v>390</v>
      </c>
      <c r="C137" s="23">
        <v>20</v>
      </c>
      <c r="D137" s="23">
        <f t="shared" si="17"/>
        <v>20</v>
      </c>
      <c r="E137" s="23">
        <f t="shared" si="15"/>
        <v>0</v>
      </c>
      <c r="F137" s="23">
        <f t="shared" si="18"/>
        <v>370</v>
      </c>
      <c r="G137" s="23">
        <f t="shared" si="19"/>
        <v>0</v>
      </c>
      <c r="H137" s="23">
        <f t="shared" si="16"/>
        <v>0</v>
      </c>
      <c r="I137" s="24">
        <f>D137*'1 - Data'!C$7</f>
        <v>200</v>
      </c>
      <c r="J137" s="24">
        <f>IF(G137&lt;&gt;0,'1 - Data'!$C$8,0)</f>
        <v>0</v>
      </c>
      <c r="K137" s="24">
        <f>F137*'1 - Data'!$C$9</f>
        <v>92.5</v>
      </c>
      <c r="L137" s="24">
        <f t="shared" si="20"/>
        <v>107.5</v>
      </c>
    </row>
    <row r="138" spans="1:12" s="34" customFormat="1" x14ac:dyDescent="0.25">
      <c r="A138" s="22">
        <f t="shared" si="21"/>
        <v>133</v>
      </c>
      <c r="B138" s="23">
        <f t="shared" si="22"/>
        <v>370</v>
      </c>
      <c r="C138" s="23">
        <v>20</v>
      </c>
      <c r="D138" s="23">
        <f t="shared" si="17"/>
        <v>20</v>
      </c>
      <c r="E138" s="23">
        <f t="shared" si="15"/>
        <v>0</v>
      </c>
      <c r="F138" s="23">
        <f t="shared" si="18"/>
        <v>350</v>
      </c>
      <c r="G138" s="23">
        <f t="shared" si="19"/>
        <v>0</v>
      </c>
      <c r="H138" s="23">
        <f t="shared" si="16"/>
        <v>0</v>
      </c>
      <c r="I138" s="24">
        <f>D138*'1 - Data'!C$7</f>
        <v>200</v>
      </c>
      <c r="J138" s="24">
        <f>IF(G138&lt;&gt;0,'1 - Data'!$C$8,0)</f>
        <v>0</v>
      </c>
      <c r="K138" s="24">
        <f>F138*'1 - Data'!$C$9</f>
        <v>87.5</v>
      </c>
      <c r="L138" s="24">
        <f t="shared" si="20"/>
        <v>112.5</v>
      </c>
    </row>
    <row r="139" spans="1:12" s="34" customFormat="1" x14ac:dyDescent="0.25">
      <c r="A139" s="22">
        <f t="shared" si="21"/>
        <v>134</v>
      </c>
      <c r="B139" s="23">
        <f t="shared" si="22"/>
        <v>350</v>
      </c>
      <c r="C139" s="23">
        <v>20</v>
      </c>
      <c r="D139" s="23">
        <f t="shared" si="17"/>
        <v>20</v>
      </c>
      <c r="E139" s="23">
        <f t="shared" si="15"/>
        <v>0</v>
      </c>
      <c r="F139" s="23">
        <f t="shared" si="18"/>
        <v>330</v>
      </c>
      <c r="G139" s="23">
        <f t="shared" si="19"/>
        <v>0</v>
      </c>
      <c r="H139" s="23">
        <f t="shared" si="16"/>
        <v>0</v>
      </c>
      <c r="I139" s="24">
        <f>D139*'1 - Data'!C$7</f>
        <v>200</v>
      </c>
      <c r="J139" s="24">
        <f>IF(G139&lt;&gt;0,'1 - Data'!$C$8,0)</f>
        <v>0</v>
      </c>
      <c r="K139" s="24">
        <f>F139*'1 - Data'!$C$9</f>
        <v>82.5</v>
      </c>
      <c r="L139" s="24">
        <f t="shared" si="20"/>
        <v>117.5</v>
      </c>
    </row>
    <row r="140" spans="1:12" s="34" customFormat="1" x14ac:dyDescent="0.25">
      <c r="A140" s="22">
        <f t="shared" si="21"/>
        <v>135</v>
      </c>
      <c r="B140" s="23">
        <f t="shared" si="22"/>
        <v>330</v>
      </c>
      <c r="C140" s="23">
        <v>20</v>
      </c>
      <c r="D140" s="23">
        <f t="shared" si="17"/>
        <v>20</v>
      </c>
      <c r="E140" s="23">
        <f t="shared" si="15"/>
        <v>0</v>
      </c>
      <c r="F140" s="23">
        <f t="shared" si="18"/>
        <v>310</v>
      </c>
      <c r="G140" s="23">
        <f t="shared" si="19"/>
        <v>0</v>
      </c>
      <c r="H140" s="23">
        <f t="shared" si="16"/>
        <v>0</v>
      </c>
      <c r="I140" s="24">
        <f>D140*'1 - Data'!C$7</f>
        <v>200</v>
      </c>
      <c r="J140" s="24">
        <f>IF(G140&lt;&gt;0,'1 - Data'!$C$8,0)</f>
        <v>0</v>
      </c>
      <c r="K140" s="24">
        <f>F140*'1 - Data'!$C$9</f>
        <v>77.5</v>
      </c>
      <c r="L140" s="24">
        <f t="shared" si="20"/>
        <v>122.5</v>
      </c>
    </row>
    <row r="141" spans="1:12" s="34" customFormat="1" x14ac:dyDescent="0.25">
      <c r="A141" s="22">
        <f t="shared" si="21"/>
        <v>136</v>
      </c>
      <c r="B141" s="23">
        <f t="shared" si="22"/>
        <v>310</v>
      </c>
      <c r="C141" s="23">
        <v>20</v>
      </c>
      <c r="D141" s="23">
        <f t="shared" si="17"/>
        <v>20</v>
      </c>
      <c r="E141" s="23">
        <f t="shared" ref="E141:E204" si="23">G136</f>
        <v>0</v>
      </c>
      <c r="F141" s="23">
        <f t="shared" si="18"/>
        <v>290</v>
      </c>
      <c r="G141" s="23">
        <f t="shared" si="19"/>
        <v>0</v>
      </c>
      <c r="H141" s="23">
        <f t="shared" si="16"/>
        <v>0</v>
      </c>
      <c r="I141" s="24">
        <f>D141*'1 - Data'!C$7</f>
        <v>200</v>
      </c>
      <c r="J141" s="24">
        <f>IF(G141&lt;&gt;0,'1 - Data'!$C$8,0)</f>
        <v>0</v>
      </c>
      <c r="K141" s="24">
        <f>F141*'1 - Data'!$C$9</f>
        <v>72.5</v>
      </c>
      <c r="L141" s="24">
        <f t="shared" si="20"/>
        <v>127.5</v>
      </c>
    </row>
    <row r="142" spans="1:12" s="34" customFormat="1" x14ac:dyDescent="0.25">
      <c r="A142" s="22">
        <f t="shared" si="21"/>
        <v>137</v>
      </c>
      <c r="B142" s="23">
        <f t="shared" si="22"/>
        <v>290</v>
      </c>
      <c r="C142" s="23">
        <v>20</v>
      </c>
      <c r="D142" s="23">
        <f t="shared" si="17"/>
        <v>20</v>
      </c>
      <c r="E142" s="23">
        <f t="shared" si="23"/>
        <v>0</v>
      </c>
      <c r="F142" s="23">
        <f t="shared" si="18"/>
        <v>270</v>
      </c>
      <c r="G142" s="23">
        <f t="shared" si="19"/>
        <v>0</v>
      </c>
      <c r="H142" s="23">
        <f t="shared" si="16"/>
        <v>0</v>
      </c>
      <c r="I142" s="24">
        <f>D142*'1 - Data'!C$7</f>
        <v>200</v>
      </c>
      <c r="J142" s="24">
        <f>IF(G142&lt;&gt;0,'1 - Data'!$C$8,0)</f>
        <v>0</v>
      </c>
      <c r="K142" s="24">
        <f>F142*'1 - Data'!$C$9</f>
        <v>67.5</v>
      </c>
      <c r="L142" s="24">
        <f t="shared" si="20"/>
        <v>132.5</v>
      </c>
    </row>
    <row r="143" spans="1:12" s="34" customFormat="1" x14ac:dyDescent="0.25">
      <c r="A143" s="22">
        <f t="shared" si="21"/>
        <v>138</v>
      </c>
      <c r="B143" s="23">
        <f t="shared" si="22"/>
        <v>270</v>
      </c>
      <c r="C143" s="23">
        <v>20</v>
      </c>
      <c r="D143" s="23">
        <f t="shared" si="17"/>
        <v>20</v>
      </c>
      <c r="E143" s="23">
        <f t="shared" si="23"/>
        <v>0</v>
      </c>
      <c r="F143" s="23">
        <f t="shared" si="18"/>
        <v>250</v>
      </c>
      <c r="G143" s="23">
        <f t="shared" si="19"/>
        <v>0</v>
      </c>
      <c r="H143" s="23">
        <f t="shared" si="16"/>
        <v>0</v>
      </c>
      <c r="I143" s="24">
        <f>D143*'1 - Data'!C$7</f>
        <v>200</v>
      </c>
      <c r="J143" s="24">
        <f>IF(G143&lt;&gt;0,'1 - Data'!$C$8,0)</f>
        <v>0</v>
      </c>
      <c r="K143" s="24">
        <f>F143*'1 - Data'!$C$9</f>
        <v>62.5</v>
      </c>
      <c r="L143" s="24">
        <f t="shared" si="20"/>
        <v>137.5</v>
      </c>
    </row>
    <row r="144" spans="1:12" s="34" customFormat="1" x14ac:dyDescent="0.25">
      <c r="A144" s="22">
        <f t="shared" si="21"/>
        <v>139</v>
      </c>
      <c r="B144" s="23">
        <f t="shared" si="22"/>
        <v>250</v>
      </c>
      <c r="C144" s="23">
        <v>20</v>
      </c>
      <c r="D144" s="23">
        <f t="shared" si="17"/>
        <v>20</v>
      </c>
      <c r="E144" s="23">
        <f t="shared" si="23"/>
        <v>0</v>
      </c>
      <c r="F144" s="23">
        <f t="shared" si="18"/>
        <v>230</v>
      </c>
      <c r="G144" s="23">
        <f t="shared" si="19"/>
        <v>0</v>
      </c>
      <c r="H144" s="23">
        <f t="shared" si="16"/>
        <v>0</v>
      </c>
      <c r="I144" s="24">
        <f>D144*'1 - Data'!C$7</f>
        <v>200</v>
      </c>
      <c r="J144" s="24">
        <f>IF(G144&lt;&gt;0,'1 - Data'!$C$8,0)</f>
        <v>0</v>
      </c>
      <c r="K144" s="24">
        <f>F144*'1 - Data'!$C$9</f>
        <v>57.5</v>
      </c>
      <c r="L144" s="24">
        <f t="shared" si="20"/>
        <v>142.5</v>
      </c>
    </row>
    <row r="145" spans="1:12" s="34" customFormat="1" x14ac:dyDescent="0.25">
      <c r="A145" s="22">
        <f t="shared" si="21"/>
        <v>140</v>
      </c>
      <c r="B145" s="23">
        <f t="shared" si="22"/>
        <v>230</v>
      </c>
      <c r="C145" s="23">
        <v>20</v>
      </c>
      <c r="D145" s="23">
        <f t="shared" si="17"/>
        <v>20</v>
      </c>
      <c r="E145" s="23">
        <f t="shared" si="23"/>
        <v>0</v>
      </c>
      <c r="F145" s="23">
        <f t="shared" si="18"/>
        <v>210</v>
      </c>
      <c r="G145" s="23">
        <f t="shared" si="19"/>
        <v>0</v>
      </c>
      <c r="H145" s="23">
        <f t="shared" si="16"/>
        <v>0</v>
      </c>
      <c r="I145" s="24">
        <f>D145*'1 - Data'!C$7</f>
        <v>200</v>
      </c>
      <c r="J145" s="24">
        <f>IF(G145&lt;&gt;0,'1 - Data'!$C$8,0)</f>
        <v>0</v>
      </c>
      <c r="K145" s="24">
        <f>F145*'1 - Data'!$C$9</f>
        <v>52.5</v>
      </c>
      <c r="L145" s="24">
        <f t="shared" si="20"/>
        <v>147.5</v>
      </c>
    </row>
    <row r="146" spans="1:12" s="34" customFormat="1" x14ac:dyDescent="0.25">
      <c r="A146" s="22">
        <f t="shared" si="21"/>
        <v>141</v>
      </c>
      <c r="B146" s="23">
        <f t="shared" si="22"/>
        <v>210</v>
      </c>
      <c r="C146" s="23">
        <v>20</v>
      </c>
      <c r="D146" s="23">
        <f t="shared" si="17"/>
        <v>20</v>
      </c>
      <c r="E146" s="23">
        <f t="shared" si="23"/>
        <v>0</v>
      </c>
      <c r="F146" s="23">
        <f t="shared" si="18"/>
        <v>190</v>
      </c>
      <c r="G146" s="23">
        <f t="shared" si="19"/>
        <v>0</v>
      </c>
      <c r="H146" s="23">
        <f t="shared" si="16"/>
        <v>0</v>
      </c>
      <c r="I146" s="24">
        <f>D146*'1 - Data'!C$7</f>
        <v>200</v>
      </c>
      <c r="J146" s="24">
        <f>IF(G146&lt;&gt;0,'1 - Data'!$C$8,0)</f>
        <v>0</v>
      </c>
      <c r="K146" s="24">
        <f>F146*'1 - Data'!$C$9</f>
        <v>47.5</v>
      </c>
      <c r="L146" s="24">
        <f t="shared" si="20"/>
        <v>152.5</v>
      </c>
    </row>
    <row r="147" spans="1:12" s="34" customFormat="1" x14ac:dyDescent="0.25">
      <c r="A147" s="22">
        <f t="shared" si="21"/>
        <v>142</v>
      </c>
      <c r="B147" s="23">
        <f t="shared" si="22"/>
        <v>190</v>
      </c>
      <c r="C147" s="23">
        <v>20</v>
      </c>
      <c r="D147" s="23">
        <f t="shared" si="17"/>
        <v>20</v>
      </c>
      <c r="E147" s="23">
        <f t="shared" si="23"/>
        <v>0</v>
      </c>
      <c r="F147" s="23">
        <f t="shared" si="18"/>
        <v>170</v>
      </c>
      <c r="G147" s="23">
        <f t="shared" si="19"/>
        <v>0</v>
      </c>
      <c r="H147" s="23">
        <f t="shared" si="16"/>
        <v>0</v>
      </c>
      <c r="I147" s="24">
        <f>D147*'1 - Data'!C$7</f>
        <v>200</v>
      </c>
      <c r="J147" s="24">
        <f>IF(G147&lt;&gt;0,'1 - Data'!$C$8,0)</f>
        <v>0</v>
      </c>
      <c r="K147" s="24">
        <f>F147*'1 - Data'!$C$9</f>
        <v>42.5</v>
      </c>
      <c r="L147" s="24">
        <f t="shared" si="20"/>
        <v>157.5</v>
      </c>
    </row>
    <row r="148" spans="1:12" s="34" customFormat="1" x14ac:dyDescent="0.25">
      <c r="A148" s="22">
        <f t="shared" si="21"/>
        <v>143</v>
      </c>
      <c r="B148" s="23">
        <f t="shared" si="22"/>
        <v>170</v>
      </c>
      <c r="C148" s="23">
        <v>20</v>
      </c>
      <c r="D148" s="23">
        <f t="shared" si="17"/>
        <v>20</v>
      </c>
      <c r="E148" s="23">
        <f t="shared" si="23"/>
        <v>0</v>
      </c>
      <c r="F148" s="23">
        <f t="shared" si="18"/>
        <v>150</v>
      </c>
      <c r="G148" s="23">
        <f t="shared" si="19"/>
        <v>0</v>
      </c>
      <c r="H148" s="23">
        <f t="shared" si="16"/>
        <v>0</v>
      </c>
      <c r="I148" s="24">
        <f>D148*'1 - Data'!C$7</f>
        <v>200</v>
      </c>
      <c r="J148" s="24">
        <f>IF(G148&lt;&gt;0,'1 - Data'!$C$8,0)</f>
        <v>0</v>
      </c>
      <c r="K148" s="24">
        <f>F148*'1 - Data'!$C$9</f>
        <v>37.5</v>
      </c>
      <c r="L148" s="24">
        <f t="shared" si="20"/>
        <v>162.5</v>
      </c>
    </row>
    <row r="149" spans="1:12" s="34" customFormat="1" x14ac:dyDescent="0.25">
      <c r="A149" s="22">
        <f t="shared" si="21"/>
        <v>144</v>
      </c>
      <c r="B149" s="23">
        <f t="shared" si="22"/>
        <v>150</v>
      </c>
      <c r="C149" s="23">
        <v>20</v>
      </c>
      <c r="D149" s="23">
        <f t="shared" si="17"/>
        <v>20</v>
      </c>
      <c r="E149" s="23">
        <f t="shared" si="23"/>
        <v>0</v>
      </c>
      <c r="F149" s="23">
        <f t="shared" si="18"/>
        <v>130</v>
      </c>
      <c r="G149" s="23">
        <f t="shared" si="19"/>
        <v>0</v>
      </c>
      <c r="H149" s="23">
        <f t="shared" si="16"/>
        <v>0</v>
      </c>
      <c r="I149" s="24">
        <f>D149*'1 - Data'!C$7</f>
        <v>200</v>
      </c>
      <c r="J149" s="24">
        <f>IF(G149&lt;&gt;0,'1 - Data'!$C$8,0)</f>
        <v>0</v>
      </c>
      <c r="K149" s="24">
        <f>F149*'1 - Data'!$C$9</f>
        <v>32.5</v>
      </c>
      <c r="L149" s="24">
        <f t="shared" si="20"/>
        <v>167.5</v>
      </c>
    </row>
    <row r="150" spans="1:12" s="34" customFormat="1" x14ac:dyDescent="0.25">
      <c r="A150" s="22">
        <f t="shared" si="21"/>
        <v>145</v>
      </c>
      <c r="B150" s="23">
        <f t="shared" si="22"/>
        <v>130</v>
      </c>
      <c r="C150" s="23">
        <v>20</v>
      </c>
      <c r="D150" s="23">
        <f t="shared" si="17"/>
        <v>20</v>
      </c>
      <c r="E150" s="23">
        <f t="shared" si="23"/>
        <v>0</v>
      </c>
      <c r="F150" s="23">
        <f t="shared" si="18"/>
        <v>110</v>
      </c>
      <c r="G150" s="23">
        <f t="shared" si="19"/>
        <v>0</v>
      </c>
      <c r="H150" s="23">
        <f t="shared" si="16"/>
        <v>0</v>
      </c>
      <c r="I150" s="24">
        <f>D150*'1 - Data'!C$7</f>
        <v>200</v>
      </c>
      <c r="J150" s="24">
        <f>IF(G150&lt;&gt;0,'1 - Data'!$C$8,0)</f>
        <v>0</v>
      </c>
      <c r="K150" s="24">
        <f>F150*'1 - Data'!$C$9</f>
        <v>27.5</v>
      </c>
      <c r="L150" s="24">
        <f t="shared" si="20"/>
        <v>172.5</v>
      </c>
    </row>
    <row r="151" spans="1:12" s="34" customFormat="1" x14ac:dyDescent="0.25">
      <c r="A151" s="22">
        <f t="shared" si="21"/>
        <v>146</v>
      </c>
      <c r="B151" s="23">
        <f t="shared" si="22"/>
        <v>110</v>
      </c>
      <c r="C151" s="23">
        <v>20</v>
      </c>
      <c r="D151" s="23">
        <f t="shared" si="17"/>
        <v>20</v>
      </c>
      <c r="E151" s="23">
        <f t="shared" si="23"/>
        <v>0</v>
      </c>
      <c r="F151" s="23">
        <f t="shared" si="18"/>
        <v>90</v>
      </c>
      <c r="G151" s="23">
        <f t="shared" si="19"/>
        <v>0</v>
      </c>
      <c r="H151" s="23">
        <f t="shared" ref="H151:H214" si="24">H150+G151-E151</f>
        <v>0</v>
      </c>
      <c r="I151" s="24">
        <f>D151*'1 - Data'!C$7</f>
        <v>200</v>
      </c>
      <c r="J151" s="24">
        <f>IF(G151&lt;&gt;0,'1 - Data'!$C$8,0)</f>
        <v>0</v>
      </c>
      <c r="K151" s="24">
        <f>F151*'1 - Data'!$C$9</f>
        <v>22.5</v>
      </c>
      <c r="L151" s="24">
        <f t="shared" si="20"/>
        <v>177.5</v>
      </c>
    </row>
    <row r="152" spans="1:12" s="34" customFormat="1" x14ac:dyDescent="0.25">
      <c r="A152" s="22">
        <f t="shared" si="21"/>
        <v>147</v>
      </c>
      <c r="B152" s="23">
        <f t="shared" si="22"/>
        <v>90</v>
      </c>
      <c r="C152" s="23">
        <v>20</v>
      </c>
      <c r="D152" s="23">
        <f t="shared" si="17"/>
        <v>20</v>
      </c>
      <c r="E152" s="23">
        <f t="shared" si="23"/>
        <v>0</v>
      </c>
      <c r="F152" s="23">
        <f t="shared" si="18"/>
        <v>70</v>
      </c>
      <c r="G152" s="23">
        <f t="shared" si="19"/>
        <v>450</v>
      </c>
      <c r="H152" s="23">
        <f t="shared" si="24"/>
        <v>450</v>
      </c>
      <c r="I152" s="24">
        <f>D152*'1 - Data'!C$7</f>
        <v>200</v>
      </c>
      <c r="J152" s="24">
        <f>IF(G152&lt;&gt;0,'1 - Data'!$C$8,0)</f>
        <v>50</v>
      </c>
      <c r="K152" s="24">
        <f>F152*'1 - Data'!$C$9</f>
        <v>17.5</v>
      </c>
      <c r="L152" s="24">
        <f t="shared" si="20"/>
        <v>132.5</v>
      </c>
    </row>
    <row r="153" spans="1:12" s="34" customFormat="1" x14ac:dyDescent="0.25">
      <c r="A153" s="22">
        <f t="shared" si="21"/>
        <v>148</v>
      </c>
      <c r="B153" s="23">
        <f t="shared" si="22"/>
        <v>70</v>
      </c>
      <c r="C153" s="23">
        <v>20</v>
      </c>
      <c r="D153" s="23">
        <f t="shared" si="17"/>
        <v>20</v>
      </c>
      <c r="E153" s="23">
        <f t="shared" si="23"/>
        <v>0</v>
      </c>
      <c r="F153" s="23">
        <f t="shared" si="18"/>
        <v>50</v>
      </c>
      <c r="G153" s="23">
        <f t="shared" si="19"/>
        <v>0</v>
      </c>
      <c r="H153" s="23">
        <f t="shared" si="24"/>
        <v>450</v>
      </c>
      <c r="I153" s="24">
        <f>D153*'1 - Data'!C$7</f>
        <v>200</v>
      </c>
      <c r="J153" s="24">
        <f>IF(G153&lt;&gt;0,'1 - Data'!$C$8,0)</f>
        <v>0</v>
      </c>
      <c r="K153" s="24">
        <f>F153*'1 - Data'!$C$9</f>
        <v>12.5</v>
      </c>
      <c r="L153" s="24">
        <f t="shared" si="20"/>
        <v>187.5</v>
      </c>
    </row>
    <row r="154" spans="1:12" s="34" customFormat="1" x14ac:dyDescent="0.25">
      <c r="A154" s="22">
        <f t="shared" si="21"/>
        <v>149</v>
      </c>
      <c r="B154" s="23">
        <f t="shared" si="22"/>
        <v>50</v>
      </c>
      <c r="C154" s="23">
        <v>20</v>
      </c>
      <c r="D154" s="23">
        <f t="shared" si="17"/>
        <v>20</v>
      </c>
      <c r="E154" s="23">
        <f t="shared" si="23"/>
        <v>0</v>
      </c>
      <c r="F154" s="23">
        <f t="shared" si="18"/>
        <v>30</v>
      </c>
      <c r="G154" s="23">
        <f t="shared" si="19"/>
        <v>0</v>
      </c>
      <c r="H154" s="23">
        <f t="shared" si="24"/>
        <v>450</v>
      </c>
      <c r="I154" s="24">
        <f>D154*'1 - Data'!C$7</f>
        <v>200</v>
      </c>
      <c r="J154" s="24">
        <f>IF(G154&lt;&gt;0,'1 - Data'!$C$8,0)</f>
        <v>0</v>
      </c>
      <c r="K154" s="24">
        <f>F154*'1 - Data'!$C$9</f>
        <v>7.5</v>
      </c>
      <c r="L154" s="24">
        <f t="shared" si="20"/>
        <v>192.5</v>
      </c>
    </row>
    <row r="155" spans="1:12" s="34" customFormat="1" x14ac:dyDescent="0.25">
      <c r="A155" s="22">
        <f t="shared" si="21"/>
        <v>150</v>
      </c>
      <c r="B155" s="23">
        <f t="shared" si="22"/>
        <v>30</v>
      </c>
      <c r="C155" s="23">
        <v>20</v>
      </c>
      <c r="D155" s="23">
        <f t="shared" si="17"/>
        <v>20</v>
      </c>
      <c r="E155" s="23">
        <f t="shared" si="23"/>
        <v>0</v>
      </c>
      <c r="F155" s="23">
        <f t="shared" si="18"/>
        <v>10</v>
      </c>
      <c r="G155" s="23">
        <f t="shared" si="19"/>
        <v>0</v>
      </c>
      <c r="H155" s="23">
        <f t="shared" si="24"/>
        <v>450</v>
      </c>
      <c r="I155" s="24">
        <f>D155*'1 - Data'!C$7</f>
        <v>200</v>
      </c>
      <c r="J155" s="24">
        <f>IF(G155&lt;&gt;0,'1 - Data'!$C$8,0)</f>
        <v>0</v>
      </c>
      <c r="K155" s="24">
        <f>F155*'1 - Data'!$C$9</f>
        <v>2.5</v>
      </c>
      <c r="L155" s="24">
        <f t="shared" si="20"/>
        <v>197.5</v>
      </c>
    </row>
    <row r="156" spans="1:12" s="34" customFormat="1" x14ac:dyDescent="0.25">
      <c r="A156" s="22">
        <f t="shared" si="21"/>
        <v>151</v>
      </c>
      <c r="B156" s="23">
        <f t="shared" si="22"/>
        <v>10</v>
      </c>
      <c r="C156" s="23">
        <v>20</v>
      </c>
      <c r="D156" s="23">
        <f t="shared" si="17"/>
        <v>10</v>
      </c>
      <c r="E156" s="23">
        <f t="shared" si="23"/>
        <v>0</v>
      </c>
      <c r="F156" s="23">
        <f t="shared" si="18"/>
        <v>0</v>
      </c>
      <c r="G156" s="23">
        <f t="shared" si="19"/>
        <v>0</v>
      </c>
      <c r="H156" s="23">
        <f t="shared" si="24"/>
        <v>450</v>
      </c>
      <c r="I156" s="24">
        <f>D156*'1 - Data'!C$7</f>
        <v>100</v>
      </c>
      <c r="J156" s="24">
        <f>IF(G156&lt;&gt;0,'1 - Data'!$C$8,0)</f>
        <v>0</v>
      </c>
      <c r="K156" s="24">
        <f>F156*'1 - Data'!$C$9</f>
        <v>0</v>
      </c>
      <c r="L156" s="24">
        <f t="shared" si="20"/>
        <v>100</v>
      </c>
    </row>
    <row r="157" spans="1:12" s="34" customFormat="1" x14ac:dyDescent="0.25">
      <c r="A157" s="22">
        <f t="shared" si="21"/>
        <v>152</v>
      </c>
      <c r="B157" s="23">
        <f t="shared" si="22"/>
        <v>0</v>
      </c>
      <c r="C157" s="23">
        <v>20</v>
      </c>
      <c r="D157" s="23">
        <f t="shared" si="17"/>
        <v>0</v>
      </c>
      <c r="E157" s="23">
        <f t="shared" si="23"/>
        <v>450</v>
      </c>
      <c r="F157" s="23">
        <f t="shared" si="18"/>
        <v>450</v>
      </c>
      <c r="G157" s="23">
        <f t="shared" si="19"/>
        <v>0</v>
      </c>
      <c r="H157" s="23">
        <f t="shared" si="24"/>
        <v>0</v>
      </c>
      <c r="I157" s="24">
        <f>D157*'1 - Data'!C$7</f>
        <v>0</v>
      </c>
      <c r="J157" s="24">
        <f>IF(G157&lt;&gt;0,'1 - Data'!$C$8,0)</f>
        <v>0</v>
      </c>
      <c r="K157" s="24">
        <f>F157*'1 - Data'!$C$9</f>
        <v>112.5</v>
      </c>
      <c r="L157" s="24">
        <f t="shared" si="20"/>
        <v>-112.5</v>
      </c>
    </row>
    <row r="158" spans="1:12" s="34" customFormat="1" x14ac:dyDescent="0.25">
      <c r="A158" s="22">
        <f t="shared" si="21"/>
        <v>153</v>
      </c>
      <c r="B158" s="23">
        <f t="shared" si="22"/>
        <v>450</v>
      </c>
      <c r="C158" s="23">
        <v>20</v>
      </c>
      <c r="D158" s="23">
        <f t="shared" si="17"/>
        <v>20</v>
      </c>
      <c r="E158" s="23">
        <f t="shared" si="23"/>
        <v>0</v>
      </c>
      <c r="F158" s="23">
        <f t="shared" si="18"/>
        <v>430</v>
      </c>
      <c r="G158" s="23">
        <f t="shared" si="19"/>
        <v>0</v>
      </c>
      <c r="H158" s="23">
        <f t="shared" si="24"/>
        <v>0</v>
      </c>
      <c r="I158" s="24">
        <f>D158*'1 - Data'!C$7</f>
        <v>200</v>
      </c>
      <c r="J158" s="24">
        <f>IF(G158&lt;&gt;0,'1 - Data'!$C$8,0)</f>
        <v>0</v>
      </c>
      <c r="K158" s="24">
        <f>F158*'1 - Data'!$C$9</f>
        <v>107.5</v>
      </c>
      <c r="L158" s="24">
        <f t="shared" si="20"/>
        <v>92.5</v>
      </c>
    </row>
    <row r="159" spans="1:12" s="34" customFormat="1" x14ac:dyDescent="0.25">
      <c r="A159" s="22">
        <f t="shared" si="21"/>
        <v>154</v>
      </c>
      <c r="B159" s="23">
        <f t="shared" si="22"/>
        <v>430</v>
      </c>
      <c r="C159" s="23">
        <v>20</v>
      </c>
      <c r="D159" s="23">
        <f t="shared" si="17"/>
        <v>20</v>
      </c>
      <c r="E159" s="23">
        <f t="shared" si="23"/>
        <v>0</v>
      </c>
      <c r="F159" s="23">
        <f t="shared" si="18"/>
        <v>410</v>
      </c>
      <c r="G159" s="23">
        <f t="shared" si="19"/>
        <v>0</v>
      </c>
      <c r="H159" s="23">
        <f t="shared" si="24"/>
        <v>0</v>
      </c>
      <c r="I159" s="24">
        <f>D159*'1 - Data'!C$7</f>
        <v>200</v>
      </c>
      <c r="J159" s="24">
        <f>IF(G159&lt;&gt;0,'1 - Data'!$C$8,0)</f>
        <v>0</v>
      </c>
      <c r="K159" s="24">
        <f>F159*'1 - Data'!$C$9</f>
        <v>102.5</v>
      </c>
      <c r="L159" s="24">
        <f t="shared" si="20"/>
        <v>97.5</v>
      </c>
    </row>
    <row r="160" spans="1:12" s="34" customFormat="1" x14ac:dyDescent="0.25">
      <c r="A160" s="22">
        <f t="shared" si="21"/>
        <v>155</v>
      </c>
      <c r="B160" s="23">
        <f t="shared" si="22"/>
        <v>410</v>
      </c>
      <c r="C160" s="23">
        <v>20</v>
      </c>
      <c r="D160" s="23">
        <f t="shared" si="17"/>
        <v>20</v>
      </c>
      <c r="E160" s="23">
        <f t="shared" si="23"/>
        <v>0</v>
      </c>
      <c r="F160" s="23">
        <f t="shared" si="18"/>
        <v>390</v>
      </c>
      <c r="G160" s="23">
        <f t="shared" si="19"/>
        <v>0</v>
      </c>
      <c r="H160" s="23">
        <f t="shared" si="24"/>
        <v>0</v>
      </c>
      <c r="I160" s="24">
        <f>D160*'1 - Data'!C$7</f>
        <v>200</v>
      </c>
      <c r="J160" s="24">
        <f>IF(G160&lt;&gt;0,'1 - Data'!$C$8,0)</f>
        <v>0</v>
      </c>
      <c r="K160" s="24">
        <f>F160*'1 - Data'!$C$9</f>
        <v>97.5</v>
      </c>
      <c r="L160" s="24">
        <f t="shared" si="20"/>
        <v>102.5</v>
      </c>
    </row>
    <row r="161" spans="1:12" s="34" customFormat="1" x14ac:dyDescent="0.25">
      <c r="A161" s="22">
        <f t="shared" si="21"/>
        <v>156</v>
      </c>
      <c r="B161" s="23">
        <f t="shared" si="22"/>
        <v>390</v>
      </c>
      <c r="C161" s="23">
        <v>20</v>
      </c>
      <c r="D161" s="23">
        <f t="shared" si="17"/>
        <v>20</v>
      </c>
      <c r="E161" s="23">
        <f t="shared" si="23"/>
        <v>0</v>
      </c>
      <c r="F161" s="23">
        <f t="shared" si="18"/>
        <v>370</v>
      </c>
      <c r="G161" s="23">
        <f t="shared" si="19"/>
        <v>0</v>
      </c>
      <c r="H161" s="23">
        <f t="shared" si="24"/>
        <v>0</v>
      </c>
      <c r="I161" s="24">
        <f>D161*'1 - Data'!C$7</f>
        <v>200</v>
      </c>
      <c r="J161" s="24">
        <f>IF(G161&lt;&gt;0,'1 - Data'!$C$8,0)</f>
        <v>0</v>
      </c>
      <c r="K161" s="24">
        <f>F161*'1 - Data'!$C$9</f>
        <v>92.5</v>
      </c>
      <c r="L161" s="24">
        <f t="shared" si="20"/>
        <v>107.5</v>
      </c>
    </row>
    <row r="162" spans="1:12" s="34" customFormat="1" x14ac:dyDescent="0.25">
      <c r="A162" s="22">
        <f t="shared" si="21"/>
        <v>157</v>
      </c>
      <c r="B162" s="23">
        <f t="shared" si="22"/>
        <v>370</v>
      </c>
      <c r="C162" s="23">
        <v>20</v>
      </c>
      <c r="D162" s="23">
        <f t="shared" si="17"/>
        <v>20</v>
      </c>
      <c r="E162" s="23">
        <f t="shared" si="23"/>
        <v>0</v>
      </c>
      <c r="F162" s="23">
        <f t="shared" si="18"/>
        <v>350</v>
      </c>
      <c r="G162" s="23">
        <f t="shared" si="19"/>
        <v>0</v>
      </c>
      <c r="H162" s="23">
        <f t="shared" si="24"/>
        <v>0</v>
      </c>
      <c r="I162" s="24">
        <f>D162*'1 - Data'!C$7</f>
        <v>200</v>
      </c>
      <c r="J162" s="24">
        <f>IF(G162&lt;&gt;0,'1 - Data'!$C$8,0)</f>
        <v>0</v>
      </c>
      <c r="K162" s="24">
        <f>F162*'1 - Data'!$C$9</f>
        <v>87.5</v>
      </c>
      <c r="L162" s="24">
        <f t="shared" si="20"/>
        <v>112.5</v>
      </c>
    </row>
    <row r="163" spans="1:12" s="34" customFormat="1" x14ac:dyDescent="0.25">
      <c r="A163" s="22">
        <f t="shared" si="21"/>
        <v>158</v>
      </c>
      <c r="B163" s="23">
        <f t="shared" si="22"/>
        <v>350</v>
      </c>
      <c r="C163" s="23">
        <v>20</v>
      </c>
      <c r="D163" s="23">
        <f t="shared" si="17"/>
        <v>20</v>
      </c>
      <c r="E163" s="23">
        <f t="shared" si="23"/>
        <v>0</v>
      </c>
      <c r="F163" s="23">
        <f t="shared" si="18"/>
        <v>330</v>
      </c>
      <c r="G163" s="23">
        <f t="shared" si="19"/>
        <v>0</v>
      </c>
      <c r="H163" s="23">
        <f t="shared" si="24"/>
        <v>0</v>
      </c>
      <c r="I163" s="24">
        <f>D163*'1 - Data'!C$7</f>
        <v>200</v>
      </c>
      <c r="J163" s="24">
        <f>IF(G163&lt;&gt;0,'1 - Data'!$C$8,0)</f>
        <v>0</v>
      </c>
      <c r="K163" s="24">
        <f>F163*'1 - Data'!$C$9</f>
        <v>82.5</v>
      </c>
      <c r="L163" s="24">
        <f t="shared" si="20"/>
        <v>117.5</v>
      </c>
    </row>
    <row r="164" spans="1:12" s="34" customFormat="1" x14ac:dyDescent="0.25">
      <c r="A164" s="22">
        <f t="shared" si="21"/>
        <v>159</v>
      </c>
      <c r="B164" s="23">
        <f t="shared" si="22"/>
        <v>330</v>
      </c>
      <c r="C164" s="23">
        <v>20</v>
      </c>
      <c r="D164" s="23">
        <f t="shared" si="17"/>
        <v>20</v>
      </c>
      <c r="E164" s="23">
        <f t="shared" si="23"/>
        <v>0</v>
      </c>
      <c r="F164" s="23">
        <f t="shared" si="18"/>
        <v>310</v>
      </c>
      <c r="G164" s="23">
        <f t="shared" si="19"/>
        <v>0</v>
      </c>
      <c r="H164" s="23">
        <f t="shared" si="24"/>
        <v>0</v>
      </c>
      <c r="I164" s="24">
        <f>D164*'1 - Data'!C$7</f>
        <v>200</v>
      </c>
      <c r="J164" s="24">
        <f>IF(G164&lt;&gt;0,'1 - Data'!$C$8,0)</f>
        <v>0</v>
      </c>
      <c r="K164" s="24">
        <f>F164*'1 - Data'!$C$9</f>
        <v>77.5</v>
      </c>
      <c r="L164" s="24">
        <f t="shared" si="20"/>
        <v>122.5</v>
      </c>
    </row>
    <row r="165" spans="1:12" s="34" customFormat="1" x14ac:dyDescent="0.25">
      <c r="A165" s="22">
        <f t="shared" si="21"/>
        <v>160</v>
      </c>
      <c r="B165" s="23">
        <f t="shared" si="22"/>
        <v>310</v>
      </c>
      <c r="C165" s="23">
        <v>20</v>
      </c>
      <c r="D165" s="23">
        <f t="shared" si="17"/>
        <v>20</v>
      </c>
      <c r="E165" s="23">
        <f t="shared" si="23"/>
        <v>0</v>
      </c>
      <c r="F165" s="23">
        <f t="shared" si="18"/>
        <v>290</v>
      </c>
      <c r="G165" s="23">
        <f t="shared" si="19"/>
        <v>0</v>
      </c>
      <c r="H165" s="23">
        <f t="shared" si="24"/>
        <v>0</v>
      </c>
      <c r="I165" s="24">
        <f>D165*'1 - Data'!C$7</f>
        <v>200</v>
      </c>
      <c r="J165" s="24">
        <f>IF(G165&lt;&gt;0,'1 - Data'!$C$8,0)</f>
        <v>0</v>
      </c>
      <c r="K165" s="24">
        <f>F165*'1 - Data'!$C$9</f>
        <v>72.5</v>
      </c>
      <c r="L165" s="24">
        <f t="shared" si="20"/>
        <v>127.5</v>
      </c>
    </row>
    <row r="166" spans="1:12" s="34" customFormat="1" x14ac:dyDescent="0.25">
      <c r="A166" s="22">
        <f t="shared" si="21"/>
        <v>161</v>
      </c>
      <c r="B166" s="23">
        <f t="shared" si="22"/>
        <v>290</v>
      </c>
      <c r="C166" s="23">
        <v>20</v>
      </c>
      <c r="D166" s="23">
        <f t="shared" si="17"/>
        <v>20</v>
      </c>
      <c r="E166" s="23">
        <f t="shared" si="23"/>
        <v>0</v>
      </c>
      <c r="F166" s="23">
        <f t="shared" si="18"/>
        <v>270</v>
      </c>
      <c r="G166" s="23">
        <f t="shared" si="19"/>
        <v>0</v>
      </c>
      <c r="H166" s="23">
        <f t="shared" si="24"/>
        <v>0</v>
      </c>
      <c r="I166" s="24">
        <f>D166*'1 - Data'!C$7</f>
        <v>200</v>
      </c>
      <c r="J166" s="24">
        <f>IF(G166&lt;&gt;0,'1 - Data'!$C$8,0)</f>
        <v>0</v>
      </c>
      <c r="K166" s="24">
        <f>F166*'1 - Data'!$C$9</f>
        <v>67.5</v>
      </c>
      <c r="L166" s="24">
        <f t="shared" si="20"/>
        <v>132.5</v>
      </c>
    </row>
    <row r="167" spans="1:12" s="34" customFormat="1" x14ac:dyDescent="0.25">
      <c r="A167" s="22">
        <f t="shared" si="21"/>
        <v>162</v>
      </c>
      <c r="B167" s="23">
        <f t="shared" si="22"/>
        <v>270</v>
      </c>
      <c r="C167" s="23">
        <v>20</v>
      </c>
      <c r="D167" s="23">
        <f t="shared" si="17"/>
        <v>20</v>
      </c>
      <c r="E167" s="23">
        <f t="shared" si="23"/>
        <v>0</v>
      </c>
      <c r="F167" s="23">
        <f t="shared" si="18"/>
        <v>250</v>
      </c>
      <c r="G167" s="23">
        <f t="shared" si="19"/>
        <v>0</v>
      </c>
      <c r="H167" s="23">
        <f t="shared" si="24"/>
        <v>0</v>
      </c>
      <c r="I167" s="24">
        <f>D167*'1 - Data'!C$7</f>
        <v>200</v>
      </c>
      <c r="J167" s="24">
        <f>IF(G167&lt;&gt;0,'1 - Data'!$C$8,0)</f>
        <v>0</v>
      </c>
      <c r="K167" s="24">
        <f>F167*'1 - Data'!$C$9</f>
        <v>62.5</v>
      </c>
      <c r="L167" s="24">
        <f t="shared" si="20"/>
        <v>137.5</v>
      </c>
    </row>
    <row r="168" spans="1:12" s="34" customFormat="1" x14ac:dyDescent="0.25">
      <c r="A168" s="22">
        <f t="shared" si="21"/>
        <v>163</v>
      </c>
      <c r="B168" s="23">
        <f t="shared" si="22"/>
        <v>250</v>
      </c>
      <c r="C168" s="23">
        <v>20</v>
      </c>
      <c r="D168" s="23">
        <f t="shared" si="17"/>
        <v>20</v>
      </c>
      <c r="E168" s="23">
        <f t="shared" si="23"/>
        <v>0</v>
      </c>
      <c r="F168" s="23">
        <f t="shared" si="18"/>
        <v>230</v>
      </c>
      <c r="G168" s="23">
        <f t="shared" si="19"/>
        <v>0</v>
      </c>
      <c r="H168" s="23">
        <f t="shared" si="24"/>
        <v>0</v>
      </c>
      <c r="I168" s="24">
        <f>D168*'1 - Data'!C$7</f>
        <v>200</v>
      </c>
      <c r="J168" s="24">
        <f>IF(G168&lt;&gt;0,'1 - Data'!$C$8,0)</f>
        <v>0</v>
      </c>
      <c r="K168" s="24">
        <f>F168*'1 - Data'!$C$9</f>
        <v>57.5</v>
      </c>
      <c r="L168" s="24">
        <f t="shared" si="20"/>
        <v>142.5</v>
      </c>
    </row>
    <row r="169" spans="1:12" s="34" customFormat="1" x14ac:dyDescent="0.25">
      <c r="A169" s="22">
        <f t="shared" si="21"/>
        <v>164</v>
      </c>
      <c r="B169" s="23">
        <f t="shared" si="22"/>
        <v>230</v>
      </c>
      <c r="C169" s="23">
        <v>20</v>
      </c>
      <c r="D169" s="23">
        <f t="shared" si="17"/>
        <v>20</v>
      </c>
      <c r="E169" s="23">
        <f t="shared" si="23"/>
        <v>0</v>
      </c>
      <c r="F169" s="23">
        <f t="shared" si="18"/>
        <v>210</v>
      </c>
      <c r="G169" s="23">
        <f t="shared" si="19"/>
        <v>0</v>
      </c>
      <c r="H169" s="23">
        <f t="shared" si="24"/>
        <v>0</v>
      </c>
      <c r="I169" s="24">
        <f>D169*'1 - Data'!C$7</f>
        <v>200</v>
      </c>
      <c r="J169" s="24">
        <f>IF(G169&lt;&gt;0,'1 - Data'!$C$8,0)</f>
        <v>0</v>
      </c>
      <c r="K169" s="24">
        <f>F169*'1 - Data'!$C$9</f>
        <v>52.5</v>
      </c>
      <c r="L169" s="24">
        <f t="shared" si="20"/>
        <v>147.5</v>
      </c>
    </row>
    <row r="170" spans="1:12" s="34" customFormat="1" x14ac:dyDescent="0.25">
      <c r="A170" s="22">
        <f t="shared" si="21"/>
        <v>165</v>
      </c>
      <c r="B170" s="23">
        <f t="shared" si="22"/>
        <v>210</v>
      </c>
      <c r="C170" s="23">
        <v>20</v>
      </c>
      <c r="D170" s="23">
        <f t="shared" si="17"/>
        <v>20</v>
      </c>
      <c r="E170" s="23">
        <f t="shared" si="23"/>
        <v>0</v>
      </c>
      <c r="F170" s="23">
        <f t="shared" si="18"/>
        <v>190</v>
      </c>
      <c r="G170" s="23">
        <f t="shared" si="19"/>
        <v>0</v>
      </c>
      <c r="H170" s="23">
        <f t="shared" si="24"/>
        <v>0</v>
      </c>
      <c r="I170" s="24">
        <f>D170*'1 - Data'!C$7</f>
        <v>200</v>
      </c>
      <c r="J170" s="24">
        <f>IF(G170&lt;&gt;0,'1 - Data'!$C$8,0)</f>
        <v>0</v>
      </c>
      <c r="K170" s="24">
        <f>F170*'1 - Data'!$C$9</f>
        <v>47.5</v>
      </c>
      <c r="L170" s="24">
        <f t="shared" si="20"/>
        <v>152.5</v>
      </c>
    </row>
    <row r="171" spans="1:12" s="34" customFormat="1" x14ac:dyDescent="0.25">
      <c r="A171" s="22">
        <f t="shared" si="21"/>
        <v>166</v>
      </c>
      <c r="B171" s="23">
        <f t="shared" si="22"/>
        <v>190</v>
      </c>
      <c r="C171" s="23">
        <v>20</v>
      </c>
      <c r="D171" s="23">
        <f t="shared" si="17"/>
        <v>20</v>
      </c>
      <c r="E171" s="23">
        <f t="shared" si="23"/>
        <v>0</v>
      </c>
      <c r="F171" s="23">
        <f t="shared" si="18"/>
        <v>170</v>
      </c>
      <c r="G171" s="23">
        <f t="shared" si="19"/>
        <v>0</v>
      </c>
      <c r="H171" s="23">
        <f t="shared" si="24"/>
        <v>0</v>
      </c>
      <c r="I171" s="24">
        <f>D171*'1 - Data'!C$7</f>
        <v>200</v>
      </c>
      <c r="J171" s="24">
        <f>IF(G171&lt;&gt;0,'1 - Data'!$C$8,0)</f>
        <v>0</v>
      </c>
      <c r="K171" s="24">
        <f>F171*'1 - Data'!$C$9</f>
        <v>42.5</v>
      </c>
      <c r="L171" s="24">
        <f t="shared" si="20"/>
        <v>157.5</v>
      </c>
    </row>
    <row r="172" spans="1:12" s="34" customFormat="1" x14ac:dyDescent="0.25">
      <c r="A172" s="22">
        <f t="shared" si="21"/>
        <v>167</v>
      </c>
      <c r="B172" s="23">
        <f t="shared" si="22"/>
        <v>170</v>
      </c>
      <c r="C172" s="23">
        <v>20</v>
      </c>
      <c r="D172" s="23">
        <f t="shared" si="17"/>
        <v>20</v>
      </c>
      <c r="E172" s="23">
        <f t="shared" si="23"/>
        <v>0</v>
      </c>
      <c r="F172" s="23">
        <f t="shared" si="18"/>
        <v>150</v>
      </c>
      <c r="G172" s="23">
        <f t="shared" si="19"/>
        <v>0</v>
      </c>
      <c r="H172" s="23">
        <f t="shared" si="24"/>
        <v>0</v>
      </c>
      <c r="I172" s="24">
        <f>D172*'1 - Data'!C$7</f>
        <v>200</v>
      </c>
      <c r="J172" s="24">
        <f>IF(G172&lt;&gt;0,'1 - Data'!$C$8,0)</f>
        <v>0</v>
      </c>
      <c r="K172" s="24">
        <f>F172*'1 - Data'!$C$9</f>
        <v>37.5</v>
      </c>
      <c r="L172" s="24">
        <f t="shared" si="20"/>
        <v>162.5</v>
      </c>
    </row>
    <row r="173" spans="1:12" s="34" customFormat="1" x14ac:dyDescent="0.25">
      <c r="A173" s="22">
        <f t="shared" si="21"/>
        <v>168</v>
      </c>
      <c r="B173" s="23">
        <f t="shared" si="22"/>
        <v>150</v>
      </c>
      <c r="C173" s="23">
        <v>20</v>
      </c>
      <c r="D173" s="23">
        <f t="shared" si="17"/>
        <v>20</v>
      </c>
      <c r="E173" s="23">
        <f t="shared" si="23"/>
        <v>0</v>
      </c>
      <c r="F173" s="23">
        <f t="shared" si="18"/>
        <v>130</v>
      </c>
      <c r="G173" s="23">
        <f t="shared" si="19"/>
        <v>0</v>
      </c>
      <c r="H173" s="23">
        <f t="shared" si="24"/>
        <v>0</v>
      </c>
      <c r="I173" s="24">
        <f>D173*'1 - Data'!C$7</f>
        <v>200</v>
      </c>
      <c r="J173" s="24">
        <f>IF(G173&lt;&gt;0,'1 - Data'!$C$8,0)</f>
        <v>0</v>
      </c>
      <c r="K173" s="24">
        <f>F173*'1 - Data'!$C$9</f>
        <v>32.5</v>
      </c>
      <c r="L173" s="24">
        <f t="shared" si="20"/>
        <v>167.5</v>
      </c>
    </row>
    <row r="174" spans="1:12" s="34" customFormat="1" x14ac:dyDescent="0.25">
      <c r="A174" s="22">
        <f t="shared" si="21"/>
        <v>169</v>
      </c>
      <c r="B174" s="23">
        <f t="shared" si="22"/>
        <v>130</v>
      </c>
      <c r="C174" s="23">
        <v>20</v>
      </c>
      <c r="D174" s="23">
        <f t="shared" si="17"/>
        <v>20</v>
      </c>
      <c r="E174" s="23">
        <f t="shared" si="23"/>
        <v>0</v>
      </c>
      <c r="F174" s="23">
        <f t="shared" si="18"/>
        <v>110</v>
      </c>
      <c r="G174" s="23">
        <f t="shared" si="19"/>
        <v>0</v>
      </c>
      <c r="H174" s="23">
        <f t="shared" si="24"/>
        <v>0</v>
      </c>
      <c r="I174" s="24">
        <f>D174*'1 - Data'!C$7</f>
        <v>200</v>
      </c>
      <c r="J174" s="24">
        <f>IF(G174&lt;&gt;0,'1 - Data'!$C$8,0)</f>
        <v>0</v>
      </c>
      <c r="K174" s="24">
        <f>F174*'1 - Data'!$C$9</f>
        <v>27.5</v>
      </c>
      <c r="L174" s="24">
        <f t="shared" si="20"/>
        <v>172.5</v>
      </c>
    </row>
    <row r="175" spans="1:12" s="34" customFormat="1" x14ac:dyDescent="0.25">
      <c r="A175" s="22">
        <f t="shared" si="21"/>
        <v>170</v>
      </c>
      <c r="B175" s="23">
        <f t="shared" si="22"/>
        <v>110</v>
      </c>
      <c r="C175" s="23">
        <v>20</v>
      </c>
      <c r="D175" s="23">
        <f t="shared" si="17"/>
        <v>20</v>
      </c>
      <c r="E175" s="23">
        <f t="shared" si="23"/>
        <v>0</v>
      </c>
      <c r="F175" s="23">
        <f t="shared" si="18"/>
        <v>90</v>
      </c>
      <c r="G175" s="23">
        <f t="shared" si="19"/>
        <v>0</v>
      </c>
      <c r="H175" s="23">
        <f t="shared" si="24"/>
        <v>0</v>
      </c>
      <c r="I175" s="24">
        <f>D175*'1 - Data'!C$7</f>
        <v>200</v>
      </c>
      <c r="J175" s="24">
        <f>IF(G175&lt;&gt;0,'1 - Data'!$C$8,0)</f>
        <v>0</v>
      </c>
      <c r="K175" s="24">
        <f>F175*'1 - Data'!$C$9</f>
        <v>22.5</v>
      </c>
      <c r="L175" s="24">
        <f t="shared" si="20"/>
        <v>177.5</v>
      </c>
    </row>
    <row r="176" spans="1:12" s="34" customFormat="1" x14ac:dyDescent="0.25">
      <c r="A176" s="22">
        <f t="shared" si="21"/>
        <v>171</v>
      </c>
      <c r="B176" s="23">
        <f t="shared" si="22"/>
        <v>90</v>
      </c>
      <c r="C176" s="23">
        <v>20</v>
      </c>
      <c r="D176" s="23">
        <f t="shared" si="17"/>
        <v>20</v>
      </c>
      <c r="E176" s="23">
        <f t="shared" si="23"/>
        <v>0</v>
      </c>
      <c r="F176" s="23">
        <f t="shared" si="18"/>
        <v>70</v>
      </c>
      <c r="G176" s="23">
        <f t="shared" si="19"/>
        <v>450</v>
      </c>
      <c r="H176" s="23">
        <f t="shared" si="24"/>
        <v>450</v>
      </c>
      <c r="I176" s="24">
        <f>D176*'1 - Data'!C$7</f>
        <v>200</v>
      </c>
      <c r="J176" s="24">
        <f>IF(G176&lt;&gt;0,'1 - Data'!$C$8,0)</f>
        <v>50</v>
      </c>
      <c r="K176" s="24">
        <f>F176*'1 - Data'!$C$9</f>
        <v>17.5</v>
      </c>
      <c r="L176" s="24">
        <f t="shared" si="20"/>
        <v>132.5</v>
      </c>
    </row>
    <row r="177" spans="1:12" s="34" customFormat="1" x14ac:dyDescent="0.25">
      <c r="A177" s="22">
        <f t="shared" si="21"/>
        <v>172</v>
      </c>
      <c r="B177" s="23">
        <f t="shared" si="22"/>
        <v>70</v>
      </c>
      <c r="C177" s="23">
        <v>20</v>
      </c>
      <c r="D177" s="23">
        <f t="shared" si="17"/>
        <v>20</v>
      </c>
      <c r="E177" s="23">
        <f t="shared" si="23"/>
        <v>0</v>
      </c>
      <c r="F177" s="23">
        <f t="shared" si="18"/>
        <v>50</v>
      </c>
      <c r="G177" s="23">
        <f t="shared" si="19"/>
        <v>0</v>
      </c>
      <c r="H177" s="23">
        <f t="shared" si="24"/>
        <v>450</v>
      </c>
      <c r="I177" s="24">
        <f>D177*'1 - Data'!C$7</f>
        <v>200</v>
      </c>
      <c r="J177" s="24">
        <f>IF(G177&lt;&gt;0,'1 - Data'!$C$8,0)</f>
        <v>0</v>
      </c>
      <c r="K177" s="24">
        <f>F177*'1 - Data'!$C$9</f>
        <v>12.5</v>
      </c>
      <c r="L177" s="24">
        <f t="shared" si="20"/>
        <v>187.5</v>
      </c>
    </row>
    <row r="178" spans="1:12" s="34" customFormat="1" x14ac:dyDescent="0.25">
      <c r="A178" s="22">
        <f t="shared" si="21"/>
        <v>173</v>
      </c>
      <c r="B178" s="23">
        <f t="shared" si="22"/>
        <v>50</v>
      </c>
      <c r="C178" s="23">
        <v>20</v>
      </c>
      <c r="D178" s="23">
        <f t="shared" si="17"/>
        <v>20</v>
      </c>
      <c r="E178" s="23">
        <f t="shared" si="23"/>
        <v>0</v>
      </c>
      <c r="F178" s="23">
        <f t="shared" si="18"/>
        <v>30</v>
      </c>
      <c r="G178" s="23">
        <f t="shared" si="19"/>
        <v>0</v>
      </c>
      <c r="H178" s="23">
        <f t="shared" si="24"/>
        <v>450</v>
      </c>
      <c r="I178" s="24">
        <f>D178*'1 - Data'!C$7</f>
        <v>200</v>
      </c>
      <c r="J178" s="24">
        <f>IF(G178&lt;&gt;0,'1 - Data'!$C$8,0)</f>
        <v>0</v>
      </c>
      <c r="K178" s="24">
        <f>F178*'1 - Data'!$C$9</f>
        <v>7.5</v>
      </c>
      <c r="L178" s="24">
        <f t="shared" si="20"/>
        <v>192.5</v>
      </c>
    </row>
    <row r="179" spans="1:12" s="34" customFormat="1" x14ac:dyDescent="0.25">
      <c r="A179" s="22">
        <f t="shared" si="21"/>
        <v>174</v>
      </c>
      <c r="B179" s="23">
        <f t="shared" si="22"/>
        <v>30</v>
      </c>
      <c r="C179" s="23">
        <v>20</v>
      </c>
      <c r="D179" s="23">
        <f t="shared" si="17"/>
        <v>20</v>
      </c>
      <c r="E179" s="23">
        <f t="shared" si="23"/>
        <v>0</v>
      </c>
      <c r="F179" s="23">
        <f t="shared" si="18"/>
        <v>10</v>
      </c>
      <c r="G179" s="23">
        <f t="shared" si="19"/>
        <v>0</v>
      </c>
      <c r="H179" s="23">
        <f t="shared" si="24"/>
        <v>450</v>
      </c>
      <c r="I179" s="24">
        <f>D179*'1 - Data'!C$7</f>
        <v>200</v>
      </c>
      <c r="J179" s="24">
        <f>IF(G179&lt;&gt;0,'1 - Data'!$C$8,0)</f>
        <v>0</v>
      </c>
      <c r="K179" s="24">
        <f>F179*'1 - Data'!$C$9</f>
        <v>2.5</v>
      </c>
      <c r="L179" s="24">
        <f t="shared" si="20"/>
        <v>197.5</v>
      </c>
    </row>
    <row r="180" spans="1:12" s="34" customFormat="1" x14ac:dyDescent="0.25">
      <c r="A180" s="22">
        <f t="shared" si="21"/>
        <v>175</v>
      </c>
      <c r="B180" s="23">
        <f t="shared" si="22"/>
        <v>10</v>
      </c>
      <c r="C180" s="23">
        <v>20</v>
      </c>
      <c r="D180" s="23">
        <f t="shared" si="17"/>
        <v>10</v>
      </c>
      <c r="E180" s="23">
        <f t="shared" si="23"/>
        <v>0</v>
      </c>
      <c r="F180" s="23">
        <f t="shared" si="18"/>
        <v>0</v>
      </c>
      <c r="G180" s="23">
        <f t="shared" si="19"/>
        <v>0</v>
      </c>
      <c r="H180" s="23">
        <f t="shared" si="24"/>
        <v>450</v>
      </c>
      <c r="I180" s="24">
        <f>D180*'1 - Data'!C$7</f>
        <v>100</v>
      </c>
      <c r="J180" s="24">
        <f>IF(G180&lt;&gt;0,'1 - Data'!$C$8,0)</f>
        <v>0</v>
      </c>
      <c r="K180" s="24">
        <f>F180*'1 - Data'!$C$9</f>
        <v>0</v>
      </c>
      <c r="L180" s="24">
        <f t="shared" si="20"/>
        <v>100</v>
      </c>
    </row>
    <row r="181" spans="1:12" s="34" customFormat="1" x14ac:dyDescent="0.25">
      <c r="A181" s="22">
        <f t="shared" si="21"/>
        <v>176</v>
      </c>
      <c r="B181" s="23">
        <f t="shared" si="22"/>
        <v>0</v>
      </c>
      <c r="C181" s="23">
        <v>20</v>
      </c>
      <c r="D181" s="23">
        <f t="shared" si="17"/>
        <v>0</v>
      </c>
      <c r="E181" s="23">
        <f t="shared" si="23"/>
        <v>450</v>
      </c>
      <c r="F181" s="23">
        <f t="shared" si="18"/>
        <v>450</v>
      </c>
      <c r="G181" s="23">
        <f t="shared" si="19"/>
        <v>0</v>
      </c>
      <c r="H181" s="23">
        <f t="shared" si="24"/>
        <v>0</v>
      </c>
      <c r="I181" s="24">
        <f>D181*'1 - Data'!C$7</f>
        <v>0</v>
      </c>
      <c r="J181" s="24">
        <f>IF(G181&lt;&gt;0,'1 - Data'!$C$8,0)</f>
        <v>0</v>
      </c>
      <c r="K181" s="24">
        <f>F181*'1 - Data'!$C$9</f>
        <v>112.5</v>
      </c>
      <c r="L181" s="24">
        <f t="shared" si="20"/>
        <v>-112.5</v>
      </c>
    </row>
    <row r="182" spans="1:12" s="34" customFormat="1" x14ac:dyDescent="0.25">
      <c r="A182" s="22">
        <f t="shared" si="21"/>
        <v>177</v>
      </c>
      <c r="B182" s="23">
        <f t="shared" si="22"/>
        <v>450</v>
      </c>
      <c r="C182" s="23">
        <v>20</v>
      </c>
      <c r="D182" s="23">
        <f t="shared" si="17"/>
        <v>20</v>
      </c>
      <c r="E182" s="23">
        <f t="shared" si="23"/>
        <v>0</v>
      </c>
      <c r="F182" s="23">
        <f t="shared" si="18"/>
        <v>430</v>
      </c>
      <c r="G182" s="23">
        <f t="shared" si="19"/>
        <v>0</v>
      </c>
      <c r="H182" s="23">
        <f t="shared" si="24"/>
        <v>0</v>
      </c>
      <c r="I182" s="24">
        <f>D182*'1 - Data'!C$7</f>
        <v>200</v>
      </c>
      <c r="J182" s="24">
        <f>IF(G182&lt;&gt;0,'1 - Data'!$C$8,0)</f>
        <v>0</v>
      </c>
      <c r="K182" s="24">
        <f>F182*'1 - Data'!$C$9</f>
        <v>107.5</v>
      </c>
      <c r="L182" s="24">
        <f t="shared" si="20"/>
        <v>92.5</v>
      </c>
    </row>
    <row r="183" spans="1:12" s="34" customFormat="1" x14ac:dyDescent="0.25">
      <c r="A183" s="22">
        <f t="shared" si="21"/>
        <v>178</v>
      </c>
      <c r="B183" s="23">
        <f t="shared" si="22"/>
        <v>430</v>
      </c>
      <c r="C183" s="23">
        <v>20</v>
      </c>
      <c r="D183" s="23">
        <f t="shared" si="17"/>
        <v>20</v>
      </c>
      <c r="E183" s="23">
        <f t="shared" si="23"/>
        <v>0</v>
      </c>
      <c r="F183" s="23">
        <f t="shared" si="18"/>
        <v>410</v>
      </c>
      <c r="G183" s="23">
        <f t="shared" si="19"/>
        <v>0</v>
      </c>
      <c r="H183" s="23">
        <f t="shared" si="24"/>
        <v>0</v>
      </c>
      <c r="I183" s="24">
        <f>D183*'1 - Data'!C$7</f>
        <v>200</v>
      </c>
      <c r="J183" s="24">
        <f>IF(G183&lt;&gt;0,'1 - Data'!$C$8,0)</f>
        <v>0</v>
      </c>
      <c r="K183" s="24">
        <f>F183*'1 - Data'!$C$9</f>
        <v>102.5</v>
      </c>
      <c r="L183" s="24">
        <f t="shared" si="20"/>
        <v>97.5</v>
      </c>
    </row>
    <row r="184" spans="1:12" s="34" customFormat="1" x14ac:dyDescent="0.25">
      <c r="A184" s="22">
        <f t="shared" si="21"/>
        <v>179</v>
      </c>
      <c r="B184" s="23">
        <f t="shared" si="22"/>
        <v>410</v>
      </c>
      <c r="C184" s="23">
        <v>20</v>
      </c>
      <c r="D184" s="23">
        <f t="shared" si="17"/>
        <v>20</v>
      </c>
      <c r="E184" s="23">
        <f t="shared" si="23"/>
        <v>0</v>
      </c>
      <c r="F184" s="23">
        <f t="shared" si="18"/>
        <v>390</v>
      </c>
      <c r="G184" s="23">
        <f t="shared" si="19"/>
        <v>0</v>
      </c>
      <c r="H184" s="23">
        <f t="shared" si="24"/>
        <v>0</v>
      </c>
      <c r="I184" s="24">
        <f>D184*'1 - Data'!C$7</f>
        <v>200</v>
      </c>
      <c r="J184" s="24">
        <f>IF(G184&lt;&gt;0,'1 - Data'!$C$8,0)</f>
        <v>0</v>
      </c>
      <c r="K184" s="24">
        <f>F184*'1 - Data'!$C$9</f>
        <v>97.5</v>
      </c>
      <c r="L184" s="24">
        <f t="shared" si="20"/>
        <v>102.5</v>
      </c>
    </row>
    <row r="185" spans="1:12" s="34" customFormat="1" x14ac:dyDescent="0.25">
      <c r="A185" s="22">
        <f t="shared" si="21"/>
        <v>180</v>
      </c>
      <c r="B185" s="23">
        <f t="shared" si="22"/>
        <v>390</v>
      </c>
      <c r="C185" s="23">
        <v>20</v>
      </c>
      <c r="D185" s="23">
        <f t="shared" si="17"/>
        <v>20</v>
      </c>
      <c r="E185" s="23">
        <f t="shared" si="23"/>
        <v>0</v>
      </c>
      <c r="F185" s="23">
        <f t="shared" si="18"/>
        <v>370</v>
      </c>
      <c r="G185" s="23">
        <f t="shared" si="19"/>
        <v>0</v>
      </c>
      <c r="H185" s="23">
        <f t="shared" si="24"/>
        <v>0</v>
      </c>
      <c r="I185" s="24">
        <f>D185*'1 - Data'!C$7</f>
        <v>200</v>
      </c>
      <c r="J185" s="24">
        <f>IF(G185&lt;&gt;0,'1 - Data'!$C$8,0)</f>
        <v>0</v>
      </c>
      <c r="K185" s="24">
        <f>F185*'1 - Data'!$C$9</f>
        <v>92.5</v>
      </c>
      <c r="L185" s="24">
        <f t="shared" si="20"/>
        <v>107.5</v>
      </c>
    </row>
    <row r="186" spans="1:12" s="34" customFormat="1" x14ac:dyDescent="0.25">
      <c r="A186" s="22">
        <f t="shared" si="21"/>
        <v>181</v>
      </c>
      <c r="B186" s="23">
        <f t="shared" si="22"/>
        <v>370</v>
      </c>
      <c r="C186" s="23">
        <v>20</v>
      </c>
      <c r="D186" s="23">
        <f t="shared" si="17"/>
        <v>20</v>
      </c>
      <c r="E186" s="23">
        <f t="shared" si="23"/>
        <v>0</v>
      </c>
      <c r="F186" s="23">
        <f t="shared" si="18"/>
        <v>350</v>
      </c>
      <c r="G186" s="23">
        <f t="shared" si="19"/>
        <v>0</v>
      </c>
      <c r="H186" s="23">
        <f t="shared" si="24"/>
        <v>0</v>
      </c>
      <c r="I186" s="24">
        <f>D186*'1 - Data'!C$7</f>
        <v>200</v>
      </c>
      <c r="J186" s="24">
        <f>IF(G186&lt;&gt;0,'1 - Data'!$C$8,0)</f>
        <v>0</v>
      </c>
      <c r="K186" s="24">
        <f>F186*'1 - Data'!$C$9</f>
        <v>87.5</v>
      </c>
      <c r="L186" s="24">
        <f t="shared" si="20"/>
        <v>112.5</v>
      </c>
    </row>
    <row r="187" spans="1:12" s="34" customFormat="1" x14ac:dyDescent="0.25">
      <c r="A187" s="22">
        <f t="shared" si="21"/>
        <v>182</v>
      </c>
      <c r="B187" s="23">
        <f t="shared" si="22"/>
        <v>350</v>
      </c>
      <c r="C187" s="23">
        <v>20</v>
      </c>
      <c r="D187" s="23">
        <f t="shared" si="17"/>
        <v>20</v>
      </c>
      <c r="E187" s="23">
        <f t="shared" si="23"/>
        <v>0</v>
      </c>
      <c r="F187" s="23">
        <f t="shared" si="18"/>
        <v>330</v>
      </c>
      <c r="G187" s="23">
        <f t="shared" si="19"/>
        <v>0</v>
      </c>
      <c r="H187" s="23">
        <f t="shared" si="24"/>
        <v>0</v>
      </c>
      <c r="I187" s="24">
        <f>D187*'1 - Data'!C$7</f>
        <v>200</v>
      </c>
      <c r="J187" s="24">
        <f>IF(G187&lt;&gt;0,'1 - Data'!$C$8,0)</f>
        <v>0</v>
      </c>
      <c r="K187" s="24">
        <f>F187*'1 - Data'!$C$9</f>
        <v>82.5</v>
      </c>
      <c r="L187" s="24">
        <f t="shared" si="20"/>
        <v>117.5</v>
      </c>
    </row>
    <row r="188" spans="1:12" s="34" customFormat="1" x14ac:dyDescent="0.25">
      <c r="A188" s="22">
        <f t="shared" si="21"/>
        <v>183</v>
      </c>
      <c r="B188" s="23">
        <f t="shared" si="22"/>
        <v>330</v>
      </c>
      <c r="C188" s="23">
        <v>20</v>
      </c>
      <c r="D188" s="23">
        <f t="shared" si="17"/>
        <v>20</v>
      </c>
      <c r="E188" s="23">
        <f t="shared" si="23"/>
        <v>0</v>
      </c>
      <c r="F188" s="23">
        <f t="shared" si="18"/>
        <v>310</v>
      </c>
      <c r="G188" s="23">
        <f t="shared" si="19"/>
        <v>0</v>
      </c>
      <c r="H188" s="23">
        <f t="shared" si="24"/>
        <v>0</v>
      </c>
      <c r="I188" s="24">
        <f>D188*'1 - Data'!C$7</f>
        <v>200</v>
      </c>
      <c r="J188" s="24">
        <f>IF(G188&lt;&gt;0,'1 - Data'!$C$8,0)</f>
        <v>0</v>
      </c>
      <c r="K188" s="24">
        <f>F188*'1 - Data'!$C$9</f>
        <v>77.5</v>
      </c>
      <c r="L188" s="24">
        <f t="shared" si="20"/>
        <v>122.5</v>
      </c>
    </row>
    <row r="189" spans="1:12" s="34" customFormat="1" x14ac:dyDescent="0.25">
      <c r="A189" s="22">
        <f t="shared" si="21"/>
        <v>184</v>
      </c>
      <c r="B189" s="23">
        <f t="shared" si="22"/>
        <v>310</v>
      </c>
      <c r="C189" s="23">
        <v>20</v>
      </c>
      <c r="D189" s="23">
        <f t="shared" si="17"/>
        <v>20</v>
      </c>
      <c r="E189" s="23">
        <f t="shared" si="23"/>
        <v>0</v>
      </c>
      <c r="F189" s="23">
        <f t="shared" si="18"/>
        <v>290</v>
      </c>
      <c r="G189" s="23">
        <f t="shared" si="19"/>
        <v>0</v>
      </c>
      <c r="H189" s="23">
        <f t="shared" si="24"/>
        <v>0</v>
      </c>
      <c r="I189" s="24">
        <f>D189*'1 - Data'!C$7</f>
        <v>200</v>
      </c>
      <c r="J189" s="24">
        <f>IF(G189&lt;&gt;0,'1 - Data'!$C$8,0)</f>
        <v>0</v>
      </c>
      <c r="K189" s="24">
        <f>F189*'1 - Data'!$C$9</f>
        <v>72.5</v>
      </c>
      <c r="L189" s="24">
        <f t="shared" si="20"/>
        <v>127.5</v>
      </c>
    </row>
    <row r="190" spans="1:12" s="34" customFormat="1" x14ac:dyDescent="0.25">
      <c r="A190" s="22">
        <f t="shared" si="21"/>
        <v>185</v>
      </c>
      <c r="B190" s="23">
        <f t="shared" si="22"/>
        <v>290</v>
      </c>
      <c r="C190" s="23">
        <v>20</v>
      </c>
      <c r="D190" s="23">
        <f t="shared" si="17"/>
        <v>20</v>
      </c>
      <c r="E190" s="23">
        <f t="shared" si="23"/>
        <v>0</v>
      </c>
      <c r="F190" s="23">
        <f t="shared" si="18"/>
        <v>270</v>
      </c>
      <c r="G190" s="23">
        <f t="shared" si="19"/>
        <v>0</v>
      </c>
      <c r="H190" s="23">
        <f t="shared" si="24"/>
        <v>0</v>
      </c>
      <c r="I190" s="24">
        <f>D190*'1 - Data'!C$7</f>
        <v>200</v>
      </c>
      <c r="J190" s="24">
        <f>IF(G190&lt;&gt;0,'1 - Data'!$C$8,0)</f>
        <v>0</v>
      </c>
      <c r="K190" s="24">
        <f>F190*'1 - Data'!$C$9</f>
        <v>67.5</v>
      </c>
      <c r="L190" s="24">
        <f t="shared" si="20"/>
        <v>132.5</v>
      </c>
    </row>
    <row r="191" spans="1:12" s="34" customFormat="1" x14ac:dyDescent="0.25">
      <c r="A191" s="22">
        <f t="shared" si="21"/>
        <v>186</v>
      </c>
      <c r="B191" s="23">
        <f t="shared" si="22"/>
        <v>270</v>
      </c>
      <c r="C191" s="23">
        <v>20</v>
      </c>
      <c r="D191" s="23">
        <f t="shared" si="17"/>
        <v>20</v>
      </c>
      <c r="E191" s="23">
        <f t="shared" si="23"/>
        <v>0</v>
      </c>
      <c r="F191" s="23">
        <f t="shared" si="18"/>
        <v>250</v>
      </c>
      <c r="G191" s="23">
        <f t="shared" si="19"/>
        <v>0</v>
      </c>
      <c r="H191" s="23">
        <f t="shared" si="24"/>
        <v>0</v>
      </c>
      <c r="I191" s="24">
        <f>D191*'1 - Data'!C$7</f>
        <v>200</v>
      </c>
      <c r="J191" s="24">
        <f>IF(G191&lt;&gt;0,'1 - Data'!$C$8,0)</f>
        <v>0</v>
      </c>
      <c r="K191" s="24">
        <f>F191*'1 - Data'!$C$9</f>
        <v>62.5</v>
      </c>
      <c r="L191" s="24">
        <f t="shared" si="20"/>
        <v>137.5</v>
      </c>
    </row>
    <row r="192" spans="1:12" s="34" customFormat="1" x14ac:dyDescent="0.25">
      <c r="A192" s="22">
        <f t="shared" si="21"/>
        <v>187</v>
      </c>
      <c r="B192" s="23">
        <f t="shared" si="22"/>
        <v>250</v>
      </c>
      <c r="C192" s="23">
        <v>20</v>
      </c>
      <c r="D192" s="23">
        <f t="shared" si="17"/>
        <v>20</v>
      </c>
      <c r="E192" s="23">
        <f t="shared" si="23"/>
        <v>0</v>
      </c>
      <c r="F192" s="23">
        <f t="shared" si="18"/>
        <v>230</v>
      </c>
      <c r="G192" s="23">
        <f t="shared" si="19"/>
        <v>0</v>
      </c>
      <c r="H192" s="23">
        <f t="shared" si="24"/>
        <v>0</v>
      </c>
      <c r="I192" s="24">
        <f>D192*'1 - Data'!C$7</f>
        <v>200</v>
      </c>
      <c r="J192" s="24">
        <f>IF(G192&lt;&gt;0,'1 - Data'!$C$8,0)</f>
        <v>0</v>
      </c>
      <c r="K192" s="24">
        <f>F192*'1 - Data'!$C$9</f>
        <v>57.5</v>
      </c>
      <c r="L192" s="24">
        <f t="shared" si="20"/>
        <v>142.5</v>
      </c>
    </row>
    <row r="193" spans="1:12" s="34" customFormat="1" x14ac:dyDescent="0.25">
      <c r="A193" s="22">
        <f t="shared" si="21"/>
        <v>188</v>
      </c>
      <c r="B193" s="23">
        <f t="shared" si="22"/>
        <v>230</v>
      </c>
      <c r="C193" s="23">
        <v>20</v>
      </c>
      <c r="D193" s="23">
        <f t="shared" si="17"/>
        <v>20</v>
      </c>
      <c r="E193" s="23">
        <f t="shared" si="23"/>
        <v>0</v>
      </c>
      <c r="F193" s="23">
        <f t="shared" si="18"/>
        <v>210</v>
      </c>
      <c r="G193" s="23">
        <f t="shared" si="19"/>
        <v>0</v>
      </c>
      <c r="H193" s="23">
        <f t="shared" si="24"/>
        <v>0</v>
      </c>
      <c r="I193" s="24">
        <f>D193*'1 - Data'!C$7</f>
        <v>200</v>
      </c>
      <c r="J193" s="24">
        <f>IF(G193&lt;&gt;0,'1 - Data'!$C$8,0)</f>
        <v>0</v>
      </c>
      <c r="K193" s="24">
        <f>F193*'1 - Data'!$C$9</f>
        <v>52.5</v>
      </c>
      <c r="L193" s="24">
        <f t="shared" si="20"/>
        <v>147.5</v>
      </c>
    </row>
    <row r="194" spans="1:12" s="34" customFormat="1" x14ac:dyDescent="0.25">
      <c r="A194" s="22">
        <f t="shared" si="21"/>
        <v>189</v>
      </c>
      <c r="B194" s="23">
        <f t="shared" si="22"/>
        <v>210</v>
      </c>
      <c r="C194" s="23">
        <v>20</v>
      </c>
      <c r="D194" s="23">
        <f t="shared" si="17"/>
        <v>20</v>
      </c>
      <c r="E194" s="23">
        <f t="shared" si="23"/>
        <v>0</v>
      </c>
      <c r="F194" s="23">
        <f t="shared" si="18"/>
        <v>190</v>
      </c>
      <c r="G194" s="23">
        <f t="shared" si="19"/>
        <v>0</v>
      </c>
      <c r="H194" s="23">
        <f t="shared" si="24"/>
        <v>0</v>
      </c>
      <c r="I194" s="24">
        <f>D194*'1 - Data'!C$7</f>
        <v>200</v>
      </c>
      <c r="J194" s="24">
        <f>IF(G194&lt;&gt;0,'1 - Data'!$C$8,0)</f>
        <v>0</v>
      </c>
      <c r="K194" s="24">
        <f>F194*'1 - Data'!$C$9</f>
        <v>47.5</v>
      </c>
      <c r="L194" s="24">
        <f t="shared" si="20"/>
        <v>152.5</v>
      </c>
    </row>
    <row r="195" spans="1:12" s="34" customFormat="1" x14ac:dyDescent="0.25">
      <c r="A195" s="22">
        <f t="shared" si="21"/>
        <v>190</v>
      </c>
      <c r="B195" s="23">
        <f t="shared" si="22"/>
        <v>190</v>
      </c>
      <c r="C195" s="23">
        <v>20</v>
      </c>
      <c r="D195" s="23">
        <f t="shared" si="17"/>
        <v>20</v>
      </c>
      <c r="E195" s="23">
        <f t="shared" si="23"/>
        <v>0</v>
      </c>
      <c r="F195" s="23">
        <f t="shared" si="18"/>
        <v>170</v>
      </c>
      <c r="G195" s="23">
        <f t="shared" si="19"/>
        <v>0</v>
      </c>
      <c r="H195" s="23">
        <f t="shared" si="24"/>
        <v>0</v>
      </c>
      <c r="I195" s="24">
        <f>D195*'1 - Data'!C$7</f>
        <v>200</v>
      </c>
      <c r="J195" s="24">
        <f>IF(G195&lt;&gt;0,'1 - Data'!$C$8,0)</f>
        <v>0</v>
      </c>
      <c r="K195" s="24">
        <f>F195*'1 - Data'!$C$9</f>
        <v>42.5</v>
      </c>
      <c r="L195" s="24">
        <f t="shared" si="20"/>
        <v>157.5</v>
      </c>
    </row>
    <row r="196" spans="1:12" s="34" customFormat="1" x14ac:dyDescent="0.25">
      <c r="A196" s="22">
        <f t="shared" si="21"/>
        <v>191</v>
      </c>
      <c r="B196" s="23">
        <f t="shared" si="22"/>
        <v>170</v>
      </c>
      <c r="C196" s="23">
        <v>20</v>
      </c>
      <c r="D196" s="23">
        <f t="shared" si="17"/>
        <v>20</v>
      </c>
      <c r="E196" s="23">
        <f t="shared" si="23"/>
        <v>0</v>
      </c>
      <c r="F196" s="23">
        <f t="shared" si="18"/>
        <v>150</v>
      </c>
      <c r="G196" s="23">
        <f t="shared" si="19"/>
        <v>0</v>
      </c>
      <c r="H196" s="23">
        <f t="shared" si="24"/>
        <v>0</v>
      </c>
      <c r="I196" s="24">
        <f>D196*'1 - Data'!C$7</f>
        <v>200</v>
      </c>
      <c r="J196" s="24">
        <f>IF(G196&lt;&gt;0,'1 - Data'!$C$8,0)</f>
        <v>0</v>
      </c>
      <c r="K196" s="24">
        <f>F196*'1 - Data'!$C$9</f>
        <v>37.5</v>
      </c>
      <c r="L196" s="24">
        <f t="shared" si="20"/>
        <v>162.5</v>
      </c>
    </row>
    <row r="197" spans="1:12" s="34" customFormat="1" x14ac:dyDescent="0.25">
      <c r="A197" s="22">
        <f t="shared" si="21"/>
        <v>192</v>
      </c>
      <c r="B197" s="23">
        <f t="shared" si="22"/>
        <v>150</v>
      </c>
      <c r="C197" s="23">
        <v>20</v>
      </c>
      <c r="D197" s="23">
        <f t="shared" si="17"/>
        <v>20</v>
      </c>
      <c r="E197" s="23">
        <f t="shared" si="23"/>
        <v>0</v>
      </c>
      <c r="F197" s="23">
        <f t="shared" si="18"/>
        <v>130</v>
      </c>
      <c r="G197" s="23">
        <f t="shared" si="19"/>
        <v>0</v>
      </c>
      <c r="H197" s="23">
        <f t="shared" si="24"/>
        <v>0</v>
      </c>
      <c r="I197" s="24">
        <f>D197*'1 - Data'!C$7</f>
        <v>200</v>
      </c>
      <c r="J197" s="24">
        <f>IF(G197&lt;&gt;0,'1 - Data'!$C$8,0)</f>
        <v>0</v>
      </c>
      <c r="K197" s="24">
        <f>F197*'1 - Data'!$C$9</f>
        <v>32.5</v>
      </c>
      <c r="L197" s="24">
        <f t="shared" si="20"/>
        <v>167.5</v>
      </c>
    </row>
    <row r="198" spans="1:12" s="34" customFormat="1" x14ac:dyDescent="0.25">
      <c r="A198" s="22">
        <f t="shared" si="21"/>
        <v>193</v>
      </c>
      <c r="B198" s="23">
        <f t="shared" si="22"/>
        <v>130</v>
      </c>
      <c r="C198" s="23">
        <v>20</v>
      </c>
      <c r="D198" s="23">
        <f t="shared" si="17"/>
        <v>20</v>
      </c>
      <c r="E198" s="23">
        <f t="shared" si="23"/>
        <v>0</v>
      </c>
      <c r="F198" s="23">
        <f t="shared" si="18"/>
        <v>110</v>
      </c>
      <c r="G198" s="23">
        <f t="shared" si="19"/>
        <v>0</v>
      </c>
      <c r="H198" s="23">
        <f t="shared" si="24"/>
        <v>0</v>
      </c>
      <c r="I198" s="24">
        <f>D198*'1 - Data'!C$7</f>
        <v>200</v>
      </c>
      <c r="J198" s="24">
        <f>IF(G198&lt;&gt;0,'1 - Data'!$C$8,0)</f>
        <v>0</v>
      </c>
      <c r="K198" s="24">
        <f>F198*'1 - Data'!$C$9</f>
        <v>27.5</v>
      </c>
      <c r="L198" s="24">
        <f t="shared" si="20"/>
        <v>172.5</v>
      </c>
    </row>
    <row r="199" spans="1:12" s="34" customFormat="1" x14ac:dyDescent="0.25">
      <c r="A199" s="22">
        <f t="shared" si="21"/>
        <v>194</v>
      </c>
      <c r="B199" s="23">
        <f t="shared" si="22"/>
        <v>110</v>
      </c>
      <c r="C199" s="23">
        <v>20</v>
      </c>
      <c r="D199" s="23">
        <f t="shared" ref="D199:D262" si="25">MIN(B199,C199)</f>
        <v>20</v>
      </c>
      <c r="E199" s="23">
        <f t="shared" si="23"/>
        <v>0</v>
      </c>
      <c r="F199" s="23">
        <f t="shared" ref="F199:F262" si="26">B199-D199+E199</f>
        <v>90</v>
      </c>
      <c r="G199" s="23">
        <f t="shared" ref="G199:G262" si="27">IF(F199&lt;=75,IF(H198&lt;&gt;0,0,450),0)</f>
        <v>0</v>
      </c>
      <c r="H199" s="23">
        <f t="shared" si="24"/>
        <v>0</v>
      </c>
      <c r="I199" s="24">
        <f>D199*'1 - Data'!C$7</f>
        <v>200</v>
      </c>
      <c r="J199" s="24">
        <f>IF(G199&lt;&gt;0,'1 - Data'!$C$8,0)</f>
        <v>0</v>
      </c>
      <c r="K199" s="24">
        <f>F199*'1 - Data'!$C$9</f>
        <v>22.5</v>
      </c>
      <c r="L199" s="24">
        <f t="shared" ref="L199:L262" si="28">I199-J199-K199</f>
        <v>177.5</v>
      </c>
    </row>
    <row r="200" spans="1:12" s="34" customFormat="1" x14ac:dyDescent="0.25">
      <c r="A200" s="22">
        <f t="shared" ref="A200:A263" si="29">A199+1</f>
        <v>195</v>
      </c>
      <c r="B200" s="23">
        <f t="shared" si="22"/>
        <v>90</v>
      </c>
      <c r="C200" s="23">
        <v>20</v>
      </c>
      <c r="D200" s="23">
        <f t="shared" si="25"/>
        <v>20</v>
      </c>
      <c r="E200" s="23">
        <f t="shared" si="23"/>
        <v>0</v>
      </c>
      <c r="F200" s="23">
        <f t="shared" si="26"/>
        <v>70</v>
      </c>
      <c r="G200" s="23">
        <f t="shared" si="27"/>
        <v>450</v>
      </c>
      <c r="H200" s="23">
        <f t="shared" si="24"/>
        <v>450</v>
      </c>
      <c r="I200" s="24">
        <f>D200*'1 - Data'!C$7</f>
        <v>200</v>
      </c>
      <c r="J200" s="24">
        <f>IF(G200&lt;&gt;0,'1 - Data'!$C$8,0)</f>
        <v>50</v>
      </c>
      <c r="K200" s="24">
        <f>F200*'1 - Data'!$C$9</f>
        <v>17.5</v>
      </c>
      <c r="L200" s="24">
        <f t="shared" si="28"/>
        <v>132.5</v>
      </c>
    </row>
    <row r="201" spans="1:12" s="34" customFormat="1" x14ac:dyDescent="0.25">
      <c r="A201" s="22">
        <f t="shared" si="29"/>
        <v>196</v>
      </c>
      <c r="B201" s="23">
        <f t="shared" ref="B201:B264" si="30">F200</f>
        <v>70</v>
      </c>
      <c r="C201" s="23">
        <v>20</v>
      </c>
      <c r="D201" s="23">
        <f t="shared" si="25"/>
        <v>20</v>
      </c>
      <c r="E201" s="23">
        <f t="shared" si="23"/>
        <v>0</v>
      </c>
      <c r="F201" s="23">
        <f t="shared" si="26"/>
        <v>50</v>
      </c>
      <c r="G201" s="23">
        <f t="shared" si="27"/>
        <v>0</v>
      </c>
      <c r="H201" s="23">
        <f t="shared" si="24"/>
        <v>450</v>
      </c>
      <c r="I201" s="24">
        <f>D201*'1 - Data'!C$7</f>
        <v>200</v>
      </c>
      <c r="J201" s="24">
        <f>IF(G201&lt;&gt;0,'1 - Data'!$C$8,0)</f>
        <v>0</v>
      </c>
      <c r="K201" s="24">
        <f>F201*'1 - Data'!$C$9</f>
        <v>12.5</v>
      </c>
      <c r="L201" s="24">
        <f t="shared" si="28"/>
        <v>187.5</v>
      </c>
    </row>
    <row r="202" spans="1:12" s="34" customFormat="1" x14ac:dyDescent="0.25">
      <c r="A202" s="22">
        <f t="shared" si="29"/>
        <v>197</v>
      </c>
      <c r="B202" s="23">
        <f t="shared" si="30"/>
        <v>50</v>
      </c>
      <c r="C202" s="23">
        <v>20</v>
      </c>
      <c r="D202" s="23">
        <f t="shared" si="25"/>
        <v>20</v>
      </c>
      <c r="E202" s="23">
        <f t="shared" si="23"/>
        <v>0</v>
      </c>
      <c r="F202" s="23">
        <f t="shared" si="26"/>
        <v>30</v>
      </c>
      <c r="G202" s="23">
        <f t="shared" si="27"/>
        <v>0</v>
      </c>
      <c r="H202" s="23">
        <f t="shared" si="24"/>
        <v>450</v>
      </c>
      <c r="I202" s="24">
        <f>D202*'1 - Data'!C$7</f>
        <v>200</v>
      </c>
      <c r="J202" s="24">
        <f>IF(G202&lt;&gt;0,'1 - Data'!$C$8,0)</f>
        <v>0</v>
      </c>
      <c r="K202" s="24">
        <f>F202*'1 - Data'!$C$9</f>
        <v>7.5</v>
      </c>
      <c r="L202" s="24">
        <f t="shared" si="28"/>
        <v>192.5</v>
      </c>
    </row>
    <row r="203" spans="1:12" s="34" customFormat="1" x14ac:dyDescent="0.25">
      <c r="A203" s="22">
        <f t="shared" si="29"/>
        <v>198</v>
      </c>
      <c r="B203" s="23">
        <f t="shared" si="30"/>
        <v>30</v>
      </c>
      <c r="C203" s="23">
        <v>20</v>
      </c>
      <c r="D203" s="23">
        <f t="shared" si="25"/>
        <v>20</v>
      </c>
      <c r="E203" s="23">
        <f t="shared" si="23"/>
        <v>0</v>
      </c>
      <c r="F203" s="23">
        <f t="shared" si="26"/>
        <v>10</v>
      </c>
      <c r="G203" s="23">
        <f t="shared" si="27"/>
        <v>0</v>
      </c>
      <c r="H203" s="23">
        <f t="shared" si="24"/>
        <v>450</v>
      </c>
      <c r="I203" s="24">
        <f>D203*'1 - Data'!C$7</f>
        <v>200</v>
      </c>
      <c r="J203" s="24">
        <f>IF(G203&lt;&gt;0,'1 - Data'!$C$8,0)</f>
        <v>0</v>
      </c>
      <c r="K203" s="24">
        <f>F203*'1 - Data'!$C$9</f>
        <v>2.5</v>
      </c>
      <c r="L203" s="24">
        <f t="shared" si="28"/>
        <v>197.5</v>
      </c>
    </row>
    <row r="204" spans="1:12" s="34" customFormat="1" x14ac:dyDescent="0.25">
      <c r="A204" s="22">
        <f t="shared" si="29"/>
        <v>199</v>
      </c>
      <c r="B204" s="23">
        <f t="shared" si="30"/>
        <v>10</v>
      </c>
      <c r="C204" s="23">
        <v>20</v>
      </c>
      <c r="D204" s="23">
        <f t="shared" si="25"/>
        <v>10</v>
      </c>
      <c r="E204" s="23">
        <f t="shared" si="23"/>
        <v>0</v>
      </c>
      <c r="F204" s="23">
        <f t="shared" si="26"/>
        <v>0</v>
      </c>
      <c r="G204" s="23">
        <f t="shared" si="27"/>
        <v>0</v>
      </c>
      <c r="H204" s="23">
        <f t="shared" si="24"/>
        <v>450</v>
      </c>
      <c r="I204" s="24">
        <f>D204*'1 - Data'!C$7</f>
        <v>100</v>
      </c>
      <c r="J204" s="24">
        <f>IF(G204&lt;&gt;0,'1 - Data'!$C$8,0)</f>
        <v>0</v>
      </c>
      <c r="K204" s="24">
        <f>F204*'1 - Data'!$C$9</f>
        <v>0</v>
      </c>
      <c r="L204" s="24">
        <f t="shared" si="28"/>
        <v>100</v>
      </c>
    </row>
    <row r="205" spans="1:12" s="34" customFormat="1" x14ac:dyDescent="0.25">
      <c r="A205" s="22">
        <f t="shared" si="29"/>
        <v>200</v>
      </c>
      <c r="B205" s="23">
        <f t="shared" si="30"/>
        <v>0</v>
      </c>
      <c r="C205" s="23">
        <v>20</v>
      </c>
      <c r="D205" s="23">
        <f t="shared" si="25"/>
        <v>0</v>
      </c>
      <c r="E205" s="23">
        <f t="shared" ref="E205:E268" si="31">G200</f>
        <v>450</v>
      </c>
      <c r="F205" s="23">
        <f t="shared" si="26"/>
        <v>450</v>
      </c>
      <c r="G205" s="23">
        <f t="shared" si="27"/>
        <v>0</v>
      </c>
      <c r="H205" s="23">
        <f t="shared" si="24"/>
        <v>0</v>
      </c>
      <c r="I205" s="24">
        <f>D205*'1 - Data'!C$7</f>
        <v>0</v>
      </c>
      <c r="J205" s="24">
        <f>IF(G205&lt;&gt;0,'1 - Data'!$C$8,0)</f>
        <v>0</v>
      </c>
      <c r="K205" s="24">
        <f>F205*'1 - Data'!$C$9</f>
        <v>112.5</v>
      </c>
      <c r="L205" s="24">
        <f t="shared" si="28"/>
        <v>-112.5</v>
      </c>
    </row>
    <row r="206" spans="1:12" s="34" customFormat="1" x14ac:dyDescent="0.25">
      <c r="A206" s="22">
        <f t="shared" si="29"/>
        <v>201</v>
      </c>
      <c r="B206" s="23">
        <f t="shared" si="30"/>
        <v>450</v>
      </c>
      <c r="C206" s="23">
        <v>20</v>
      </c>
      <c r="D206" s="23">
        <f t="shared" si="25"/>
        <v>20</v>
      </c>
      <c r="E206" s="23">
        <f t="shared" si="31"/>
        <v>0</v>
      </c>
      <c r="F206" s="23">
        <f t="shared" si="26"/>
        <v>430</v>
      </c>
      <c r="G206" s="23">
        <f t="shared" si="27"/>
        <v>0</v>
      </c>
      <c r="H206" s="23">
        <f t="shared" si="24"/>
        <v>0</v>
      </c>
      <c r="I206" s="24">
        <f>D206*'1 - Data'!C$7</f>
        <v>200</v>
      </c>
      <c r="J206" s="24">
        <f>IF(G206&lt;&gt;0,'1 - Data'!$C$8,0)</f>
        <v>0</v>
      </c>
      <c r="K206" s="24">
        <f>F206*'1 - Data'!$C$9</f>
        <v>107.5</v>
      </c>
      <c r="L206" s="24">
        <f t="shared" si="28"/>
        <v>92.5</v>
      </c>
    </row>
    <row r="207" spans="1:12" s="34" customFormat="1" x14ac:dyDescent="0.25">
      <c r="A207" s="22">
        <f t="shared" si="29"/>
        <v>202</v>
      </c>
      <c r="B207" s="23">
        <f t="shared" si="30"/>
        <v>430</v>
      </c>
      <c r="C207" s="23">
        <v>20</v>
      </c>
      <c r="D207" s="23">
        <f t="shared" si="25"/>
        <v>20</v>
      </c>
      <c r="E207" s="23">
        <f t="shared" si="31"/>
        <v>0</v>
      </c>
      <c r="F207" s="23">
        <f t="shared" si="26"/>
        <v>410</v>
      </c>
      <c r="G207" s="23">
        <f t="shared" si="27"/>
        <v>0</v>
      </c>
      <c r="H207" s="23">
        <f t="shared" si="24"/>
        <v>0</v>
      </c>
      <c r="I207" s="24">
        <f>D207*'1 - Data'!C$7</f>
        <v>200</v>
      </c>
      <c r="J207" s="24">
        <f>IF(G207&lt;&gt;0,'1 - Data'!$C$8,0)</f>
        <v>0</v>
      </c>
      <c r="K207" s="24">
        <f>F207*'1 - Data'!$C$9</f>
        <v>102.5</v>
      </c>
      <c r="L207" s="24">
        <f t="shared" si="28"/>
        <v>97.5</v>
      </c>
    </row>
    <row r="208" spans="1:12" s="34" customFormat="1" x14ac:dyDescent="0.25">
      <c r="A208" s="22">
        <f t="shared" si="29"/>
        <v>203</v>
      </c>
      <c r="B208" s="23">
        <f t="shared" si="30"/>
        <v>410</v>
      </c>
      <c r="C208" s="23">
        <v>20</v>
      </c>
      <c r="D208" s="23">
        <f t="shared" si="25"/>
        <v>20</v>
      </c>
      <c r="E208" s="23">
        <f t="shared" si="31"/>
        <v>0</v>
      </c>
      <c r="F208" s="23">
        <f t="shared" si="26"/>
        <v>390</v>
      </c>
      <c r="G208" s="23">
        <f t="shared" si="27"/>
        <v>0</v>
      </c>
      <c r="H208" s="23">
        <f t="shared" si="24"/>
        <v>0</v>
      </c>
      <c r="I208" s="24">
        <f>D208*'1 - Data'!C$7</f>
        <v>200</v>
      </c>
      <c r="J208" s="24">
        <f>IF(G208&lt;&gt;0,'1 - Data'!$C$8,0)</f>
        <v>0</v>
      </c>
      <c r="K208" s="24">
        <f>F208*'1 - Data'!$C$9</f>
        <v>97.5</v>
      </c>
      <c r="L208" s="24">
        <f t="shared" si="28"/>
        <v>102.5</v>
      </c>
    </row>
    <row r="209" spans="1:12" s="34" customFormat="1" x14ac:dyDescent="0.25">
      <c r="A209" s="22">
        <f t="shared" si="29"/>
        <v>204</v>
      </c>
      <c r="B209" s="23">
        <f t="shared" si="30"/>
        <v>390</v>
      </c>
      <c r="C209" s="23">
        <v>20</v>
      </c>
      <c r="D209" s="23">
        <f t="shared" si="25"/>
        <v>20</v>
      </c>
      <c r="E209" s="23">
        <f t="shared" si="31"/>
        <v>0</v>
      </c>
      <c r="F209" s="23">
        <f t="shared" si="26"/>
        <v>370</v>
      </c>
      <c r="G209" s="23">
        <f t="shared" si="27"/>
        <v>0</v>
      </c>
      <c r="H209" s="23">
        <f t="shared" si="24"/>
        <v>0</v>
      </c>
      <c r="I209" s="24">
        <f>D209*'1 - Data'!C$7</f>
        <v>200</v>
      </c>
      <c r="J209" s="24">
        <f>IF(G209&lt;&gt;0,'1 - Data'!$C$8,0)</f>
        <v>0</v>
      </c>
      <c r="K209" s="24">
        <f>F209*'1 - Data'!$C$9</f>
        <v>92.5</v>
      </c>
      <c r="L209" s="24">
        <f t="shared" si="28"/>
        <v>107.5</v>
      </c>
    </row>
    <row r="210" spans="1:12" s="34" customFormat="1" x14ac:dyDescent="0.25">
      <c r="A210" s="22">
        <f t="shared" si="29"/>
        <v>205</v>
      </c>
      <c r="B210" s="23">
        <f t="shared" si="30"/>
        <v>370</v>
      </c>
      <c r="C210" s="23">
        <v>20</v>
      </c>
      <c r="D210" s="23">
        <f t="shared" si="25"/>
        <v>20</v>
      </c>
      <c r="E210" s="23">
        <f t="shared" si="31"/>
        <v>0</v>
      </c>
      <c r="F210" s="23">
        <f t="shared" si="26"/>
        <v>350</v>
      </c>
      <c r="G210" s="23">
        <f t="shared" si="27"/>
        <v>0</v>
      </c>
      <c r="H210" s="23">
        <f t="shared" si="24"/>
        <v>0</v>
      </c>
      <c r="I210" s="24">
        <f>D210*'1 - Data'!C$7</f>
        <v>200</v>
      </c>
      <c r="J210" s="24">
        <f>IF(G210&lt;&gt;0,'1 - Data'!$C$8,0)</f>
        <v>0</v>
      </c>
      <c r="K210" s="24">
        <f>F210*'1 - Data'!$C$9</f>
        <v>87.5</v>
      </c>
      <c r="L210" s="24">
        <f t="shared" si="28"/>
        <v>112.5</v>
      </c>
    </row>
    <row r="211" spans="1:12" s="34" customFormat="1" x14ac:dyDescent="0.25">
      <c r="A211" s="22">
        <f t="shared" si="29"/>
        <v>206</v>
      </c>
      <c r="B211" s="23">
        <f t="shared" si="30"/>
        <v>350</v>
      </c>
      <c r="C211" s="23">
        <v>20</v>
      </c>
      <c r="D211" s="23">
        <f t="shared" si="25"/>
        <v>20</v>
      </c>
      <c r="E211" s="23">
        <f t="shared" si="31"/>
        <v>0</v>
      </c>
      <c r="F211" s="23">
        <f t="shared" si="26"/>
        <v>330</v>
      </c>
      <c r="G211" s="23">
        <f t="shared" si="27"/>
        <v>0</v>
      </c>
      <c r="H211" s="23">
        <f t="shared" si="24"/>
        <v>0</v>
      </c>
      <c r="I211" s="24">
        <f>D211*'1 - Data'!C$7</f>
        <v>200</v>
      </c>
      <c r="J211" s="24">
        <f>IF(G211&lt;&gt;0,'1 - Data'!$C$8,0)</f>
        <v>0</v>
      </c>
      <c r="K211" s="24">
        <f>F211*'1 - Data'!$C$9</f>
        <v>82.5</v>
      </c>
      <c r="L211" s="24">
        <f t="shared" si="28"/>
        <v>117.5</v>
      </c>
    </row>
    <row r="212" spans="1:12" s="34" customFormat="1" x14ac:dyDescent="0.25">
      <c r="A212" s="22">
        <f t="shared" si="29"/>
        <v>207</v>
      </c>
      <c r="B212" s="23">
        <f t="shared" si="30"/>
        <v>330</v>
      </c>
      <c r="C212" s="23">
        <v>20</v>
      </c>
      <c r="D212" s="23">
        <f t="shared" si="25"/>
        <v>20</v>
      </c>
      <c r="E212" s="23">
        <f t="shared" si="31"/>
        <v>0</v>
      </c>
      <c r="F212" s="23">
        <f t="shared" si="26"/>
        <v>310</v>
      </c>
      <c r="G212" s="23">
        <f t="shared" si="27"/>
        <v>0</v>
      </c>
      <c r="H212" s="23">
        <f t="shared" si="24"/>
        <v>0</v>
      </c>
      <c r="I212" s="24">
        <f>D212*'1 - Data'!C$7</f>
        <v>200</v>
      </c>
      <c r="J212" s="24">
        <f>IF(G212&lt;&gt;0,'1 - Data'!$C$8,0)</f>
        <v>0</v>
      </c>
      <c r="K212" s="24">
        <f>F212*'1 - Data'!$C$9</f>
        <v>77.5</v>
      </c>
      <c r="L212" s="24">
        <f t="shared" si="28"/>
        <v>122.5</v>
      </c>
    </row>
    <row r="213" spans="1:12" s="34" customFormat="1" x14ac:dyDescent="0.25">
      <c r="A213" s="22">
        <f t="shared" si="29"/>
        <v>208</v>
      </c>
      <c r="B213" s="23">
        <f t="shared" si="30"/>
        <v>310</v>
      </c>
      <c r="C213" s="23">
        <v>20</v>
      </c>
      <c r="D213" s="23">
        <f t="shared" si="25"/>
        <v>20</v>
      </c>
      <c r="E213" s="23">
        <f t="shared" si="31"/>
        <v>0</v>
      </c>
      <c r="F213" s="23">
        <f t="shared" si="26"/>
        <v>290</v>
      </c>
      <c r="G213" s="23">
        <f t="shared" si="27"/>
        <v>0</v>
      </c>
      <c r="H213" s="23">
        <f t="shared" si="24"/>
        <v>0</v>
      </c>
      <c r="I213" s="24">
        <f>D213*'1 - Data'!C$7</f>
        <v>200</v>
      </c>
      <c r="J213" s="24">
        <f>IF(G213&lt;&gt;0,'1 - Data'!$C$8,0)</f>
        <v>0</v>
      </c>
      <c r="K213" s="24">
        <f>F213*'1 - Data'!$C$9</f>
        <v>72.5</v>
      </c>
      <c r="L213" s="24">
        <f t="shared" si="28"/>
        <v>127.5</v>
      </c>
    </row>
    <row r="214" spans="1:12" s="34" customFormat="1" x14ac:dyDescent="0.25">
      <c r="A214" s="22">
        <f t="shared" si="29"/>
        <v>209</v>
      </c>
      <c r="B214" s="23">
        <f t="shared" si="30"/>
        <v>290</v>
      </c>
      <c r="C214" s="23">
        <v>20</v>
      </c>
      <c r="D214" s="23">
        <f t="shared" si="25"/>
        <v>20</v>
      </c>
      <c r="E214" s="23">
        <f t="shared" si="31"/>
        <v>0</v>
      </c>
      <c r="F214" s="23">
        <f t="shared" si="26"/>
        <v>270</v>
      </c>
      <c r="G214" s="23">
        <f t="shared" si="27"/>
        <v>0</v>
      </c>
      <c r="H214" s="23">
        <f t="shared" si="24"/>
        <v>0</v>
      </c>
      <c r="I214" s="24">
        <f>D214*'1 - Data'!C$7</f>
        <v>200</v>
      </c>
      <c r="J214" s="24">
        <f>IF(G214&lt;&gt;0,'1 - Data'!$C$8,0)</f>
        <v>0</v>
      </c>
      <c r="K214" s="24">
        <f>F214*'1 - Data'!$C$9</f>
        <v>67.5</v>
      </c>
      <c r="L214" s="24">
        <f t="shared" si="28"/>
        <v>132.5</v>
      </c>
    </row>
    <row r="215" spans="1:12" s="34" customFormat="1" x14ac:dyDescent="0.25">
      <c r="A215" s="22">
        <f t="shared" si="29"/>
        <v>210</v>
      </c>
      <c r="B215" s="23">
        <f t="shared" si="30"/>
        <v>270</v>
      </c>
      <c r="C215" s="23">
        <v>20</v>
      </c>
      <c r="D215" s="23">
        <f t="shared" si="25"/>
        <v>20</v>
      </c>
      <c r="E215" s="23">
        <f t="shared" si="31"/>
        <v>0</v>
      </c>
      <c r="F215" s="23">
        <f t="shared" si="26"/>
        <v>250</v>
      </c>
      <c r="G215" s="23">
        <f t="shared" si="27"/>
        <v>0</v>
      </c>
      <c r="H215" s="23">
        <f t="shared" ref="H215:H278" si="32">H214+G215-E215</f>
        <v>0</v>
      </c>
      <c r="I215" s="24">
        <f>D215*'1 - Data'!C$7</f>
        <v>200</v>
      </c>
      <c r="J215" s="24">
        <f>IF(G215&lt;&gt;0,'1 - Data'!$C$8,0)</f>
        <v>0</v>
      </c>
      <c r="K215" s="24">
        <f>F215*'1 - Data'!$C$9</f>
        <v>62.5</v>
      </c>
      <c r="L215" s="24">
        <f t="shared" si="28"/>
        <v>137.5</v>
      </c>
    </row>
    <row r="216" spans="1:12" s="34" customFormat="1" x14ac:dyDescent="0.25">
      <c r="A216" s="22">
        <f t="shared" si="29"/>
        <v>211</v>
      </c>
      <c r="B216" s="23">
        <f t="shared" si="30"/>
        <v>250</v>
      </c>
      <c r="C216" s="23">
        <v>20</v>
      </c>
      <c r="D216" s="23">
        <f t="shared" si="25"/>
        <v>20</v>
      </c>
      <c r="E216" s="23">
        <f t="shared" si="31"/>
        <v>0</v>
      </c>
      <c r="F216" s="23">
        <f t="shared" si="26"/>
        <v>230</v>
      </c>
      <c r="G216" s="23">
        <f t="shared" si="27"/>
        <v>0</v>
      </c>
      <c r="H216" s="23">
        <f t="shared" si="32"/>
        <v>0</v>
      </c>
      <c r="I216" s="24">
        <f>D216*'1 - Data'!C$7</f>
        <v>200</v>
      </c>
      <c r="J216" s="24">
        <f>IF(G216&lt;&gt;0,'1 - Data'!$C$8,0)</f>
        <v>0</v>
      </c>
      <c r="K216" s="24">
        <f>F216*'1 - Data'!$C$9</f>
        <v>57.5</v>
      </c>
      <c r="L216" s="24">
        <f t="shared" si="28"/>
        <v>142.5</v>
      </c>
    </row>
    <row r="217" spans="1:12" s="34" customFormat="1" x14ac:dyDescent="0.25">
      <c r="A217" s="22">
        <f t="shared" si="29"/>
        <v>212</v>
      </c>
      <c r="B217" s="23">
        <f t="shared" si="30"/>
        <v>230</v>
      </c>
      <c r="C217" s="23">
        <v>20</v>
      </c>
      <c r="D217" s="23">
        <f t="shared" si="25"/>
        <v>20</v>
      </c>
      <c r="E217" s="23">
        <f t="shared" si="31"/>
        <v>0</v>
      </c>
      <c r="F217" s="23">
        <f t="shared" si="26"/>
        <v>210</v>
      </c>
      <c r="G217" s="23">
        <f t="shared" si="27"/>
        <v>0</v>
      </c>
      <c r="H217" s="23">
        <f t="shared" si="32"/>
        <v>0</v>
      </c>
      <c r="I217" s="24">
        <f>D217*'1 - Data'!C$7</f>
        <v>200</v>
      </c>
      <c r="J217" s="24">
        <f>IF(G217&lt;&gt;0,'1 - Data'!$C$8,0)</f>
        <v>0</v>
      </c>
      <c r="K217" s="24">
        <f>F217*'1 - Data'!$C$9</f>
        <v>52.5</v>
      </c>
      <c r="L217" s="24">
        <f t="shared" si="28"/>
        <v>147.5</v>
      </c>
    </row>
    <row r="218" spans="1:12" s="34" customFormat="1" x14ac:dyDescent="0.25">
      <c r="A218" s="22">
        <f t="shared" si="29"/>
        <v>213</v>
      </c>
      <c r="B218" s="23">
        <f t="shared" si="30"/>
        <v>210</v>
      </c>
      <c r="C218" s="23">
        <v>20</v>
      </c>
      <c r="D218" s="23">
        <f t="shared" si="25"/>
        <v>20</v>
      </c>
      <c r="E218" s="23">
        <f t="shared" si="31"/>
        <v>0</v>
      </c>
      <c r="F218" s="23">
        <f t="shared" si="26"/>
        <v>190</v>
      </c>
      <c r="G218" s="23">
        <f t="shared" si="27"/>
        <v>0</v>
      </c>
      <c r="H218" s="23">
        <f t="shared" si="32"/>
        <v>0</v>
      </c>
      <c r="I218" s="24">
        <f>D218*'1 - Data'!C$7</f>
        <v>200</v>
      </c>
      <c r="J218" s="24">
        <f>IF(G218&lt;&gt;0,'1 - Data'!$C$8,0)</f>
        <v>0</v>
      </c>
      <c r="K218" s="24">
        <f>F218*'1 - Data'!$C$9</f>
        <v>47.5</v>
      </c>
      <c r="L218" s="24">
        <f t="shared" si="28"/>
        <v>152.5</v>
      </c>
    </row>
    <row r="219" spans="1:12" s="34" customFormat="1" x14ac:dyDescent="0.25">
      <c r="A219" s="22">
        <f t="shared" si="29"/>
        <v>214</v>
      </c>
      <c r="B219" s="23">
        <f t="shared" si="30"/>
        <v>190</v>
      </c>
      <c r="C219" s="23">
        <v>20</v>
      </c>
      <c r="D219" s="23">
        <f t="shared" si="25"/>
        <v>20</v>
      </c>
      <c r="E219" s="23">
        <f t="shared" si="31"/>
        <v>0</v>
      </c>
      <c r="F219" s="23">
        <f t="shared" si="26"/>
        <v>170</v>
      </c>
      <c r="G219" s="23">
        <f t="shared" si="27"/>
        <v>0</v>
      </c>
      <c r="H219" s="23">
        <f t="shared" si="32"/>
        <v>0</v>
      </c>
      <c r="I219" s="24">
        <f>D219*'1 - Data'!C$7</f>
        <v>200</v>
      </c>
      <c r="J219" s="24">
        <f>IF(G219&lt;&gt;0,'1 - Data'!$C$8,0)</f>
        <v>0</v>
      </c>
      <c r="K219" s="24">
        <f>F219*'1 - Data'!$C$9</f>
        <v>42.5</v>
      </c>
      <c r="L219" s="24">
        <f t="shared" si="28"/>
        <v>157.5</v>
      </c>
    </row>
    <row r="220" spans="1:12" s="34" customFormat="1" x14ac:dyDescent="0.25">
      <c r="A220" s="22">
        <f t="shared" si="29"/>
        <v>215</v>
      </c>
      <c r="B220" s="23">
        <f t="shared" si="30"/>
        <v>170</v>
      </c>
      <c r="C220" s="23">
        <v>20</v>
      </c>
      <c r="D220" s="23">
        <f t="shared" si="25"/>
        <v>20</v>
      </c>
      <c r="E220" s="23">
        <f t="shared" si="31"/>
        <v>0</v>
      </c>
      <c r="F220" s="23">
        <f t="shared" si="26"/>
        <v>150</v>
      </c>
      <c r="G220" s="23">
        <f t="shared" si="27"/>
        <v>0</v>
      </c>
      <c r="H220" s="23">
        <f t="shared" si="32"/>
        <v>0</v>
      </c>
      <c r="I220" s="24">
        <f>D220*'1 - Data'!C$7</f>
        <v>200</v>
      </c>
      <c r="J220" s="24">
        <f>IF(G220&lt;&gt;0,'1 - Data'!$C$8,0)</f>
        <v>0</v>
      </c>
      <c r="K220" s="24">
        <f>F220*'1 - Data'!$C$9</f>
        <v>37.5</v>
      </c>
      <c r="L220" s="24">
        <f t="shared" si="28"/>
        <v>162.5</v>
      </c>
    </row>
    <row r="221" spans="1:12" s="34" customFormat="1" x14ac:dyDescent="0.25">
      <c r="A221" s="22">
        <f t="shared" si="29"/>
        <v>216</v>
      </c>
      <c r="B221" s="23">
        <f t="shared" si="30"/>
        <v>150</v>
      </c>
      <c r="C221" s="23">
        <v>20</v>
      </c>
      <c r="D221" s="23">
        <f t="shared" si="25"/>
        <v>20</v>
      </c>
      <c r="E221" s="23">
        <f t="shared" si="31"/>
        <v>0</v>
      </c>
      <c r="F221" s="23">
        <f t="shared" si="26"/>
        <v>130</v>
      </c>
      <c r="G221" s="23">
        <f t="shared" si="27"/>
        <v>0</v>
      </c>
      <c r="H221" s="23">
        <f t="shared" si="32"/>
        <v>0</v>
      </c>
      <c r="I221" s="24">
        <f>D221*'1 - Data'!C$7</f>
        <v>200</v>
      </c>
      <c r="J221" s="24">
        <f>IF(G221&lt;&gt;0,'1 - Data'!$C$8,0)</f>
        <v>0</v>
      </c>
      <c r="K221" s="24">
        <f>F221*'1 - Data'!$C$9</f>
        <v>32.5</v>
      </c>
      <c r="L221" s="24">
        <f t="shared" si="28"/>
        <v>167.5</v>
      </c>
    </row>
    <row r="222" spans="1:12" s="34" customFormat="1" x14ac:dyDescent="0.25">
      <c r="A222" s="22">
        <f t="shared" si="29"/>
        <v>217</v>
      </c>
      <c r="B222" s="23">
        <f t="shared" si="30"/>
        <v>130</v>
      </c>
      <c r="C222" s="23">
        <v>20</v>
      </c>
      <c r="D222" s="23">
        <f t="shared" si="25"/>
        <v>20</v>
      </c>
      <c r="E222" s="23">
        <f t="shared" si="31"/>
        <v>0</v>
      </c>
      <c r="F222" s="23">
        <f t="shared" si="26"/>
        <v>110</v>
      </c>
      <c r="G222" s="23">
        <f t="shared" si="27"/>
        <v>0</v>
      </c>
      <c r="H222" s="23">
        <f t="shared" si="32"/>
        <v>0</v>
      </c>
      <c r="I222" s="24">
        <f>D222*'1 - Data'!C$7</f>
        <v>200</v>
      </c>
      <c r="J222" s="24">
        <f>IF(G222&lt;&gt;0,'1 - Data'!$C$8,0)</f>
        <v>0</v>
      </c>
      <c r="K222" s="24">
        <f>F222*'1 - Data'!$C$9</f>
        <v>27.5</v>
      </c>
      <c r="L222" s="24">
        <f t="shared" si="28"/>
        <v>172.5</v>
      </c>
    </row>
    <row r="223" spans="1:12" s="34" customFormat="1" x14ac:dyDescent="0.25">
      <c r="A223" s="22">
        <f t="shared" si="29"/>
        <v>218</v>
      </c>
      <c r="B223" s="23">
        <f t="shared" si="30"/>
        <v>110</v>
      </c>
      <c r="C223" s="23">
        <v>20</v>
      </c>
      <c r="D223" s="23">
        <f t="shared" si="25"/>
        <v>20</v>
      </c>
      <c r="E223" s="23">
        <f t="shared" si="31"/>
        <v>0</v>
      </c>
      <c r="F223" s="23">
        <f t="shared" si="26"/>
        <v>90</v>
      </c>
      <c r="G223" s="23">
        <f t="shared" si="27"/>
        <v>0</v>
      </c>
      <c r="H223" s="23">
        <f t="shared" si="32"/>
        <v>0</v>
      </c>
      <c r="I223" s="24">
        <f>D223*'1 - Data'!C$7</f>
        <v>200</v>
      </c>
      <c r="J223" s="24">
        <f>IF(G223&lt;&gt;0,'1 - Data'!$C$8,0)</f>
        <v>0</v>
      </c>
      <c r="K223" s="24">
        <f>F223*'1 - Data'!$C$9</f>
        <v>22.5</v>
      </c>
      <c r="L223" s="24">
        <f t="shared" si="28"/>
        <v>177.5</v>
      </c>
    </row>
    <row r="224" spans="1:12" s="34" customFormat="1" x14ac:dyDescent="0.25">
      <c r="A224" s="22">
        <f t="shared" si="29"/>
        <v>219</v>
      </c>
      <c r="B224" s="23">
        <f t="shared" si="30"/>
        <v>90</v>
      </c>
      <c r="C224" s="23">
        <v>20</v>
      </c>
      <c r="D224" s="23">
        <f t="shared" si="25"/>
        <v>20</v>
      </c>
      <c r="E224" s="23">
        <f t="shared" si="31"/>
        <v>0</v>
      </c>
      <c r="F224" s="23">
        <f t="shared" si="26"/>
        <v>70</v>
      </c>
      <c r="G224" s="23">
        <f t="shared" si="27"/>
        <v>450</v>
      </c>
      <c r="H224" s="23">
        <f t="shared" si="32"/>
        <v>450</v>
      </c>
      <c r="I224" s="24">
        <f>D224*'1 - Data'!C$7</f>
        <v>200</v>
      </c>
      <c r="J224" s="24">
        <f>IF(G224&lt;&gt;0,'1 - Data'!$C$8,0)</f>
        <v>50</v>
      </c>
      <c r="K224" s="24">
        <f>F224*'1 - Data'!$C$9</f>
        <v>17.5</v>
      </c>
      <c r="L224" s="24">
        <f t="shared" si="28"/>
        <v>132.5</v>
      </c>
    </row>
    <row r="225" spans="1:12" s="34" customFormat="1" x14ac:dyDescent="0.25">
      <c r="A225" s="22">
        <f t="shared" si="29"/>
        <v>220</v>
      </c>
      <c r="B225" s="23">
        <f t="shared" si="30"/>
        <v>70</v>
      </c>
      <c r="C225" s="23">
        <v>20</v>
      </c>
      <c r="D225" s="23">
        <f t="shared" si="25"/>
        <v>20</v>
      </c>
      <c r="E225" s="23">
        <f t="shared" si="31"/>
        <v>0</v>
      </c>
      <c r="F225" s="23">
        <f t="shared" si="26"/>
        <v>50</v>
      </c>
      <c r="G225" s="23">
        <f t="shared" si="27"/>
        <v>0</v>
      </c>
      <c r="H225" s="23">
        <f t="shared" si="32"/>
        <v>450</v>
      </c>
      <c r="I225" s="24">
        <f>D225*'1 - Data'!C$7</f>
        <v>200</v>
      </c>
      <c r="J225" s="24">
        <f>IF(G225&lt;&gt;0,'1 - Data'!$C$8,0)</f>
        <v>0</v>
      </c>
      <c r="K225" s="24">
        <f>F225*'1 - Data'!$C$9</f>
        <v>12.5</v>
      </c>
      <c r="L225" s="24">
        <f t="shared" si="28"/>
        <v>187.5</v>
      </c>
    </row>
    <row r="226" spans="1:12" s="34" customFormat="1" x14ac:dyDescent="0.25">
      <c r="A226" s="22">
        <f t="shared" si="29"/>
        <v>221</v>
      </c>
      <c r="B226" s="23">
        <f t="shared" si="30"/>
        <v>50</v>
      </c>
      <c r="C226" s="23">
        <v>20</v>
      </c>
      <c r="D226" s="23">
        <f t="shared" si="25"/>
        <v>20</v>
      </c>
      <c r="E226" s="23">
        <f t="shared" si="31"/>
        <v>0</v>
      </c>
      <c r="F226" s="23">
        <f t="shared" si="26"/>
        <v>30</v>
      </c>
      <c r="G226" s="23">
        <f t="shared" si="27"/>
        <v>0</v>
      </c>
      <c r="H226" s="23">
        <f t="shared" si="32"/>
        <v>450</v>
      </c>
      <c r="I226" s="24">
        <f>D226*'1 - Data'!C$7</f>
        <v>200</v>
      </c>
      <c r="J226" s="24">
        <f>IF(G226&lt;&gt;0,'1 - Data'!$C$8,0)</f>
        <v>0</v>
      </c>
      <c r="K226" s="24">
        <f>F226*'1 - Data'!$C$9</f>
        <v>7.5</v>
      </c>
      <c r="L226" s="24">
        <f t="shared" si="28"/>
        <v>192.5</v>
      </c>
    </row>
    <row r="227" spans="1:12" s="34" customFormat="1" x14ac:dyDescent="0.25">
      <c r="A227" s="22">
        <f t="shared" si="29"/>
        <v>222</v>
      </c>
      <c r="B227" s="23">
        <f t="shared" si="30"/>
        <v>30</v>
      </c>
      <c r="C227" s="23">
        <v>20</v>
      </c>
      <c r="D227" s="23">
        <f t="shared" si="25"/>
        <v>20</v>
      </c>
      <c r="E227" s="23">
        <f t="shared" si="31"/>
        <v>0</v>
      </c>
      <c r="F227" s="23">
        <f t="shared" si="26"/>
        <v>10</v>
      </c>
      <c r="G227" s="23">
        <f t="shared" si="27"/>
        <v>0</v>
      </c>
      <c r="H227" s="23">
        <f t="shared" si="32"/>
        <v>450</v>
      </c>
      <c r="I227" s="24">
        <f>D227*'1 - Data'!C$7</f>
        <v>200</v>
      </c>
      <c r="J227" s="24">
        <f>IF(G227&lt;&gt;0,'1 - Data'!$C$8,0)</f>
        <v>0</v>
      </c>
      <c r="K227" s="24">
        <f>F227*'1 - Data'!$C$9</f>
        <v>2.5</v>
      </c>
      <c r="L227" s="24">
        <f t="shared" si="28"/>
        <v>197.5</v>
      </c>
    </row>
    <row r="228" spans="1:12" s="34" customFormat="1" x14ac:dyDescent="0.25">
      <c r="A228" s="22">
        <f t="shared" si="29"/>
        <v>223</v>
      </c>
      <c r="B228" s="23">
        <f t="shared" si="30"/>
        <v>10</v>
      </c>
      <c r="C228" s="23">
        <v>20</v>
      </c>
      <c r="D228" s="23">
        <f t="shared" si="25"/>
        <v>10</v>
      </c>
      <c r="E228" s="23">
        <f t="shared" si="31"/>
        <v>0</v>
      </c>
      <c r="F228" s="23">
        <f t="shared" si="26"/>
        <v>0</v>
      </c>
      <c r="G228" s="23">
        <f t="shared" si="27"/>
        <v>0</v>
      </c>
      <c r="H228" s="23">
        <f t="shared" si="32"/>
        <v>450</v>
      </c>
      <c r="I228" s="24">
        <f>D228*'1 - Data'!C$7</f>
        <v>100</v>
      </c>
      <c r="J228" s="24">
        <f>IF(G228&lt;&gt;0,'1 - Data'!$C$8,0)</f>
        <v>0</v>
      </c>
      <c r="K228" s="24">
        <f>F228*'1 - Data'!$C$9</f>
        <v>0</v>
      </c>
      <c r="L228" s="24">
        <f t="shared" si="28"/>
        <v>100</v>
      </c>
    </row>
    <row r="229" spans="1:12" s="34" customFormat="1" x14ac:dyDescent="0.25">
      <c r="A229" s="22">
        <f t="shared" si="29"/>
        <v>224</v>
      </c>
      <c r="B229" s="23">
        <f t="shared" si="30"/>
        <v>0</v>
      </c>
      <c r="C229" s="23">
        <v>20</v>
      </c>
      <c r="D229" s="23">
        <f t="shared" si="25"/>
        <v>0</v>
      </c>
      <c r="E229" s="23">
        <f t="shared" si="31"/>
        <v>450</v>
      </c>
      <c r="F229" s="23">
        <f t="shared" si="26"/>
        <v>450</v>
      </c>
      <c r="G229" s="23">
        <f t="shared" si="27"/>
        <v>0</v>
      </c>
      <c r="H229" s="23">
        <f t="shared" si="32"/>
        <v>0</v>
      </c>
      <c r="I229" s="24">
        <f>D229*'1 - Data'!C$7</f>
        <v>0</v>
      </c>
      <c r="J229" s="24">
        <f>IF(G229&lt;&gt;0,'1 - Data'!$C$8,0)</f>
        <v>0</v>
      </c>
      <c r="K229" s="24">
        <f>F229*'1 - Data'!$C$9</f>
        <v>112.5</v>
      </c>
      <c r="L229" s="24">
        <f t="shared" si="28"/>
        <v>-112.5</v>
      </c>
    </row>
    <row r="230" spans="1:12" s="34" customFormat="1" x14ac:dyDescent="0.25">
      <c r="A230" s="22">
        <f t="shared" si="29"/>
        <v>225</v>
      </c>
      <c r="B230" s="23">
        <f t="shared" si="30"/>
        <v>450</v>
      </c>
      <c r="C230" s="23">
        <v>20</v>
      </c>
      <c r="D230" s="23">
        <f t="shared" si="25"/>
        <v>20</v>
      </c>
      <c r="E230" s="23">
        <f t="shared" si="31"/>
        <v>0</v>
      </c>
      <c r="F230" s="23">
        <f t="shared" si="26"/>
        <v>430</v>
      </c>
      <c r="G230" s="23">
        <f t="shared" si="27"/>
        <v>0</v>
      </c>
      <c r="H230" s="23">
        <f t="shared" si="32"/>
        <v>0</v>
      </c>
      <c r="I230" s="24">
        <f>D230*'1 - Data'!C$7</f>
        <v>200</v>
      </c>
      <c r="J230" s="24">
        <f>IF(G230&lt;&gt;0,'1 - Data'!$C$8,0)</f>
        <v>0</v>
      </c>
      <c r="K230" s="24">
        <f>F230*'1 - Data'!$C$9</f>
        <v>107.5</v>
      </c>
      <c r="L230" s="24">
        <f t="shared" si="28"/>
        <v>92.5</v>
      </c>
    </row>
    <row r="231" spans="1:12" s="34" customFormat="1" x14ac:dyDescent="0.25">
      <c r="A231" s="22">
        <f t="shared" si="29"/>
        <v>226</v>
      </c>
      <c r="B231" s="23">
        <f t="shared" si="30"/>
        <v>430</v>
      </c>
      <c r="C231" s="23">
        <v>20</v>
      </c>
      <c r="D231" s="23">
        <f t="shared" si="25"/>
        <v>20</v>
      </c>
      <c r="E231" s="23">
        <f t="shared" si="31"/>
        <v>0</v>
      </c>
      <c r="F231" s="23">
        <f t="shared" si="26"/>
        <v>410</v>
      </c>
      <c r="G231" s="23">
        <f t="shared" si="27"/>
        <v>0</v>
      </c>
      <c r="H231" s="23">
        <f t="shared" si="32"/>
        <v>0</v>
      </c>
      <c r="I231" s="24">
        <f>D231*'1 - Data'!C$7</f>
        <v>200</v>
      </c>
      <c r="J231" s="24">
        <f>IF(G231&lt;&gt;0,'1 - Data'!$C$8,0)</f>
        <v>0</v>
      </c>
      <c r="K231" s="24">
        <f>F231*'1 - Data'!$C$9</f>
        <v>102.5</v>
      </c>
      <c r="L231" s="24">
        <f t="shared" si="28"/>
        <v>97.5</v>
      </c>
    </row>
    <row r="232" spans="1:12" s="34" customFormat="1" x14ac:dyDescent="0.25">
      <c r="A232" s="22">
        <f t="shared" si="29"/>
        <v>227</v>
      </c>
      <c r="B232" s="23">
        <f t="shared" si="30"/>
        <v>410</v>
      </c>
      <c r="C232" s="23">
        <v>20</v>
      </c>
      <c r="D232" s="23">
        <f t="shared" si="25"/>
        <v>20</v>
      </c>
      <c r="E232" s="23">
        <f t="shared" si="31"/>
        <v>0</v>
      </c>
      <c r="F232" s="23">
        <f t="shared" si="26"/>
        <v>390</v>
      </c>
      <c r="G232" s="23">
        <f t="shared" si="27"/>
        <v>0</v>
      </c>
      <c r="H232" s="23">
        <f t="shared" si="32"/>
        <v>0</v>
      </c>
      <c r="I232" s="24">
        <f>D232*'1 - Data'!C$7</f>
        <v>200</v>
      </c>
      <c r="J232" s="24">
        <f>IF(G232&lt;&gt;0,'1 - Data'!$C$8,0)</f>
        <v>0</v>
      </c>
      <c r="K232" s="24">
        <f>F232*'1 - Data'!$C$9</f>
        <v>97.5</v>
      </c>
      <c r="L232" s="24">
        <f t="shared" si="28"/>
        <v>102.5</v>
      </c>
    </row>
    <row r="233" spans="1:12" s="34" customFormat="1" x14ac:dyDescent="0.25">
      <c r="A233" s="22">
        <f t="shared" si="29"/>
        <v>228</v>
      </c>
      <c r="B233" s="23">
        <f t="shared" si="30"/>
        <v>390</v>
      </c>
      <c r="C233" s="23">
        <v>20</v>
      </c>
      <c r="D233" s="23">
        <f t="shared" si="25"/>
        <v>20</v>
      </c>
      <c r="E233" s="23">
        <f t="shared" si="31"/>
        <v>0</v>
      </c>
      <c r="F233" s="23">
        <f t="shared" si="26"/>
        <v>370</v>
      </c>
      <c r="G233" s="23">
        <f t="shared" si="27"/>
        <v>0</v>
      </c>
      <c r="H233" s="23">
        <f t="shared" si="32"/>
        <v>0</v>
      </c>
      <c r="I233" s="24">
        <f>D233*'1 - Data'!C$7</f>
        <v>200</v>
      </c>
      <c r="J233" s="24">
        <f>IF(G233&lt;&gt;0,'1 - Data'!$C$8,0)</f>
        <v>0</v>
      </c>
      <c r="K233" s="24">
        <f>F233*'1 - Data'!$C$9</f>
        <v>92.5</v>
      </c>
      <c r="L233" s="24">
        <f t="shared" si="28"/>
        <v>107.5</v>
      </c>
    </row>
    <row r="234" spans="1:12" s="34" customFormat="1" x14ac:dyDescent="0.25">
      <c r="A234" s="22">
        <f t="shared" si="29"/>
        <v>229</v>
      </c>
      <c r="B234" s="23">
        <f t="shared" si="30"/>
        <v>370</v>
      </c>
      <c r="C234" s="23">
        <v>20</v>
      </c>
      <c r="D234" s="23">
        <f t="shared" si="25"/>
        <v>20</v>
      </c>
      <c r="E234" s="23">
        <f t="shared" si="31"/>
        <v>0</v>
      </c>
      <c r="F234" s="23">
        <f t="shared" si="26"/>
        <v>350</v>
      </c>
      <c r="G234" s="23">
        <f t="shared" si="27"/>
        <v>0</v>
      </c>
      <c r="H234" s="23">
        <f t="shared" si="32"/>
        <v>0</v>
      </c>
      <c r="I234" s="24">
        <f>D234*'1 - Data'!C$7</f>
        <v>200</v>
      </c>
      <c r="J234" s="24">
        <f>IF(G234&lt;&gt;0,'1 - Data'!$C$8,0)</f>
        <v>0</v>
      </c>
      <c r="K234" s="24">
        <f>F234*'1 - Data'!$C$9</f>
        <v>87.5</v>
      </c>
      <c r="L234" s="24">
        <f t="shared" si="28"/>
        <v>112.5</v>
      </c>
    </row>
    <row r="235" spans="1:12" s="34" customFormat="1" x14ac:dyDescent="0.25">
      <c r="A235" s="22">
        <f t="shared" si="29"/>
        <v>230</v>
      </c>
      <c r="B235" s="23">
        <f t="shared" si="30"/>
        <v>350</v>
      </c>
      <c r="C235" s="23">
        <v>20</v>
      </c>
      <c r="D235" s="23">
        <f t="shared" si="25"/>
        <v>20</v>
      </c>
      <c r="E235" s="23">
        <f t="shared" si="31"/>
        <v>0</v>
      </c>
      <c r="F235" s="23">
        <f t="shared" si="26"/>
        <v>330</v>
      </c>
      <c r="G235" s="23">
        <f t="shared" si="27"/>
        <v>0</v>
      </c>
      <c r="H235" s="23">
        <f t="shared" si="32"/>
        <v>0</v>
      </c>
      <c r="I235" s="24">
        <f>D235*'1 - Data'!C$7</f>
        <v>200</v>
      </c>
      <c r="J235" s="24">
        <f>IF(G235&lt;&gt;0,'1 - Data'!$C$8,0)</f>
        <v>0</v>
      </c>
      <c r="K235" s="24">
        <f>F235*'1 - Data'!$C$9</f>
        <v>82.5</v>
      </c>
      <c r="L235" s="24">
        <f t="shared" si="28"/>
        <v>117.5</v>
      </c>
    </row>
    <row r="236" spans="1:12" s="34" customFormat="1" x14ac:dyDescent="0.25">
      <c r="A236" s="22">
        <f t="shared" si="29"/>
        <v>231</v>
      </c>
      <c r="B236" s="23">
        <f t="shared" si="30"/>
        <v>330</v>
      </c>
      <c r="C236" s="23">
        <v>20</v>
      </c>
      <c r="D236" s="23">
        <f t="shared" si="25"/>
        <v>20</v>
      </c>
      <c r="E236" s="23">
        <f t="shared" si="31"/>
        <v>0</v>
      </c>
      <c r="F236" s="23">
        <f t="shared" si="26"/>
        <v>310</v>
      </c>
      <c r="G236" s="23">
        <f t="shared" si="27"/>
        <v>0</v>
      </c>
      <c r="H236" s="23">
        <f t="shared" si="32"/>
        <v>0</v>
      </c>
      <c r="I236" s="24">
        <f>D236*'1 - Data'!C$7</f>
        <v>200</v>
      </c>
      <c r="J236" s="24">
        <f>IF(G236&lt;&gt;0,'1 - Data'!$C$8,0)</f>
        <v>0</v>
      </c>
      <c r="K236" s="24">
        <f>F236*'1 - Data'!$C$9</f>
        <v>77.5</v>
      </c>
      <c r="L236" s="24">
        <f t="shared" si="28"/>
        <v>122.5</v>
      </c>
    </row>
    <row r="237" spans="1:12" s="34" customFormat="1" x14ac:dyDescent="0.25">
      <c r="A237" s="22">
        <f t="shared" si="29"/>
        <v>232</v>
      </c>
      <c r="B237" s="23">
        <f t="shared" si="30"/>
        <v>310</v>
      </c>
      <c r="C237" s="23">
        <v>20</v>
      </c>
      <c r="D237" s="23">
        <f t="shared" si="25"/>
        <v>20</v>
      </c>
      <c r="E237" s="23">
        <f t="shared" si="31"/>
        <v>0</v>
      </c>
      <c r="F237" s="23">
        <f t="shared" si="26"/>
        <v>290</v>
      </c>
      <c r="G237" s="23">
        <f t="shared" si="27"/>
        <v>0</v>
      </c>
      <c r="H237" s="23">
        <f t="shared" si="32"/>
        <v>0</v>
      </c>
      <c r="I237" s="24">
        <f>D237*'1 - Data'!C$7</f>
        <v>200</v>
      </c>
      <c r="J237" s="24">
        <f>IF(G237&lt;&gt;0,'1 - Data'!$C$8,0)</f>
        <v>0</v>
      </c>
      <c r="K237" s="24">
        <f>F237*'1 - Data'!$C$9</f>
        <v>72.5</v>
      </c>
      <c r="L237" s="24">
        <f t="shared" si="28"/>
        <v>127.5</v>
      </c>
    </row>
    <row r="238" spans="1:12" s="34" customFormat="1" x14ac:dyDescent="0.25">
      <c r="A238" s="22">
        <f t="shared" si="29"/>
        <v>233</v>
      </c>
      <c r="B238" s="23">
        <f t="shared" si="30"/>
        <v>290</v>
      </c>
      <c r="C238" s="23">
        <v>20</v>
      </c>
      <c r="D238" s="23">
        <f t="shared" si="25"/>
        <v>20</v>
      </c>
      <c r="E238" s="23">
        <f t="shared" si="31"/>
        <v>0</v>
      </c>
      <c r="F238" s="23">
        <f t="shared" si="26"/>
        <v>270</v>
      </c>
      <c r="G238" s="23">
        <f t="shared" si="27"/>
        <v>0</v>
      </c>
      <c r="H238" s="23">
        <f t="shared" si="32"/>
        <v>0</v>
      </c>
      <c r="I238" s="24">
        <f>D238*'1 - Data'!C$7</f>
        <v>200</v>
      </c>
      <c r="J238" s="24">
        <f>IF(G238&lt;&gt;0,'1 - Data'!$C$8,0)</f>
        <v>0</v>
      </c>
      <c r="K238" s="24">
        <f>F238*'1 - Data'!$C$9</f>
        <v>67.5</v>
      </c>
      <c r="L238" s="24">
        <f t="shared" si="28"/>
        <v>132.5</v>
      </c>
    </row>
    <row r="239" spans="1:12" s="34" customFormat="1" x14ac:dyDescent="0.25">
      <c r="A239" s="22">
        <f t="shared" si="29"/>
        <v>234</v>
      </c>
      <c r="B239" s="23">
        <f t="shared" si="30"/>
        <v>270</v>
      </c>
      <c r="C239" s="23">
        <v>20</v>
      </c>
      <c r="D239" s="23">
        <f t="shared" si="25"/>
        <v>20</v>
      </c>
      <c r="E239" s="23">
        <f t="shared" si="31"/>
        <v>0</v>
      </c>
      <c r="F239" s="23">
        <f t="shared" si="26"/>
        <v>250</v>
      </c>
      <c r="G239" s="23">
        <f t="shared" si="27"/>
        <v>0</v>
      </c>
      <c r="H239" s="23">
        <f t="shared" si="32"/>
        <v>0</v>
      </c>
      <c r="I239" s="24">
        <f>D239*'1 - Data'!C$7</f>
        <v>200</v>
      </c>
      <c r="J239" s="24">
        <f>IF(G239&lt;&gt;0,'1 - Data'!$C$8,0)</f>
        <v>0</v>
      </c>
      <c r="K239" s="24">
        <f>F239*'1 - Data'!$C$9</f>
        <v>62.5</v>
      </c>
      <c r="L239" s="24">
        <f t="shared" si="28"/>
        <v>137.5</v>
      </c>
    </row>
    <row r="240" spans="1:12" s="34" customFormat="1" x14ac:dyDescent="0.25">
      <c r="A240" s="22">
        <f t="shared" si="29"/>
        <v>235</v>
      </c>
      <c r="B240" s="23">
        <f t="shared" si="30"/>
        <v>250</v>
      </c>
      <c r="C240" s="23">
        <v>20</v>
      </c>
      <c r="D240" s="23">
        <f t="shared" si="25"/>
        <v>20</v>
      </c>
      <c r="E240" s="23">
        <f t="shared" si="31"/>
        <v>0</v>
      </c>
      <c r="F240" s="23">
        <f t="shared" si="26"/>
        <v>230</v>
      </c>
      <c r="G240" s="23">
        <f t="shared" si="27"/>
        <v>0</v>
      </c>
      <c r="H240" s="23">
        <f t="shared" si="32"/>
        <v>0</v>
      </c>
      <c r="I240" s="24">
        <f>D240*'1 - Data'!C$7</f>
        <v>200</v>
      </c>
      <c r="J240" s="24">
        <f>IF(G240&lt;&gt;0,'1 - Data'!$C$8,0)</f>
        <v>0</v>
      </c>
      <c r="K240" s="24">
        <f>F240*'1 - Data'!$C$9</f>
        <v>57.5</v>
      </c>
      <c r="L240" s="24">
        <f t="shared" si="28"/>
        <v>142.5</v>
      </c>
    </row>
    <row r="241" spans="1:12" s="34" customFormat="1" x14ac:dyDescent="0.25">
      <c r="A241" s="22">
        <f t="shared" si="29"/>
        <v>236</v>
      </c>
      <c r="B241" s="23">
        <f t="shared" si="30"/>
        <v>230</v>
      </c>
      <c r="C241" s="23">
        <v>20</v>
      </c>
      <c r="D241" s="23">
        <f t="shared" si="25"/>
        <v>20</v>
      </c>
      <c r="E241" s="23">
        <f t="shared" si="31"/>
        <v>0</v>
      </c>
      <c r="F241" s="23">
        <f t="shared" si="26"/>
        <v>210</v>
      </c>
      <c r="G241" s="23">
        <f t="shared" si="27"/>
        <v>0</v>
      </c>
      <c r="H241" s="23">
        <f t="shared" si="32"/>
        <v>0</v>
      </c>
      <c r="I241" s="24">
        <f>D241*'1 - Data'!C$7</f>
        <v>200</v>
      </c>
      <c r="J241" s="24">
        <f>IF(G241&lt;&gt;0,'1 - Data'!$C$8,0)</f>
        <v>0</v>
      </c>
      <c r="K241" s="24">
        <f>F241*'1 - Data'!$C$9</f>
        <v>52.5</v>
      </c>
      <c r="L241" s="24">
        <f t="shared" si="28"/>
        <v>147.5</v>
      </c>
    </row>
    <row r="242" spans="1:12" s="34" customFormat="1" x14ac:dyDescent="0.25">
      <c r="A242" s="22">
        <f t="shared" si="29"/>
        <v>237</v>
      </c>
      <c r="B242" s="23">
        <f t="shared" si="30"/>
        <v>210</v>
      </c>
      <c r="C242" s="23">
        <v>20</v>
      </c>
      <c r="D242" s="23">
        <f t="shared" si="25"/>
        <v>20</v>
      </c>
      <c r="E242" s="23">
        <f t="shared" si="31"/>
        <v>0</v>
      </c>
      <c r="F242" s="23">
        <f t="shared" si="26"/>
        <v>190</v>
      </c>
      <c r="G242" s="23">
        <f t="shared" si="27"/>
        <v>0</v>
      </c>
      <c r="H242" s="23">
        <f t="shared" si="32"/>
        <v>0</v>
      </c>
      <c r="I242" s="24">
        <f>D242*'1 - Data'!C$7</f>
        <v>200</v>
      </c>
      <c r="J242" s="24">
        <f>IF(G242&lt;&gt;0,'1 - Data'!$C$8,0)</f>
        <v>0</v>
      </c>
      <c r="K242" s="24">
        <f>F242*'1 - Data'!$C$9</f>
        <v>47.5</v>
      </c>
      <c r="L242" s="24">
        <f t="shared" si="28"/>
        <v>152.5</v>
      </c>
    </row>
    <row r="243" spans="1:12" s="34" customFormat="1" x14ac:dyDescent="0.25">
      <c r="A243" s="22">
        <f t="shared" si="29"/>
        <v>238</v>
      </c>
      <c r="B243" s="23">
        <f t="shared" si="30"/>
        <v>190</v>
      </c>
      <c r="C243" s="23">
        <v>20</v>
      </c>
      <c r="D243" s="23">
        <f t="shared" si="25"/>
        <v>20</v>
      </c>
      <c r="E243" s="23">
        <f t="shared" si="31"/>
        <v>0</v>
      </c>
      <c r="F243" s="23">
        <f t="shared" si="26"/>
        <v>170</v>
      </c>
      <c r="G243" s="23">
        <f t="shared" si="27"/>
        <v>0</v>
      </c>
      <c r="H243" s="23">
        <f t="shared" si="32"/>
        <v>0</v>
      </c>
      <c r="I243" s="24">
        <f>D243*'1 - Data'!C$7</f>
        <v>200</v>
      </c>
      <c r="J243" s="24">
        <f>IF(G243&lt;&gt;0,'1 - Data'!$C$8,0)</f>
        <v>0</v>
      </c>
      <c r="K243" s="24">
        <f>F243*'1 - Data'!$C$9</f>
        <v>42.5</v>
      </c>
      <c r="L243" s="24">
        <f t="shared" si="28"/>
        <v>157.5</v>
      </c>
    </row>
    <row r="244" spans="1:12" s="34" customFormat="1" x14ac:dyDescent="0.25">
      <c r="A244" s="22">
        <f t="shared" si="29"/>
        <v>239</v>
      </c>
      <c r="B244" s="23">
        <f t="shared" si="30"/>
        <v>170</v>
      </c>
      <c r="C244" s="23">
        <v>20</v>
      </c>
      <c r="D244" s="23">
        <f t="shared" si="25"/>
        <v>20</v>
      </c>
      <c r="E244" s="23">
        <f t="shared" si="31"/>
        <v>0</v>
      </c>
      <c r="F244" s="23">
        <f t="shared" si="26"/>
        <v>150</v>
      </c>
      <c r="G244" s="23">
        <f t="shared" si="27"/>
        <v>0</v>
      </c>
      <c r="H244" s="23">
        <f t="shared" si="32"/>
        <v>0</v>
      </c>
      <c r="I244" s="24">
        <f>D244*'1 - Data'!C$7</f>
        <v>200</v>
      </c>
      <c r="J244" s="24">
        <f>IF(G244&lt;&gt;0,'1 - Data'!$C$8,0)</f>
        <v>0</v>
      </c>
      <c r="K244" s="24">
        <f>F244*'1 - Data'!$C$9</f>
        <v>37.5</v>
      </c>
      <c r="L244" s="24">
        <f t="shared" si="28"/>
        <v>162.5</v>
      </c>
    </row>
    <row r="245" spans="1:12" s="34" customFormat="1" x14ac:dyDescent="0.25">
      <c r="A245" s="22">
        <f t="shared" si="29"/>
        <v>240</v>
      </c>
      <c r="B245" s="23">
        <f t="shared" si="30"/>
        <v>150</v>
      </c>
      <c r="C245" s="23">
        <v>20</v>
      </c>
      <c r="D245" s="23">
        <f t="shared" si="25"/>
        <v>20</v>
      </c>
      <c r="E245" s="23">
        <f t="shared" si="31"/>
        <v>0</v>
      </c>
      <c r="F245" s="23">
        <f t="shared" si="26"/>
        <v>130</v>
      </c>
      <c r="G245" s="23">
        <f t="shared" si="27"/>
        <v>0</v>
      </c>
      <c r="H245" s="23">
        <f t="shared" si="32"/>
        <v>0</v>
      </c>
      <c r="I245" s="24">
        <f>D245*'1 - Data'!C$7</f>
        <v>200</v>
      </c>
      <c r="J245" s="24">
        <f>IF(G245&lt;&gt;0,'1 - Data'!$C$8,0)</f>
        <v>0</v>
      </c>
      <c r="K245" s="24">
        <f>F245*'1 - Data'!$C$9</f>
        <v>32.5</v>
      </c>
      <c r="L245" s="24">
        <f t="shared" si="28"/>
        <v>167.5</v>
      </c>
    </row>
    <row r="246" spans="1:12" s="34" customFormat="1" x14ac:dyDescent="0.25">
      <c r="A246" s="22">
        <f t="shared" si="29"/>
        <v>241</v>
      </c>
      <c r="B246" s="23">
        <f t="shared" si="30"/>
        <v>130</v>
      </c>
      <c r="C246" s="23">
        <v>20</v>
      </c>
      <c r="D246" s="23">
        <f t="shared" si="25"/>
        <v>20</v>
      </c>
      <c r="E246" s="23">
        <f t="shared" si="31"/>
        <v>0</v>
      </c>
      <c r="F246" s="23">
        <f t="shared" si="26"/>
        <v>110</v>
      </c>
      <c r="G246" s="23">
        <f t="shared" si="27"/>
        <v>0</v>
      </c>
      <c r="H246" s="23">
        <f t="shared" si="32"/>
        <v>0</v>
      </c>
      <c r="I246" s="24">
        <f>D246*'1 - Data'!C$7</f>
        <v>200</v>
      </c>
      <c r="J246" s="24">
        <f>IF(G246&lt;&gt;0,'1 - Data'!$C$8,0)</f>
        <v>0</v>
      </c>
      <c r="K246" s="24">
        <f>F246*'1 - Data'!$C$9</f>
        <v>27.5</v>
      </c>
      <c r="L246" s="24">
        <f t="shared" si="28"/>
        <v>172.5</v>
      </c>
    </row>
    <row r="247" spans="1:12" s="34" customFormat="1" x14ac:dyDescent="0.25">
      <c r="A247" s="22">
        <f t="shared" si="29"/>
        <v>242</v>
      </c>
      <c r="B247" s="23">
        <f t="shared" si="30"/>
        <v>110</v>
      </c>
      <c r="C247" s="23">
        <v>20</v>
      </c>
      <c r="D247" s="23">
        <f t="shared" si="25"/>
        <v>20</v>
      </c>
      <c r="E247" s="23">
        <f t="shared" si="31"/>
        <v>0</v>
      </c>
      <c r="F247" s="23">
        <f t="shared" si="26"/>
        <v>90</v>
      </c>
      <c r="G247" s="23">
        <f t="shared" si="27"/>
        <v>0</v>
      </c>
      <c r="H247" s="23">
        <f t="shared" si="32"/>
        <v>0</v>
      </c>
      <c r="I247" s="24">
        <f>D247*'1 - Data'!C$7</f>
        <v>200</v>
      </c>
      <c r="J247" s="24">
        <f>IF(G247&lt;&gt;0,'1 - Data'!$C$8,0)</f>
        <v>0</v>
      </c>
      <c r="K247" s="24">
        <f>F247*'1 - Data'!$C$9</f>
        <v>22.5</v>
      </c>
      <c r="L247" s="24">
        <f t="shared" si="28"/>
        <v>177.5</v>
      </c>
    </row>
    <row r="248" spans="1:12" s="34" customFormat="1" x14ac:dyDescent="0.25">
      <c r="A248" s="22">
        <f t="shared" si="29"/>
        <v>243</v>
      </c>
      <c r="B248" s="23">
        <f t="shared" si="30"/>
        <v>90</v>
      </c>
      <c r="C248" s="23">
        <v>20</v>
      </c>
      <c r="D248" s="23">
        <f t="shared" si="25"/>
        <v>20</v>
      </c>
      <c r="E248" s="23">
        <f t="shared" si="31"/>
        <v>0</v>
      </c>
      <c r="F248" s="23">
        <f t="shared" si="26"/>
        <v>70</v>
      </c>
      <c r="G248" s="23">
        <f t="shared" si="27"/>
        <v>450</v>
      </c>
      <c r="H248" s="23">
        <f t="shared" si="32"/>
        <v>450</v>
      </c>
      <c r="I248" s="24">
        <f>D248*'1 - Data'!C$7</f>
        <v>200</v>
      </c>
      <c r="J248" s="24">
        <f>IF(G248&lt;&gt;0,'1 - Data'!$C$8,0)</f>
        <v>50</v>
      </c>
      <c r="K248" s="24">
        <f>F248*'1 - Data'!$C$9</f>
        <v>17.5</v>
      </c>
      <c r="L248" s="24">
        <f t="shared" si="28"/>
        <v>132.5</v>
      </c>
    </row>
    <row r="249" spans="1:12" s="34" customFormat="1" x14ac:dyDescent="0.25">
      <c r="A249" s="22">
        <f t="shared" si="29"/>
        <v>244</v>
      </c>
      <c r="B249" s="23">
        <f t="shared" si="30"/>
        <v>70</v>
      </c>
      <c r="C249" s="23">
        <v>20</v>
      </c>
      <c r="D249" s="23">
        <f t="shared" si="25"/>
        <v>20</v>
      </c>
      <c r="E249" s="23">
        <f t="shared" si="31"/>
        <v>0</v>
      </c>
      <c r="F249" s="23">
        <f t="shared" si="26"/>
        <v>50</v>
      </c>
      <c r="G249" s="23">
        <f t="shared" si="27"/>
        <v>0</v>
      </c>
      <c r="H249" s="23">
        <f t="shared" si="32"/>
        <v>450</v>
      </c>
      <c r="I249" s="24">
        <f>D249*'1 - Data'!C$7</f>
        <v>200</v>
      </c>
      <c r="J249" s="24">
        <f>IF(G249&lt;&gt;0,'1 - Data'!$C$8,0)</f>
        <v>0</v>
      </c>
      <c r="K249" s="24">
        <f>F249*'1 - Data'!$C$9</f>
        <v>12.5</v>
      </c>
      <c r="L249" s="24">
        <f t="shared" si="28"/>
        <v>187.5</v>
      </c>
    </row>
    <row r="250" spans="1:12" s="34" customFormat="1" x14ac:dyDescent="0.25">
      <c r="A250" s="22">
        <f t="shared" si="29"/>
        <v>245</v>
      </c>
      <c r="B250" s="23">
        <f t="shared" si="30"/>
        <v>50</v>
      </c>
      <c r="C250" s="23">
        <v>20</v>
      </c>
      <c r="D250" s="23">
        <f t="shared" si="25"/>
        <v>20</v>
      </c>
      <c r="E250" s="23">
        <f t="shared" si="31"/>
        <v>0</v>
      </c>
      <c r="F250" s="23">
        <f t="shared" si="26"/>
        <v>30</v>
      </c>
      <c r="G250" s="23">
        <f t="shared" si="27"/>
        <v>0</v>
      </c>
      <c r="H250" s="23">
        <f t="shared" si="32"/>
        <v>450</v>
      </c>
      <c r="I250" s="24">
        <f>D250*'1 - Data'!C$7</f>
        <v>200</v>
      </c>
      <c r="J250" s="24">
        <f>IF(G250&lt;&gt;0,'1 - Data'!$C$8,0)</f>
        <v>0</v>
      </c>
      <c r="K250" s="24">
        <f>F250*'1 - Data'!$C$9</f>
        <v>7.5</v>
      </c>
      <c r="L250" s="24">
        <f t="shared" si="28"/>
        <v>192.5</v>
      </c>
    </row>
    <row r="251" spans="1:12" s="34" customFormat="1" x14ac:dyDescent="0.25">
      <c r="A251" s="22">
        <f t="shared" si="29"/>
        <v>246</v>
      </c>
      <c r="B251" s="23">
        <f t="shared" si="30"/>
        <v>30</v>
      </c>
      <c r="C251" s="23">
        <v>20</v>
      </c>
      <c r="D251" s="23">
        <f t="shared" si="25"/>
        <v>20</v>
      </c>
      <c r="E251" s="23">
        <f t="shared" si="31"/>
        <v>0</v>
      </c>
      <c r="F251" s="23">
        <f t="shared" si="26"/>
        <v>10</v>
      </c>
      <c r="G251" s="23">
        <f t="shared" si="27"/>
        <v>0</v>
      </c>
      <c r="H251" s="23">
        <f t="shared" si="32"/>
        <v>450</v>
      </c>
      <c r="I251" s="24">
        <f>D251*'1 - Data'!C$7</f>
        <v>200</v>
      </c>
      <c r="J251" s="24">
        <f>IF(G251&lt;&gt;0,'1 - Data'!$C$8,0)</f>
        <v>0</v>
      </c>
      <c r="K251" s="24">
        <f>F251*'1 - Data'!$C$9</f>
        <v>2.5</v>
      </c>
      <c r="L251" s="24">
        <f t="shared" si="28"/>
        <v>197.5</v>
      </c>
    </row>
    <row r="252" spans="1:12" s="34" customFormat="1" x14ac:dyDescent="0.25">
      <c r="A252" s="22">
        <f t="shared" si="29"/>
        <v>247</v>
      </c>
      <c r="B252" s="23">
        <f t="shared" si="30"/>
        <v>10</v>
      </c>
      <c r="C252" s="23">
        <v>20</v>
      </c>
      <c r="D252" s="23">
        <f t="shared" si="25"/>
        <v>10</v>
      </c>
      <c r="E252" s="23">
        <f t="shared" si="31"/>
        <v>0</v>
      </c>
      <c r="F252" s="23">
        <f t="shared" si="26"/>
        <v>0</v>
      </c>
      <c r="G252" s="23">
        <f t="shared" si="27"/>
        <v>0</v>
      </c>
      <c r="H252" s="23">
        <f t="shared" si="32"/>
        <v>450</v>
      </c>
      <c r="I252" s="24">
        <f>D252*'1 - Data'!C$7</f>
        <v>100</v>
      </c>
      <c r="J252" s="24">
        <f>IF(G252&lt;&gt;0,'1 - Data'!$C$8,0)</f>
        <v>0</v>
      </c>
      <c r="K252" s="24">
        <f>F252*'1 - Data'!$C$9</f>
        <v>0</v>
      </c>
      <c r="L252" s="24">
        <f t="shared" si="28"/>
        <v>100</v>
      </c>
    </row>
    <row r="253" spans="1:12" s="34" customFormat="1" x14ac:dyDescent="0.25">
      <c r="A253" s="22">
        <f t="shared" si="29"/>
        <v>248</v>
      </c>
      <c r="B253" s="23">
        <f t="shared" si="30"/>
        <v>0</v>
      </c>
      <c r="C253" s="23">
        <v>20</v>
      </c>
      <c r="D253" s="23">
        <f t="shared" si="25"/>
        <v>0</v>
      </c>
      <c r="E253" s="23">
        <f t="shared" si="31"/>
        <v>450</v>
      </c>
      <c r="F253" s="23">
        <f t="shared" si="26"/>
        <v>450</v>
      </c>
      <c r="G253" s="23">
        <f t="shared" si="27"/>
        <v>0</v>
      </c>
      <c r="H253" s="23">
        <f t="shared" si="32"/>
        <v>0</v>
      </c>
      <c r="I253" s="24">
        <f>D253*'1 - Data'!C$7</f>
        <v>0</v>
      </c>
      <c r="J253" s="24">
        <f>IF(G253&lt;&gt;0,'1 - Data'!$C$8,0)</f>
        <v>0</v>
      </c>
      <c r="K253" s="24">
        <f>F253*'1 - Data'!$C$9</f>
        <v>112.5</v>
      </c>
      <c r="L253" s="24">
        <f t="shared" si="28"/>
        <v>-112.5</v>
      </c>
    </row>
    <row r="254" spans="1:12" s="34" customFormat="1" x14ac:dyDescent="0.25">
      <c r="A254" s="22">
        <f t="shared" si="29"/>
        <v>249</v>
      </c>
      <c r="B254" s="23">
        <f t="shared" si="30"/>
        <v>450</v>
      </c>
      <c r="C254" s="23">
        <v>20</v>
      </c>
      <c r="D254" s="23">
        <f t="shared" si="25"/>
        <v>20</v>
      </c>
      <c r="E254" s="23">
        <f t="shared" si="31"/>
        <v>0</v>
      </c>
      <c r="F254" s="23">
        <f t="shared" si="26"/>
        <v>430</v>
      </c>
      <c r="G254" s="23">
        <f t="shared" si="27"/>
        <v>0</v>
      </c>
      <c r="H254" s="23">
        <f t="shared" si="32"/>
        <v>0</v>
      </c>
      <c r="I254" s="24">
        <f>D254*'1 - Data'!C$7</f>
        <v>200</v>
      </c>
      <c r="J254" s="24">
        <f>IF(G254&lt;&gt;0,'1 - Data'!$C$8,0)</f>
        <v>0</v>
      </c>
      <c r="K254" s="24">
        <f>F254*'1 - Data'!$C$9</f>
        <v>107.5</v>
      </c>
      <c r="L254" s="24">
        <f t="shared" si="28"/>
        <v>92.5</v>
      </c>
    </row>
    <row r="255" spans="1:12" s="34" customFormat="1" x14ac:dyDescent="0.25">
      <c r="A255" s="22">
        <f t="shared" si="29"/>
        <v>250</v>
      </c>
      <c r="B255" s="23">
        <f t="shared" si="30"/>
        <v>430</v>
      </c>
      <c r="C255" s="23">
        <v>20</v>
      </c>
      <c r="D255" s="23">
        <f t="shared" si="25"/>
        <v>20</v>
      </c>
      <c r="E255" s="23">
        <f t="shared" si="31"/>
        <v>0</v>
      </c>
      <c r="F255" s="23">
        <f t="shared" si="26"/>
        <v>410</v>
      </c>
      <c r="G255" s="23">
        <f t="shared" si="27"/>
        <v>0</v>
      </c>
      <c r="H255" s="23">
        <f t="shared" si="32"/>
        <v>0</v>
      </c>
      <c r="I255" s="24">
        <f>D255*'1 - Data'!C$7</f>
        <v>200</v>
      </c>
      <c r="J255" s="24">
        <f>IF(G255&lt;&gt;0,'1 - Data'!$C$8,0)</f>
        <v>0</v>
      </c>
      <c r="K255" s="24">
        <f>F255*'1 - Data'!$C$9</f>
        <v>102.5</v>
      </c>
      <c r="L255" s="24">
        <f t="shared" si="28"/>
        <v>97.5</v>
      </c>
    </row>
    <row r="256" spans="1:12" s="34" customFormat="1" x14ac:dyDescent="0.25">
      <c r="A256" s="22">
        <f t="shared" si="29"/>
        <v>251</v>
      </c>
      <c r="B256" s="23">
        <f t="shared" si="30"/>
        <v>410</v>
      </c>
      <c r="C256" s="23">
        <v>20</v>
      </c>
      <c r="D256" s="23">
        <f t="shared" si="25"/>
        <v>20</v>
      </c>
      <c r="E256" s="23">
        <f t="shared" si="31"/>
        <v>0</v>
      </c>
      <c r="F256" s="23">
        <f t="shared" si="26"/>
        <v>390</v>
      </c>
      <c r="G256" s="23">
        <f t="shared" si="27"/>
        <v>0</v>
      </c>
      <c r="H256" s="23">
        <f t="shared" si="32"/>
        <v>0</v>
      </c>
      <c r="I256" s="24">
        <f>D256*'1 - Data'!C$7</f>
        <v>200</v>
      </c>
      <c r="J256" s="24">
        <f>IF(G256&lt;&gt;0,'1 - Data'!$C$8,0)</f>
        <v>0</v>
      </c>
      <c r="K256" s="24">
        <f>F256*'1 - Data'!$C$9</f>
        <v>97.5</v>
      </c>
      <c r="L256" s="24">
        <f t="shared" si="28"/>
        <v>102.5</v>
      </c>
    </row>
    <row r="257" spans="1:12" s="34" customFormat="1" x14ac:dyDescent="0.25">
      <c r="A257" s="22">
        <f t="shared" si="29"/>
        <v>252</v>
      </c>
      <c r="B257" s="23">
        <f t="shared" si="30"/>
        <v>390</v>
      </c>
      <c r="C257" s="23">
        <v>20</v>
      </c>
      <c r="D257" s="23">
        <f t="shared" si="25"/>
        <v>20</v>
      </c>
      <c r="E257" s="23">
        <f t="shared" si="31"/>
        <v>0</v>
      </c>
      <c r="F257" s="23">
        <f t="shared" si="26"/>
        <v>370</v>
      </c>
      <c r="G257" s="23">
        <f t="shared" si="27"/>
        <v>0</v>
      </c>
      <c r="H257" s="23">
        <f t="shared" si="32"/>
        <v>0</v>
      </c>
      <c r="I257" s="24">
        <f>D257*'1 - Data'!C$7</f>
        <v>200</v>
      </c>
      <c r="J257" s="24">
        <f>IF(G257&lt;&gt;0,'1 - Data'!$C$8,0)</f>
        <v>0</v>
      </c>
      <c r="K257" s="24">
        <f>F257*'1 - Data'!$C$9</f>
        <v>92.5</v>
      </c>
      <c r="L257" s="24">
        <f t="shared" si="28"/>
        <v>107.5</v>
      </c>
    </row>
    <row r="258" spans="1:12" s="34" customFormat="1" x14ac:dyDescent="0.25">
      <c r="A258" s="22">
        <f t="shared" si="29"/>
        <v>253</v>
      </c>
      <c r="B258" s="23">
        <f t="shared" si="30"/>
        <v>370</v>
      </c>
      <c r="C258" s="23">
        <v>20</v>
      </c>
      <c r="D258" s="23">
        <f t="shared" si="25"/>
        <v>20</v>
      </c>
      <c r="E258" s="23">
        <f t="shared" si="31"/>
        <v>0</v>
      </c>
      <c r="F258" s="23">
        <f t="shared" si="26"/>
        <v>350</v>
      </c>
      <c r="G258" s="23">
        <f t="shared" si="27"/>
        <v>0</v>
      </c>
      <c r="H258" s="23">
        <f t="shared" si="32"/>
        <v>0</v>
      </c>
      <c r="I258" s="24">
        <f>D258*'1 - Data'!C$7</f>
        <v>200</v>
      </c>
      <c r="J258" s="24">
        <f>IF(G258&lt;&gt;0,'1 - Data'!$C$8,0)</f>
        <v>0</v>
      </c>
      <c r="K258" s="24">
        <f>F258*'1 - Data'!$C$9</f>
        <v>87.5</v>
      </c>
      <c r="L258" s="24">
        <f t="shared" si="28"/>
        <v>112.5</v>
      </c>
    </row>
    <row r="259" spans="1:12" s="34" customFormat="1" x14ac:dyDescent="0.25">
      <c r="A259" s="22">
        <f t="shared" si="29"/>
        <v>254</v>
      </c>
      <c r="B259" s="23">
        <f t="shared" si="30"/>
        <v>350</v>
      </c>
      <c r="C259" s="23">
        <v>20</v>
      </c>
      <c r="D259" s="23">
        <f t="shared" si="25"/>
        <v>20</v>
      </c>
      <c r="E259" s="23">
        <f t="shared" si="31"/>
        <v>0</v>
      </c>
      <c r="F259" s="23">
        <f t="shared" si="26"/>
        <v>330</v>
      </c>
      <c r="G259" s="23">
        <f t="shared" si="27"/>
        <v>0</v>
      </c>
      <c r="H259" s="23">
        <f t="shared" si="32"/>
        <v>0</v>
      </c>
      <c r="I259" s="24">
        <f>D259*'1 - Data'!C$7</f>
        <v>200</v>
      </c>
      <c r="J259" s="24">
        <f>IF(G259&lt;&gt;0,'1 - Data'!$C$8,0)</f>
        <v>0</v>
      </c>
      <c r="K259" s="24">
        <f>F259*'1 - Data'!$C$9</f>
        <v>82.5</v>
      </c>
      <c r="L259" s="24">
        <f t="shared" si="28"/>
        <v>117.5</v>
      </c>
    </row>
    <row r="260" spans="1:12" s="34" customFormat="1" x14ac:dyDescent="0.25">
      <c r="A260" s="22">
        <f t="shared" si="29"/>
        <v>255</v>
      </c>
      <c r="B260" s="23">
        <f t="shared" si="30"/>
        <v>330</v>
      </c>
      <c r="C260" s="23">
        <v>20</v>
      </c>
      <c r="D260" s="23">
        <f t="shared" si="25"/>
        <v>20</v>
      </c>
      <c r="E260" s="23">
        <f t="shared" si="31"/>
        <v>0</v>
      </c>
      <c r="F260" s="23">
        <f t="shared" si="26"/>
        <v>310</v>
      </c>
      <c r="G260" s="23">
        <f t="shared" si="27"/>
        <v>0</v>
      </c>
      <c r="H260" s="23">
        <f t="shared" si="32"/>
        <v>0</v>
      </c>
      <c r="I260" s="24">
        <f>D260*'1 - Data'!C$7</f>
        <v>200</v>
      </c>
      <c r="J260" s="24">
        <f>IF(G260&lt;&gt;0,'1 - Data'!$C$8,0)</f>
        <v>0</v>
      </c>
      <c r="K260" s="24">
        <f>F260*'1 - Data'!$C$9</f>
        <v>77.5</v>
      </c>
      <c r="L260" s="24">
        <f t="shared" si="28"/>
        <v>122.5</v>
      </c>
    </row>
    <row r="261" spans="1:12" s="34" customFormat="1" x14ac:dyDescent="0.25">
      <c r="A261" s="22">
        <f t="shared" si="29"/>
        <v>256</v>
      </c>
      <c r="B261" s="23">
        <f t="shared" si="30"/>
        <v>310</v>
      </c>
      <c r="C261" s="23">
        <v>20</v>
      </c>
      <c r="D261" s="23">
        <f t="shared" si="25"/>
        <v>20</v>
      </c>
      <c r="E261" s="23">
        <f t="shared" si="31"/>
        <v>0</v>
      </c>
      <c r="F261" s="23">
        <f t="shared" si="26"/>
        <v>290</v>
      </c>
      <c r="G261" s="23">
        <f t="shared" si="27"/>
        <v>0</v>
      </c>
      <c r="H261" s="23">
        <f t="shared" si="32"/>
        <v>0</v>
      </c>
      <c r="I261" s="24">
        <f>D261*'1 - Data'!C$7</f>
        <v>200</v>
      </c>
      <c r="J261" s="24">
        <f>IF(G261&lt;&gt;0,'1 - Data'!$C$8,0)</f>
        <v>0</v>
      </c>
      <c r="K261" s="24">
        <f>F261*'1 - Data'!$C$9</f>
        <v>72.5</v>
      </c>
      <c r="L261" s="24">
        <f t="shared" si="28"/>
        <v>127.5</v>
      </c>
    </row>
    <row r="262" spans="1:12" s="34" customFormat="1" x14ac:dyDescent="0.25">
      <c r="A262" s="22">
        <f t="shared" si="29"/>
        <v>257</v>
      </c>
      <c r="B262" s="23">
        <f t="shared" si="30"/>
        <v>290</v>
      </c>
      <c r="C262" s="23">
        <v>20</v>
      </c>
      <c r="D262" s="23">
        <f t="shared" si="25"/>
        <v>20</v>
      </c>
      <c r="E262" s="23">
        <f t="shared" si="31"/>
        <v>0</v>
      </c>
      <c r="F262" s="23">
        <f t="shared" si="26"/>
        <v>270</v>
      </c>
      <c r="G262" s="23">
        <f t="shared" si="27"/>
        <v>0</v>
      </c>
      <c r="H262" s="23">
        <f t="shared" si="32"/>
        <v>0</v>
      </c>
      <c r="I262" s="24">
        <f>D262*'1 - Data'!C$7</f>
        <v>200</v>
      </c>
      <c r="J262" s="24">
        <f>IF(G262&lt;&gt;0,'1 - Data'!$C$8,0)</f>
        <v>0</v>
      </c>
      <c r="K262" s="24">
        <f>F262*'1 - Data'!$C$9</f>
        <v>67.5</v>
      </c>
      <c r="L262" s="24">
        <f t="shared" si="28"/>
        <v>132.5</v>
      </c>
    </row>
    <row r="263" spans="1:12" s="34" customFormat="1" x14ac:dyDescent="0.25">
      <c r="A263" s="22">
        <f t="shared" si="29"/>
        <v>258</v>
      </c>
      <c r="B263" s="23">
        <f t="shared" si="30"/>
        <v>270</v>
      </c>
      <c r="C263" s="23">
        <v>20</v>
      </c>
      <c r="D263" s="23">
        <f t="shared" ref="D263:D326" si="33">MIN(B263,C263)</f>
        <v>20</v>
      </c>
      <c r="E263" s="23">
        <f t="shared" si="31"/>
        <v>0</v>
      </c>
      <c r="F263" s="23">
        <f t="shared" ref="F263:F326" si="34">B263-D263+E263</f>
        <v>250</v>
      </c>
      <c r="G263" s="23">
        <f t="shared" ref="G263:G326" si="35">IF(F263&lt;=75,IF(H262&lt;&gt;0,0,450),0)</f>
        <v>0</v>
      </c>
      <c r="H263" s="23">
        <f t="shared" si="32"/>
        <v>0</v>
      </c>
      <c r="I263" s="24">
        <f>D263*'1 - Data'!C$7</f>
        <v>200</v>
      </c>
      <c r="J263" s="24">
        <f>IF(G263&lt;&gt;0,'1 - Data'!$C$8,0)</f>
        <v>0</v>
      </c>
      <c r="K263" s="24">
        <f>F263*'1 - Data'!$C$9</f>
        <v>62.5</v>
      </c>
      <c r="L263" s="24">
        <f t="shared" ref="L263:L326" si="36">I263-J263-K263</f>
        <v>137.5</v>
      </c>
    </row>
    <row r="264" spans="1:12" s="34" customFormat="1" x14ac:dyDescent="0.25">
      <c r="A264" s="22">
        <f t="shared" ref="A264:A327" si="37">A263+1</f>
        <v>259</v>
      </c>
      <c r="B264" s="23">
        <f t="shared" si="30"/>
        <v>250</v>
      </c>
      <c r="C264" s="23">
        <v>20</v>
      </c>
      <c r="D264" s="23">
        <f t="shared" si="33"/>
        <v>20</v>
      </c>
      <c r="E264" s="23">
        <f t="shared" si="31"/>
        <v>0</v>
      </c>
      <c r="F264" s="23">
        <f t="shared" si="34"/>
        <v>230</v>
      </c>
      <c r="G264" s="23">
        <f t="shared" si="35"/>
        <v>0</v>
      </c>
      <c r="H264" s="23">
        <f t="shared" si="32"/>
        <v>0</v>
      </c>
      <c r="I264" s="24">
        <f>D264*'1 - Data'!C$7</f>
        <v>200</v>
      </c>
      <c r="J264" s="24">
        <f>IF(G264&lt;&gt;0,'1 - Data'!$C$8,0)</f>
        <v>0</v>
      </c>
      <c r="K264" s="24">
        <f>F264*'1 - Data'!$C$9</f>
        <v>57.5</v>
      </c>
      <c r="L264" s="24">
        <f t="shared" si="36"/>
        <v>142.5</v>
      </c>
    </row>
    <row r="265" spans="1:12" s="34" customFormat="1" x14ac:dyDescent="0.25">
      <c r="A265" s="22">
        <f t="shared" si="37"/>
        <v>260</v>
      </c>
      <c r="B265" s="23">
        <f t="shared" ref="B265:B328" si="38">F264</f>
        <v>230</v>
      </c>
      <c r="C265" s="23">
        <v>20</v>
      </c>
      <c r="D265" s="23">
        <f t="shared" si="33"/>
        <v>20</v>
      </c>
      <c r="E265" s="23">
        <f t="shared" si="31"/>
        <v>0</v>
      </c>
      <c r="F265" s="23">
        <f t="shared" si="34"/>
        <v>210</v>
      </c>
      <c r="G265" s="23">
        <f t="shared" si="35"/>
        <v>0</v>
      </c>
      <c r="H265" s="23">
        <f t="shared" si="32"/>
        <v>0</v>
      </c>
      <c r="I265" s="24">
        <f>D265*'1 - Data'!C$7</f>
        <v>200</v>
      </c>
      <c r="J265" s="24">
        <f>IF(G265&lt;&gt;0,'1 - Data'!$C$8,0)</f>
        <v>0</v>
      </c>
      <c r="K265" s="24">
        <f>F265*'1 - Data'!$C$9</f>
        <v>52.5</v>
      </c>
      <c r="L265" s="24">
        <f t="shared" si="36"/>
        <v>147.5</v>
      </c>
    </row>
    <row r="266" spans="1:12" s="34" customFormat="1" x14ac:dyDescent="0.25">
      <c r="A266" s="22">
        <f t="shared" si="37"/>
        <v>261</v>
      </c>
      <c r="B266" s="23">
        <f t="shared" si="38"/>
        <v>210</v>
      </c>
      <c r="C266" s="23">
        <v>20</v>
      </c>
      <c r="D266" s="23">
        <f t="shared" si="33"/>
        <v>20</v>
      </c>
      <c r="E266" s="23">
        <f t="shared" si="31"/>
        <v>0</v>
      </c>
      <c r="F266" s="23">
        <f t="shared" si="34"/>
        <v>190</v>
      </c>
      <c r="G266" s="23">
        <f t="shared" si="35"/>
        <v>0</v>
      </c>
      <c r="H266" s="23">
        <f t="shared" si="32"/>
        <v>0</v>
      </c>
      <c r="I266" s="24">
        <f>D266*'1 - Data'!C$7</f>
        <v>200</v>
      </c>
      <c r="J266" s="24">
        <f>IF(G266&lt;&gt;0,'1 - Data'!$C$8,0)</f>
        <v>0</v>
      </c>
      <c r="K266" s="24">
        <f>F266*'1 - Data'!$C$9</f>
        <v>47.5</v>
      </c>
      <c r="L266" s="24">
        <f t="shared" si="36"/>
        <v>152.5</v>
      </c>
    </row>
    <row r="267" spans="1:12" s="34" customFormat="1" x14ac:dyDescent="0.25">
      <c r="A267" s="22">
        <f t="shared" si="37"/>
        <v>262</v>
      </c>
      <c r="B267" s="23">
        <f t="shared" si="38"/>
        <v>190</v>
      </c>
      <c r="C267" s="23">
        <v>20</v>
      </c>
      <c r="D267" s="23">
        <f t="shared" si="33"/>
        <v>20</v>
      </c>
      <c r="E267" s="23">
        <f t="shared" si="31"/>
        <v>0</v>
      </c>
      <c r="F267" s="23">
        <f t="shared" si="34"/>
        <v>170</v>
      </c>
      <c r="G267" s="23">
        <f t="shared" si="35"/>
        <v>0</v>
      </c>
      <c r="H267" s="23">
        <f t="shared" si="32"/>
        <v>0</v>
      </c>
      <c r="I267" s="24">
        <f>D267*'1 - Data'!C$7</f>
        <v>200</v>
      </c>
      <c r="J267" s="24">
        <f>IF(G267&lt;&gt;0,'1 - Data'!$C$8,0)</f>
        <v>0</v>
      </c>
      <c r="K267" s="24">
        <f>F267*'1 - Data'!$C$9</f>
        <v>42.5</v>
      </c>
      <c r="L267" s="24">
        <f t="shared" si="36"/>
        <v>157.5</v>
      </c>
    </row>
    <row r="268" spans="1:12" s="34" customFormat="1" x14ac:dyDescent="0.25">
      <c r="A268" s="22">
        <f t="shared" si="37"/>
        <v>263</v>
      </c>
      <c r="B268" s="23">
        <f t="shared" si="38"/>
        <v>170</v>
      </c>
      <c r="C268" s="23">
        <v>20</v>
      </c>
      <c r="D268" s="23">
        <f t="shared" si="33"/>
        <v>20</v>
      </c>
      <c r="E268" s="23">
        <f t="shared" si="31"/>
        <v>0</v>
      </c>
      <c r="F268" s="23">
        <f t="shared" si="34"/>
        <v>150</v>
      </c>
      <c r="G268" s="23">
        <f t="shared" si="35"/>
        <v>0</v>
      </c>
      <c r="H268" s="23">
        <f t="shared" si="32"/>
        <v>0</v>
      </c>
      <c r="I268" s="24">
        <f>D268*'1 - Data'!C$7</f>
        <v>200</v>
      </c>
      <c r="J268" s="24">
        <f>IF(G268&lt;&gt;0,'1 - Data'!$C$8,0)</f>
        <v>0</v>
      </c>
      <c r="K268" s="24">
        <f>F268*'1 - Data'!$C$9</f>
        <v>37.5</v>
      </c>
      <c r="L268" s="24">
        <f t="shared" si="36"/>
        <v>162.5</v>
      </c>
    </row>
    <row r="269" spans="1:12" s="34" customFormat="1" x14ac:dyDescent="0.25">
      <c r="A269" s="22">
        <f t="shared" si="37"/>
        <v>264</v>
      </c>
      <c r="B269" s="23">
        <f t="shared" si="38"/>
        <v>150</v>
      </c>
      <c r="C269" s="23">
        <v>20</v>
      </c>
      <c r="D269" s="23">
        <f t="shared" si="33"/>
        <v>20</v>
      </c>
      <c r="E269" s="23">
        <f t="shared" ref="E269:E332" si="39">G264</f>
        <v>0</v>
      </c>
      <c r="F269" s="23">
        <f t="shared" si="34"/>
        <v>130</v>
      </c>
      <c r="G269" s="23">
        <f t="shared" si="35"/>
        <v>0</v>
      </c>
      <c r="H269" s="23">
        <f t="shared" si="32"/>
        <v>0</v>
      </c>
      <c r="I269" s="24">
        <f>D269*'1 - Data'!C$7</f>
        <v>200</v>
      </c>
      <c r="J269" s="24">
        <f>IF(G269&lt;&gt;0,'1 - Data'!$C$8,0)</f>
        <v>0</v>
      </c>
      <c r="K269" s="24">
        <f>F269*'1 - Data'!$C$9</f>
        <v>32.5</v>
      </c>
      <c r="L269" s="24">
        <f t="shared" si="36"/>
        <v>167.5</v>
      </c>
    </row>
    <row r="270" spans="1:12" s="34" customFormat="1" x14ac:dyDescent="0.25">
      <c r="A270" s="22">
        <f t="shared" si="37"/>
        <v>265</v>
      </c>
      <c r="B270" s="23">
        <f t="shared" si="38"/>
        <v>130</v>
      </c>
      <c r="C270" s="23">
        <v>20</v>
      </c>
      <c r="D270" s="23">
        <f t="shared" si="33"/>
        <v>20</v>
      </c>
      <c r="E270" s="23">
        <f t="shared" si="39"/>
        <v>0</v>
      </c>
      <c r="F270" s="23">
        <f t="shared" si="34"/>
        <v>110</v>
      </c>
      <c r="G270" s="23">
        <f t="shared" si="35"/>
        <v>0</v>
      </c>
      <c r="H270" s="23">
        <f t="shared" si="32"/>
        <v>0</v>
      </c>
      <c r="I270" s="24">
        <f>D270*'1 - Data'!C$7</f>
        <v>200</v>
      </c>
      <c r="J270" s="24">
        <f>IF(G270&lt;&gt;0,'1 - Data'!$C$8,0)</f>
        <v>0</v>
      </c>
      <c r="K270" s="24">
        <f>F270*'1 - Data'!$C$9</f>
        <v>27.5</v>
      </c>
      <c r="L270" s="24">
        <f t="shared" si="36"/>
        <v>172.5</v>
      </c>
    </row>
    <row r="271" spans="1:12" s="34" customFormat="1" x14ac:dyDescent="0.25">
      <c r="A271" s="22">
        <f t="shared" si="37"/>
        <v>266</v>
      </c>
      <c r="B271" s="23">
        <f t="shared" si="38"/>
        <v>110</v>
      </c>
      <c r="C271" s="23">
        <v>20</v>
      </c>
      <c r="D271" s="23">
        <f t="shared" si="33"/>
        <v>20</v>
      </c>
      <c r="E271" s="23">
        <f t="shared" si="39"/>
        <v>0</v>
      </c>
      <c r="F271" s="23">
        <f t="shared" si="34"/>
        <v>90</v>
      </c>
      <c r="G271" s="23">
        <f t="shared" si="35"/>
        <v>0</v>
      </c>
      <c r="H271" s="23">
        <f t="shared" si="32"/>
        <v>0</v>
      </c>
      <c r="I271" s="24">
        <f>D271*'1 - Data'!C$7</f>
        <v>200</v>
      </c>
      <c r="J271" s="24">
        <f>IF(G271&lt;&gt;0,'1 - Data'!$C$8,0)</f>
        <v>0</v>
      </c>
      <c r="K271" s="24">
        <f>F271*'1 - Data'!$C$9</f>
        <v>22.5</v>
      </c>
      <c r="L271" s="24">
        <f t="shared" si="36"/>
        <v>177.5</v>
      </c>
    </row>
    <row r="272" spans="1:12" s="34" customFormat="1" x14ac:dyDescent="0.25">
      <c r="A272" s="22">
        <f t="shared" si="37"/>
        <v>267</v>
      </c>
      <c r="B272" s="23">
        <f t="shared" si="38"/>
        <v>90</v>
      </c>
      <c r="C272" s="23">
        <v>20</v>
      </c>
      <c r="D272" s="23">
        <f t="shared" si="33"/>
        <v>20</v>
      </c>
      <c r="E272" s="23">
        <f t="shared" si="39"/>
        <v>0</v>
      </c>
      <c r="F272" s="23">
        <f t="shared" si="34"/>
        <v>70</v>
      </c>
      <c r="G272" s="23">
        <f t="shared" si="35"/>
        <v>450</v>
      </c>
      <c r="H272" s="23">
        <f t="shared" si="32"/>
        <v>450</v>
      </c>
      <c r="I272" s="24">
        <f>D272*'1 - Data'!C$7</f>
        <v>200</v>
      </c>
      <c r="J272" s="24">
        <f>IF(G272&lt;&gt;0,'1 - Data'!$C$8,0)</f>
        <v>50</v>
      </c>
      <c r="K272" s="24">
        <f>F272*'1 - Data'!$C$9</f>
        <v>17.5</v>
      </c>
      <c r="L272" s="24">
        <f t="shared" si="36"/>
        <v>132.5</v>
      </c>
    </row>
    <row r="273" spans="1:12" s="34" customFormat="1" x14ac:dyDescent="0.25">
      <c r="A273" s="22">
        <f t="shared" si="37"/>
        <v>268</v>
      </c>
      <c r="B273" s="23">
        <f t="shared" si="38"/>
        <v>70</v>
      </c>
      <c r="C273" s="23">
        <v>20</v>
      </c>
      <c r="D273" s="23">
        <f t="shared" si="33"/>
        <v>20</v>
      </c>
      <c r="E273" s="23">
        <f t="shared" si="39"/>
        <v>0</v>
      </c>
      <c r="F273" s="23">
        <f t="shared" si="34"/>
        <v>50</v>
      </c>
      <c r="G273" s="23">
        <f t="shared" si="35"/>
        <v>0</v>
      </c>
      <c r="H273" s="23">
        <f t="shared" si="32"/>
        <v>450</v>
      </c>
      <c r="I273" s="24">
        <f>D273*'1 - Data'!C$7</f>
        <v>200</v>
      </c>
      <c r="J273" s="24">
        <f>IF(G273&lt;&gt;0,'1 - Data'!$C$8,0)</f>
        <v>0</v>
      </c>
      <c r="K273" s="24">
        <f>F273*'1 - Data'!$C$9</f>
        <v>12.5</v>
      </c>
      <c r="L273" s="24">
        <f t="shared" si="36"/>
        <v>187.5</v>
      </c>
    </row>
    <row r="274" spans="1:12" s="34" customFormat="1" x14ac:dyDescent="0.25">
      <c r="A274" s="22">
        <f t="shared" si="37"/>
        <v>269</v>
      </c>
      <c r="B274" s="23">
        <f t="shared" si="38"/>
        <v>50</v>
      </c>
      <c r="C274" s="23">
        <v>20</v>
      </c>
      <c r="D274" s="23">
        <f t="shared" si="33"/>
        <v>20</v>
      </c>
      <c r="E274" s="23">
        <f t="shared" si="39"/>
        <v>0</v>
      </c>
      <c r="F274" s="23">
        <f t="shared" si="34"/>
        <v>30</v>
      </c>
      <c r="G274" s="23">
        <f t="shared" si="35"/>
        <v>0</v>
      </c>
      <c r="H274" s="23">
        <f t="shared" si="32"/>
        <v>450</v>
      </c>
      <c r="I274" s="24">
        <f>D274*'1 - Data'!C$7</f>
        <v>200</v>
      </c>
      <c r="J274" s="24">
        <f>IF(G274&lt;&gt;0,'1 - Data'!$C$8,0)</f>
        <v>0</v>
      </c>
      <c r="K274" s="24">
        <f>F274*'1 - Data'!$C$9</f>
        <v>7.5</v>
      </c>
      <c r="L274" s="24">
        <f t="shared" si="36"/>
        <v>192.5</v>
      </c>
    </row>
    <row r="275" spans="1:12" s="34" customFormat="1" x14ac:dyDescent="0.25">
      <c r="A275" s="22">
        <f t="shared" si="37"/>
        <v>270</v>
      </c>
      <c r="B275" s="23">
        <f t="shared" si="38"/>
        <v>30</v>
      </c>
      <c r="C275" s="23">
        <v>20</v>
      </c>
      <c r="D275" s="23">
        <f t="shared" si="33"/>
        <v>20</v>
      </c>
      <c r="E275" s="23">
        <f t="shared" si="39"/>
        <v>0</v>
      </c>
      <c r="F275" s="23">
        <f t="shared" si="34"/>
        <v>10</v>
      </c>
      <c r="G275" s="23">
        <f t="shared" si="35"/>
        <v>0</v>
      </c>
      <c r="H275" s="23">
        <f t="shared" si="32"/>
        <v>450</v>
      </c>
      <c r="I275" s="24">
        <f>D275*'1 - Data'!C$7</f>
        <v>200</v>
      </c>
      <c r="J275" s="24">
        <f>IF(G275&lt;&gt;0,'1 - Data'!$C$8,0)</f>
        <v>0</v>
      </c>
      <c r="K275" s="24">
        <f>F275*'1 - Data'!$C$9</f>
        <v>2.5</v>
      </c>
      <c r="L275" s="24">
        <f t="shared" si="36"/>
        <v>197.5</v>
      </c>
    </row>
    <row r="276" spans="1:12" s="34" customFormat="1" x14ac:dyDescent="0.25">
      <c r="A276" s="22">
        <f t="shared" si="37"/>
        <v>271</v>
      </c>
      <c r="B276" s="23">
        <f t="shared" si="38"/>
        <v>10</v>
      </c>
      <c r="C276" s="23">
        <v>20</v>
      </c>
      <c r="D276" s="23">
        <f t="shared" si="33"/>
        <v>10</v>
      </c>
      <c r="E276" s="23">
        <f t="shared" si="39"/>
        <v>0</v>
      </c>
      <c r="F276" s="23">
        <f t="shared" si="34"/>
        <v>0</v>
      </c>
      <c r="G276" s="23">
        <f t="shared" si="35"/>
        <v>0</v>
      </c>
      <c r="H276" s="23">
        <f t="shared" si="32"/>
        <v>450</v>
      </c>
      <c r="I276" s="24">
        <f>D276*'1 - Data'!C$7</f>
        <v>100</v>
      </c>
      <c r="J276" s="24">
        <f>IF(G276&lt;&gt;0,'1 - Data'!$C$8,0)</f>
        <v>0</v>
      </c>
      <c r="K276" s="24">
        <f>F276*'1 - Data'!$C$9</f>
        <v>0</v>
      </c>
      <c r="L276" s="24">
        <f t="shared" si="36"/>
        <v>100</v>
      </c>
    </row>
    <row r="277" spans="1:12" s="34" customFormat="1" x14ac:dyDescent="0.25">
      <c r="A277" s="22">
        <f t="shared" si="37"/>
        <v>272</v>
      </c>
      <c r="B277" s="23">
        <f t="shared" si="38"/>
        <v>0</v>
      </c>
      <c r="C277" s="23">
        <v>20</v>
      </c>
      <c r="D277" s="23">
        <f t="shared" si="33"/>
        <v>0</v>
      </c>
      <c r="E277" s="23">
        <f t="shared" si="39"/>
        <v>450</v>
      </c>
      <c r="F277" s="23">
        <f t="shared" si="34"/>
        <v>450</v>
      </c>
      <c r="G277" s="23">
        <f t="shared" si="35"/>
        <v>0</v>
      </c>
      <c r="H277" s="23">
        <f t="shared" si="32"/>
        <v>0</v>
      </c>
      <c r="I277" s="24">
        <f>D277*'1 - Data'!C$7</f>
        <v>0</v>
      </c>
      <c r="J277" s="24">
        <f>IF(G277&lt;&gt;0,'1 - Data'!$C$8,0)</f>
        <v>0</v>
      </c>
      <c r="K277" s="24">
        <f>F277*'1 - Data'!$C$9</f>
        <v>112.5</v>
      </c>
      <c r="L277" s="24">
        <f t="shared" si="36"/>
        <v>-112.5</v>
      </c>
    </row>
    <row r="278" spans="1:12" s="34" customFormat="1" x14ac:dyDescent="0.25">
      <c r="A278" s="22">
        <f t="shared" si="37"/>
        <v>273</v>
      </c>
      <c r="B278" s="23">
        <f t="shared" si="38"/>
        <v>450</v>
      </c>
      <c r="C278" s="23">
        <v>20</v>
      </c>
      <c r="D278" s="23">
        <f t="shared" si="33"/>
        <v>20</v>
      </c>
      <c r="E278" s="23">
        <f t="shared" si="39"/>
        <v>0</v>
      </c>
      <c r="F278" s="23">
        <f t="shared" si="34"/>
        <v>430</v>
      </c>
      <c r="G278" s="23">
        <f t="shared" si="35"/>
        <v>0</v>
      </c>
      <c r="H278" s="23">
        <f t="shared" si="32"/>
        <v>0</v>
      </c>
      <c r="I278" s="24">
        <f>D278*'1 - Data'!C$7</f>
        <v>200</v>
      </c>
      <c r="J278" s="24">
        <f>IF(G278&lt;&gt;0,'1 - Data'!$C$8,0)</f>
        <v>0</v>
      </c>
      <c r="K278" s="24">
        <f>F278*'1 - Data'!$C$9</f>
        <v>107.5</v>
      </c>
      <c r="L278" s="24">
        <f t="shared" si="36"/>
        <v>92.5</v>
      </c>
    </row>
    <row r="279" spans="1:12" s="34" customFormat="1" x14ac:dyDescent="0.25">
      <c r="A279" s="22">
        <f t="shared" si="37"/>
        <v>274</v>
      </c>
      <c r="B279" s="23">
        <f t="shared" si="38"/>
        <v>430</v>
      </c>
      <c r="C279" s="23">
        <v>20</v>
      </c>
      <c r="D279" s="23">
        <f t="shared" si="33"/>
        <v>20</v>
      </c>
      <c r="E279" s="23">
        <f t="shared" si="39"/>
        <v>0</v>
      </c>
      <c r="F279" s="23">
        <f t="shared" si="34"/>
        <v>410</v>
      </c>
      <c r="G279" s="23">
        <f t="shared" si="35"/>
        <v>0</v>
      </c>
      <c r="H279" s="23">
        <f t="shared" ref="H279:H342" si="40">H278+G279-E279</f>
        <v>0</v>
      </c>
      <c r="I279" s="24">
        <f>D279*'1 - Data'!C$7</f>
        <v>200</v>
      </c>
      <c r="J279" s="24">
        <f>IF(G279&lt;&gt;0,'1 - Data'!$C$8,0)</f>
        <v>0</v>
      </c>
      <c r="K279" s="24">
        <f>F279*'1 - Data'!$C$9</f>
        <v>102.5</v>
      </c>
      <c r="L279" s="24">
        <f t="shared" si="36"/>
        <v>97.5</v>
      </c>
    </row>
    <row r="280" spans="1:12" s="34" customFormat="1" x14ac:dyDescent="0.25">
      <c r="A280" s="22">
        <f t="shared" si="37"/>
        <v>275</v>
      </c>
      <c r="B280" s="23">
        <f t="shared" si="38"/>
        <v>410</v>
      </c>
      <c r="C280" s="23">
        <v>20</v>
      </c>
      <c r="D280" s="23">
        <f t="shared" si="33"/>
        <v>20</v>
      </c>
      <c r="E280" s="23">
        <f t="shared" si="39"/>
        <v>0</v>
      </c>
      <c r="F280" s="23">
        <f t="shared" si="34"/>
        <v>390</v>
      </c>
      <c r="G280" s="23">
        <f t="shared" si="35"/>
        <v>0</v>
      </c>
      <c r="H280" s="23">
        <f t="shared" si="40"/>
        <v>0</v>
      </c>
      <c r="I280" s="24">
        <f>D280*'1 - Data'!C$7</f>
        <v>200</v>
      </c>
      <c r="J280" s="24">
        <f>IF(G280&lt;&gt;0,'1 - Data'!$C$8,0)</f>
        <v>0</v>
      </c>
      <c r="K280" s="24">
        <f>F280*'1 - Data'!$C$9</f>
        <v>97.5</v>
      </c>
      <c r="L280" s="24">
        <f t="shared" si="36"/>
        <v>102.5</v>
      </c>
    </row>
    <row r="281" spans="1:12" s="34" customFormat="1" x14ac:dyDescent="0.25">
      <c r="A281" s="22">
        <f t="shared" si="37"/>
        <v>276</v>
      </c>
      <c r="B281" s="23">
        <f t="shared" si="38"/>
        <v>390</v>
      </c>
      <c r="C281" s="23">
        <v>20</v>
      </c>
      <c r="D281" s="23">
        <f t="shared" si="33"/>
        <v>20</v>
      </c>
      <c r="E281" s="23">
        <f t="shared" si="39"/>
        <v>0</v>
      </c>
      <c r="F281" s="23">
        <f t="shared" si="34"/>
        <v>370</v>
      </c>
      <c r="G281" s="23">
        <f t="shared" si="35"/>
        <v>0</v>
      </c>
      <c r="H281" s="23">
        <f t="shared" si="40"/>
        <v>0</v>
      </c>
      <c r="I281" s="24">
        <f>D281*'1 - Data'!C$7</f>
        <v>200</v>
      </c>
      <c r="J281" s="24">
        <f>IF(G281&lt;&gt;0,'1 - Data'!$C$8,0)</f>
        <v>0</v>
      </c>
      <c r="K281" s="24">
        <f>F281*'1 - Data'!$C$9</f>
        <v>92.5</v>
      </c>
      <c r="L281" s="24">
        <f t="shared" si="36"/>
        <v>107.5</v>
      </c>
    </row>
    <row r="282" spans="1:12" s="34" customFormat="1" x14ac:dyDescent="0.25">
      <c r="A282" s="22">
        <f t="shared" si="37"/>
        <v>277</v>
      </c>
      <c r="B282" s="23">
        <f t="shared" si="38"/>
        <v>370</v>
      </c>
      <c r="C282" s="23">
        <v>20</v>
      </c>
      <c r="D282" s="23">
        <f t="shared" si="33"/>
        <v>20</v>
      </c>
      <c r="E282" s="23">
        <f t="shared" si="39"/>
        <v>0</v>
      </c>
      <c r="F282" s="23">
        <f t="shared" si="34"/>
        <v>350</v>
      </c>
      <c r="G282" s="23">
        <f t="shared" si="35"/>
        <v>0</v>
      </c>
      <c r="H282" s="23">
        <f t="shared" si="40"/>
        <v>0</v>
      </c>
      <c r="I282" s="24">
        <f>D282*'1 - Data'!C$7</f>
        <v>200</v>
      </c>
      <c r="J282" s="24">
        <f>IF(G282&lt;&gt;0,'1 - Data'!$C$8,0)</f>
        <v>0</v>
      </c>
      <c r="K282" s="24">
        <f>F282*'1 - Data'!$C$9</f>
        <v>87.5</v>
      </c>
      <c r="L282" s="24">
        <f t="shared" si="36"/>
        <v>112.5</v>
      </c>
    </row>
    <row r="283" spans="1:12" s="34" customFormat="1" x14ac:dyDescent="0.25">
      <c r="A283" s="22">
        <f t="shared" si="37"/>
        <v>278</v>
      </c>
      <c r="B283" s="23">
        <f t="shared" si="38"/>
        <v>350</v>
      </c>
      <c r="C283" s="23">
        <v>20</v>
      </c>
      <c r="D283" s="23">
        <f t="shared" si="33"/>
        <v>20</v>
      </c>
      <c r="E283" s="23">
        <f t="shared" si="39"/>
        <v>0</v>
      </c>
      <c r="F283" s="23">
        <f t="shared" si="34"/>
        <v>330</v>
      </c>
      <c r="G283" s="23">
        <f t="shared" si="35"/>
        <v>0</v>
      </c>
      <c r="H283" s="23">
        <f t="shared" si="40"/>
        <v>0</v>
      </c>
      <c r="I283" s="24">
        <f>D283*'1 - Data'!C$7</f>
        <v>200</v>
      </c>
      <c r="J283" s="24">
        <f>IF(G283&lt;&gt;0,'1 - Data'!$C$8,0)</f>
        <v>0</v>
      </c>
      <c r="K283" s="24">
        <f>F283*'1 - Data'!$C$9</f>
        <v>82.5</v>
      </c>
      <c r="L283" s="24">
        <f t="shared" si="36"/>
        <v>117.5</v>
      </c>
    </row>
    <row r="284" spans="1:12" s="34" customFormat="1" x14ac:dyDescent="0.25">
      <c r="A284" s="22">
        <f t="shared" si="37"/>
        <v>279</v>
      </c>
      <c r="B284" s="23">
        <f t="shared" si="38"/>
        <v>330</v>
      </c>
      <c r="C284" s="23">
        <v>20</v>
      </c>
      <c r="D284" s="23">
        <f t="shared" si="33"/>
        <v>20</v>
      </c>
      <c r="E284" s="23">
        <f t="shared" si="39"/>
        <v>0</v>
      </c>
      <c r="F284" s="23">
        <f t="shared" si="34"/>
        <v>310</v>
      </c>
      <c r="G284" s="23">
        <f t="shared" si="35"/>
        <v>0</v>
      </c>
      <c r="H284" s="23">
        <f t="shared" si="40"/>
        <v>0</v>
      </c>
      <c r="I284" s="24">
        <f>D284*'1 - Data'!C$7</f>
        <v>200</v>
      </c>
      <c r="J284" s="24">
        <f>IF(G284&lt;&gt;0,'1 - Data'!$C$8,0)</f>
        <v>0</v>
      </c>
      <c r="K284" s="24">
        <f>F284*'1 - Data'!$C$9</f>
        <v>77.5</v>
      </c>
      <c r="L284" s="24">
        <f t="shared" si="36"/>
        <v>122.5</v>
      </c>
    </row>
    <row r="285" spans="1:12" s="34" customFormat="1" x14ac:dyDescent="0.25">
      <c r="A285" s="22">
        <f t="shared" si="37"/>
        <v>280</v>
      </c>
      <c r="B285" s="23">
        <f t="shared" si="38"/>
        <v>310</v>
      </c>
      <c r="C285" s="23">
        <v>20</v>
      </c>
      <c r="D285" s="23">
        <f t="shared" si="33"/>
        <v>20</v>
      </c>
      <c r="E285" s="23">
        <f t="shared" si="39"/>
        <v>0</v>
      </c>
      <c r="F285" s="23">
        <f t="shared" si="34"/>
        <v>290</v>
      </c>
      <c r="G285" s="23">
        <f t="shared" si="35"/>
        <v>0</v>
      </c>
      <c r="H285" s="23">
        <f t="shared" si="40"/>
        <v>0</v>
      </c>
      <c r="I285" s="24">
        <f>D285*'1 - Data'!C$7</f>
        <v>200</v>
      </c>
      <c r="J285" s="24">
        <f>IF(G285&lt;&gt;0,'1 - Data'!$C$8,0)</f>
        <v>0</v>
      </c>
      <c r="K285" s="24">
        <f>F285*'1 - Data'!$C$9</f>
        <v>72.5</v>
      </c>
      <c r="L285" s="24">
        <f t="shared" si="36"/>
        <v>127.5</v>
      </c>
    </row>
    <row r="286" spans="1:12" s="34" customFormat="1" x14ac:dyDescent="0.25">
      <c r="A286" s="22">
        <f t="shared" si="37"/>
        <v>281</v>
      </c>
      <c r="B286" s="23">
        <f t="shared" si="38"/>
        <v>290</v>
      </c>
      <c r="C286" s="23">
        <v>20</v>
      </c>
      <c r="D286" s="23">
        <f t="shared" si="33"/>
        <v>20</v>
      </c>
      <c r="E286" s="23">
        <f t="shared" si="39"/>
        <v>0</v>
      </c>
      <c r="F286" s="23">
        <f t="shared" si="34"/>
        <v>270</v>
      </c>
      <c r="G286" s="23">
        <f t="shared" si="35"/>
        <v>0</v>
      </c>
      <c r="H286" s="23">
        <f t="shared" si="40"/>
        <v>0</v>
      </c>
      <c r="I286" s="24">
        <f>D286*'1 - Data'!C$7</f>
        <v>200</v>
      </c>
      <c r="J286" s="24">
        <f>IF(G286&lt;&gt;0,'1 - Data'!$C$8,0)</f>
        <v>0</v>
      </c>
      <c r="K286" s="24">
        <f>F286*'1 - Data'!$C$9</f>
        <v>67.5</v>
      </c>
      <c r="L286" s="24">
        <f t="shared" si="36"/>
        <v>132.5</v>
      </c>
    </row>
    <row r="287" spans="1:12" s="34" customFormat="1" x14ac:dyDescent="0.25">
      <c r="A287" s="22">
        <f t="shared" si="37"/>
        <v>282</v>
      </c>
      <c r="B287" s="23">
        <f t="shared" si="38"/>
        <v>270</v>
      </c>
      <c r="C287" s="23">
        <v>20</v>
      </c>
      <c r="D287" s="23">
        <f t="shared" si="33"/>
        <v>20</v>
      </c>
      <c r="E287" s="23">
        <f t="shared" si="39"/>
        <v>0</v>
      </c>
      <c r="F287" s="23">
        <f t="shared" si="34"/>
        <v>250</v>
      </c>
      <c r="G287" s="23">
        <f t="shared" si="35"/>
        <v>0</v>
      </c>
      <c r="H287" s="23">
        <f t="shared" si="40"/>
        <v>0</v>
      </c>
      <c r="I287" s="24">
        <f>D287*'1 - Data'!C$7</f>
        <v>200</v>
      </c>
      <c r="J287" s="24">
        <f>IF(G287&lt;&gt;0,'1 - Data'!$C$8,0)</f>
        <v>0</v>
      </c>
      <c r="K287" s="24">
        <f>F287*'1 - Data'!$C$9</f>
        <v>62.5</v>
      </c>
      <c r="L287" s="24">
        <f t="shared" si="36"/>
        <v>137.5</v>
      </c>
    </row>
    <row r="288" spans="1:12" s="34" customFormat="1" x14ac:dyDescent="0.25">
      <c r="A288" s="22">
        <f t="shared" si="37"/>
        <v>283</v>
      </c>
      <c r="B288" s="23">
        <f t="shared" si="38"/>
        <v>250</v>
      </c>
      <c r="C288" s="23">
        <v>20</v>
      </c>
      <c r="D288" s="23">
        <f t="shared" si="33"/>
        <v>20</v>
      </c>
      <c r="E288" s="23">
        <f t="shared" si="39"/>
        <v>0</v>
      </c>
      <c r="F288" s="23">
        <f t="shared" si="34"/>
        <v>230</v>
      </c>
      <c r="G288" s="23">
        <f t="shared" si="35"/>
        <v>0</v>
      </c>
      <c r="H288" s="23">
        <f t="shared" si="40"/>
        <v>0</v>
      </c>
      <c r="I288" s="24">
        <f>D288*'1 - Data'!C$7</f>
        <v>200</v>
      </c>
      <c r="J288" s="24">
        <f>IF(G288&lt;&gt;0,'1 - Data'!$C$8,0)</f>
        <v>0</v>
      </c>
      <c r="K288" s="24">
        <f>F288*'1 - Data'!$C$9</f>
        <v>57.5</v>
      </c>
      <c r="L288" s="24">
        <f t="shared" si="36"/>
        <v>142.5</v>
      </c>
    </row>
    <row r="289" spans="1:12" s="34" customFormat="1" x14ac:dyDescent="0.25">
      <c r="A289" s="22">
        <f t="shared" si="37"/>
        <v>284</v>
      </c>
      <c r="B289" s="23">
        <f t="shared" si="38"/>
        <v>230</v>
      </c>
      <c r="C289" s="23">
        <v>20</v>
      </c>
      <c r="D289" s="23">
        <f t="shared" si="33"/>
        <v>20</v>
      </c>
      <c r="E289" s="23">
        <f t="shared" si="39"/>
        <v>0</v>
      </c>
      <c r="F289" s="23">
        <f t="shared" si="34"/>
        <v>210</v>
      </c>
      <c r="G289" s="23">
        <f t="shared" si="35"/>
        <v>0</v>
      </c>
      <c r="H289" s="23">
        <f t="shared" si="40"/>
        <v>0</v>
      </c>
      <c r="I289" s="24">
        <f>D289*'1 - Data'!C$7</f>
        <v>200</v>
      </c>
      <c r="J289" s="24">
        <f>IF(G289&lt;&gt;0,'1 - Data'!$C$8,0)</f>
        <v>0</v>
      </c>
      <c r="K289" s="24">
        <f>F289*'1 - Data'!$C$9</f>
        <v>52.5</v>
      </c>
      <c r="L289" s="24">
        <f t="shared" si="36"/>
        <v>147.5</v>
      </c>
    </row>
    <row r="290" spans="1:12" s="34" customFormat="1" x14ac:dyDescent="0.25">
      <c r="A290" s="22">
        <f t="shared" si="37"/>
        <v>285</v>
      </c>
      <c r="B290" s="23">
        <f t="shared" si="38"/>
        <v>210</v>
      </c>
      <c r="C290" s="23">
        <v>20</v>
      </c>
      <c r="D290" s="23">
        <f t="shared" si="33"/>
        <v>20</v>
      </c>
      <c r="E290" s="23">
        <f t="shared" si="39"/>
        <v>0</v>
      </c>
      <c r="F290" s="23">
        <f t="shared" si="34"/>
        <v>190</v>
      </c>
      <c r="G290" s="23">
        <f t="shared" si="35"/>
        <v>0</v>
      </c>
      <c r="H290" s="23">
        <f t="shared" si="40"/>
        <v>0</v>
      </c>
      <c r="I290" s="24">
        <f>D290*'1 - Data'!C$7</f>
        <v>200</v>
      </c>
      <c r="J290" s="24">
        <f>IF(G290&lt;&gt;0,'1 - Data'!$C$8,0)</f>
        <v>0</v>
      </c>
      <c r="K290" s="24">
        <f>F290*'1 - Data'!$C$9</f>
        <v>47.5</v>
      </c>
      <c r="L290" s="24">
        <f t="shared" si="36"/>
        <v>152.5</v>
      </c>
    </row>
    <row r="291" spans="1:12" s="34" customFormat="1" x14ac:dyDescent="0.25">
      <c r="A291" s="22">
        <f t="shared" si="37"/>
        <v>286</v>
      </c>
      <c r="B291" s="23">
        <f t="shared" si="38"/>
        <v>190</v>
      </c>
      <c r="C291" s="23">
        <v>20</v>
      </c>
      <c r="D291" s="23">
        <f t="shared" si="33"/>
        <v>20</v>
      </c>
      <c r="E291" s="23">
        <f t="shared" si="39"/>
        <v>0</v>
      </c>
      <c r="F291" s="23">
        <f t="shared" si="34"/>
        <v>170</v>
      </c>
      <c r="G291" s="23">
        <f t="shared" si="35"/>
        <v>0</v>
      </c>
      <c r="H291" s="23">
        <f t="shared" si="40"/>
        <v>0</v>
      </c>
      <c r="I291" s="24">
        <f>D291*'1 - Data'!C$7</f>
        <v>200</v>
      </c>
      <c r="J291" s="24">
        <f>IF(G291&lt;&gt;0,'1 - Data'!$C$8,0)</f>
        <v>0</v>
      </c>
      <c r="K291" s="24">
        <f>F291*'1 - Data'!$C$9</f>
        <v>42.5</v>
      </c>
      <c r="L291" s="24">
        <f t="shared" si="36"/>
        <v>157.5</v>
      </c>
    </row>
    <row r="292" spans="1:12" s="34" customFormat="1" x14ac:dyDescent="0.25">
      <c r="A292" s="22">
        <f t="shared" si="37"/>
        <v>287</v>
      </c>
      <c r="B292" s="23">
        <f t="shared" si="38"/>
        <v>170</v>
      </c>
      <c r="C292" s="23">
        <v>20</v>
      </c>
      <c r="D292" s="23">
        <f t="shared" si="33"/>
        <v>20</v>
      </c>
      <c r="E292" s="23">
        <f t="shared" si="39"/>
        <v>0</v>
      </c>
      <c r="F292" s="23">
        <f t="shared" si="34"/>
        <v>150</v>
      </c>
      <c r="G292" s="23">
        <f t="shared" si="35"/>
        <v>0</v>
      </c>
      <c r="H292" s="23">
        <f t="shared" si="40"/>
        <v>0</v>
      </c>
      <c r="I292" s="24">
        <f>D292*'1 - Data'!C$7</f>
        <v>200</v>
      </c>
      <c r="J292" s="24">
        <f>IF(G292&lt;&gt;0,'1 - Data'!$C$8,0)</f>
        <v>0</v>
      </c>
      <c r="K292" s="24">
        <f>F292*'1 - Data'!$C$9</f>
        <v>37.5</v>
      </c>
      <c r="L292" s="24">
        <f t="shared" si="36"/>
        <v>162.5</v>
      </c>
    </row>
    <row r="293" spans="1:12" s="34" customFormat="1" x14ac:dyDescent="0.25">
      <c r="A293" s="22">
        <f t="shared" si="37"/>
        <v>288</v>
      </c>
      <c r="B293" s="23">
        <f t="shared" si="38"/>
        <v>150</v>
      </c>
      <c r="C293" s="23">
        <v>20</v>
      </c>
      <c r="D293" s="23">
        <f t="shared" si="33"/>
        <v>20</v>
      </c>
      <c r="E293" s="23">
        <f t="shared" si="39"/>
        <v>0</v>
      </c>
      <c r="F293" s="23">
        <f t="shared" si="34"/>
        <v>130</v>
      </c>
      <c r="G293" s="23">
        <f t="shared" si="35"/>
        <v>0</v>
      </c>
      <c r="H293" s="23">
        <f t="shared" si="40"/>
        <v>0</v>
      </c>
      <c r="I293" s="24">
        <f>D293*'1 - Data'!C$7</f>
        <v>200</v>
      </c>
      <c r="J293" s="24">
        <f>IF(G293&lt;&gt;0,'1 - Data'!$C$8,0)</f>
        <v>0</v>
      </c>
      <c r="K293" s="24">
        <f>F293*'1 - Data'!$C$9</f>
        <v>32.5</v>
      </c>
      <c r="L293" s="24">
        <f t="shared" si="36"/>
        <v>167.5</v>
      </c>
    </row>
    <row r="294" spans="1:12" s="34" customFormat="1" x14ac:dyDescent="0.25">
      <c r="A294" s="22">
        <f t="shared" si="37"/>
        <v>289</v>
      </c>
      <c r="B294" s="23">
        <f t="shared" si="38"/>
        <v>130</v>
      </c>
      <c r="C294" s="23">
        <v>20</v>
      </c>
      <c r="D294" s="23">
        <f t="shared" si="33"/>
        <v>20</v>
      </c>
      <c r="E294" s="23">
        <f t="shared" si="39"/>
        <v>0</v>
      </c>
      <c r="F294" s="23">
        <f t="shared" si="34"/>
        <v>110</v>
      </c>
      <c r="G294" s="23">
        <f t="shared" si="35"/>
        <v>0</v>
      </c>
      <c r="H294" s="23">
        <f t="shared" si="40"/>
        <v>0</v>
      </c>
      <c r="I294" s="24">
        <f>D294*'1 - Data'!C$7</f>
        <v>200</v>
      </c>
      <c r="J294" s="24">
        <f>IF(G294&lt;&gt;0,'1 - Data'!$C$8,0)</f>
        <v>0</v>
      </c>
      <c r="K294" s="24">
        <f>F294*'1 - Data'!$C$9</f>
        <v>27.5</v>
      </c>
      <c r="L294" s="24">
        <f t="shared" si="36"/>
        <v>172.5</v>
      </c>
    </row>
    <row r="295" spans="1:12" s="34" customFormat="1" x14ac:dyDescent="0.25">
      <c r="A295" s="22">
        <f t="shared" si="37"/>
        <v>290</v>
      </c>
      <c r="B295" s="23">
        <f t="shared" si="38"/>
        <v>110</v>
      </c>
      <c r="C295" s="23">
        <v>20</v>
      </c>
      <c r="D295" s="23">
        <f t="shared" si="33"/>
        <v>20</v>
      </c>
      <c r="E295" s="23">
        <f t="shared" si="39"/>
        <v>0</v>
      </c>
      <c r="F295" s="23">
        <f t="shared" si="34"/>
        <v>90</v>
      </c>
      <c r="G295" s="23">
        <f t="shared" si="35"/>
        <v>0</v>
      </c>
      <c r="H295" s="23">
        <f t="shared" si="40"/>
        <v>0</v>
      </c>
      <c r="I295" s="24">
        <f>D295*'1 - Data'!C$7</f>
        <v>200</v>
      </c>
      <c r="J295" s="24">
        <f>IF(G295&lt;&gt;0,'1 - Data'!$C$8,0)</f>
        <v>0</v>
      </c>
      <c r="K295" s="24">
        <f>F295*'1 - Data'!$C$9</f>
        <v>22.5</v>
      </c>
      <c r="L295" s="24">
        <f t="shared" si="36"/>
        <v>177.5</v>
      </c>
    </row>
    <row r="296" spans="1:12" s="34" customFormat="1" x14ac:dyDescent="0.25">
      <c r="A296" s="22">
        <f t="shared" si="37"/>
        <v>291</v>
      </c>
      <c r="B296" s="23">
        <f t="shared" si="38"/>
        <v>90</v>
      </c>
      <c r="C296" s="23">
        <v>20</v>
      </c>
      <c r="D296" s="23">
        <f t="shared" si="33"/>
        <v>20</v>
      </c>
      <c r="E296" s="23">
        <f t="shared" si="39"/>
        <v>0</v>
      </c>
      <c r="F296" s="23">
        <f t="shared" si="34"/>
        <v>70</v>
      </c>
      <c r="G296" s="23">
        <f t="shared" si="35"/>
        <v>450</v>
      </c>
      <c r="H296" s="23">
        <f t="shared" si="40"/>
        <v>450</v>
      </c>
      <c r="I296" s="24">
        <f>D296*'1 - Data'!C$7</f>
        <v>200</v>
      </c>
      <c r="J296" s="24">
        <f>IF(G296&lt;&gt;0,'1 - Data'!$C$8,0)</f>
        <v>50</v>
      </c>
      <c r="K296" s="24">
        <f>F296*'1 - Data'!$C$9</f>
        <v>17.5</v>
      </c>
      <c r="L296" s="24">
        <f t="shared" si="36"/>
        <v>132.5</v>
      </c>
    </row>
    <row r="297" spans="1:12" s="34" customFormat="1" x14ac:dyDescent="0.25">
      <c r="A297" s="22">
        <f t="shared" si="37"/>
        <v>292</v>
      </c>
      <c r="B297" s="23">
        <f t="shared" si="38"/>
        <v>70</v>
      </c>
      <c r="C297" s="23">
        <v>20</v>
      </c>
      <c r="D297" s="23">
        <f t="shared" si="33"/>
        <v>20</v>
      </c>
      <c r="E297" s="23">
        <f t="shared" si="39"/>
        <v>0</v>
      </c>
      <c r="F297" s="23">
        <f t="shared" si="34"/>
        <v>50</v>
      </c>
      <c r="G297" s="23">
        <f t="shared" si="35"/>
        <v>0</v>
      </c>
      <c r="H297" s="23">
        <f t="shared" si="40"/>
        <v>450</v>
      </c>
      <c r="I297" s="24">
        <f>D297*'1 - Data'!C$7</f>
        <v>200</v>
      </c>
      <c r="J297" s="24">
        <f>IF(G297&lt;&gt;0,'1 - Data'!$C$8,0)</f>
        <v>0</v>
      </c>
      <c r="K297" s="24">
        <f>F297*'1 - Data'!$C$9</f>
        <v>12.5</v>
      </c>
      <c r="L297" s="24">
        <f t="shared" si="36"/>
        <v>187.5</v>
      </c>
    </row>
    <row r="298" spans="1:12" s="34" customFormat="1" x14ac:dyDescent="0.25">
      <c r="A298" s="22">
        <f t="shared" si="37"/>
        <v>293</v>
      </c>
      <c r="B298" s="23">
        <f t="shared" si="38"/>
        <v>50</v>
      </c>
      <c r="C298" s="23">
        <v>20</v>
      </c>
      <c r="D298" s="23">
        <f t="shared" si="33"/>
        <v>20</v>
      </c>
      <c r="E298" s="23">
        <f t="shared" si="39"/>
        <v>0</v>
      </c>
      <c r="F298" s="23">
        <f t="shared" si="34"/>
        <v>30</v>
      </c>
      <c r="G298" s="23">
        <f t="shared" si="35"/>
        <v>0</v>
      </c>
      <c r="H298" s="23">
        <f t="shared" si="40"/>
        <v>450</v>
      </c>
      <c r="I298" s="24">
        <f>D298*'1 - Data'!C$7</f>
        <v>200</v>
      </c>
      <c r="J298" s="24">
        <f>IF(G298&lt;&gt;0,'1 - Data'!$C$8,0)</f>
        <v>0</v>
      </c>
      <c r="K298" s="24">
        <f>F298*'1 - Data'!$C$9</f>
        <v>7.5</v>
      </c>
      <c r="L298" s="24">
        <f t="shared" si="36"/>
        <v>192.5</v>
      </c>
    </row>
    <row r="299" spans="1:12" s="34" customFormat="1" x14ac:dyDescent="0.25">
      <c r="A299" s="22">
        <f t="shared" si="37"/>
        <v>294</v>
      </c>
      <c r="B299" s="23">
        <f t="shared" si="38"/>
        <v>30</v>
      </c>
      <c r="C299" s="23">
        <v>20</v>
      </c>
      <c r="D299" s="23">
        <f t="shared" si="33"/>
        <v>20</v>
      </c>
      <c r="E299" s="23">
        <f t="shared" si="39"/>
        <v>0</v>
      </c>
      <c r="F299" s="23">
        <f t="shared" si="34"/>
        <v>10</v>
      </c>
      <c r="G299" s="23">
        <f t="shared" si="35"/>
        <v>0</v>
      </c>
      <c r="H299" s="23">
        <f t="shared" si="40"/>
        <v>450</v>
      </c>
      <c r="I299" s="24">
        <f>D299*'1 - Data'!C$7</f>
        <v>200</v>
      </c>
      <c r="J299" s="24">
        <f>IF(G299&lt;&gt;0,'1 - Data'!$C$8,0)</f>
        <v>0</v>
      </c>
      <c r="K299" s="24">
        <f>F299*'1 - Data'!$C$9</f>
        <v>2.5</v>
      </c>
      <c r="L299" s="24">
        <f t="shared" si="36"/>
        <v>197.5</v>
      </c>
    </row>
    <row r="300" spans="1:12" s="34" customFormat="1" x14ac:dyDescent="0.25">
      <c r="A300" s="22">
        <f t="shared" si="37"/>
        <v>295</v>
      </c>
      <c r="B300" s="23">
        <f t="shared" si="38"/>
        <v>10</v>
      </c>
      <c r="C300" s="23">
        <v>20</v>
      </c>
      <c r="D300" s="23">
        <f t="shared" si="33"/>
        <v>10</v>
      </c>
      <c r="E300" s="23">
        <f t="shared" si="39"/>
        <v>0</v>
      </c>
      <c r="F300" s="23">
        <f t="shared" si="34"/>
        <v>0</v>
      </c>
      <c r="G300" s="23">
        <f t="shared" si="35"/>
        <v>0</v>
      </c>
      <c r="H300" s="23">
        <f t="shared" si="40"/>
        <v>450</v>
      </c>
      <c r="I300" s="24">
        <f>D300*'1 - Data'!C$7</f>
        <v>100</v>
      </c>
      <c r="J300" s="24">
        <f>IF(G300&lt;&gt;0,'1 - Data'!$C$8,0)</f>
        <v>0</v>
      </c>
      <c r="K300" s="24">
        <f>F300*'1 - Data'!$C$9</f>
        <v>0</v>
      </c>
      <c r="L300" s="24">
        <f t="shared" si="36"/>
        <v>100</v>
      </c>
    </row>
    <row r="301" spans="1:12" s="34" customFormat="1" x14ac:dyDescent="0.25">
      <c r="A301" s="22">
        <f t="shared" si="37"/>
        <v>296</v>
      </c>
      <c r="B301" s="23">
        <f t="shared" si="38"/>
        <v>0</v>
      </c>
      <c r="C301" s="23">
        <v>20</v>
      </c>
      <c r="D301" s="23">
        <f t="shared" si="33"/>
        <v>0</v>
      </c>
      <c r="E301" s="23">
        <f t="shared" si="39"/>
        <v>450</v>
      </c>
      <c r="F301" s="23">
        <f t="shared" si="34"/>
        <v>450</v>
      </c>
      <c r="G301" s="23">
        <f t="shared" si="35"/>
        <v>0</v>
      </c>
      <c r="H301" s="23">
        <f t="shared" si="40"/>
        <v>0</v>
      </c>
      <c r="I301" s="24">
        <f>D301*'1 - Data'!C$7</f>
        <v>0</v>
      </c>
      <c r="J301" s="24">
        <f>IF(G301&lt;&gt;0,'1 - Data'!$C$8,0)</f>
        <v>0</v>
      </c>
      <c r="K301" s="24">
        <f>F301*'1 - Data'!$C$9</f>
        <v>112.5</v>
      </c>
      <c r="L301" s="24">
        <f t="shared" si="36"/>
        <v>-112.5</v>
      </c>
    </row>
    <row r="302" spans="1:12" s="34" customFormat="1" x14ac:dyDescent="0.25">
      <c r="A302" s="22">
        <f t="shared" si="37"/>
        <v>297</v>
      </c>
      <c r="B302" s="23">
        <f t="shared" si="38"/>
        <v>450</v>
      </c>
      <c r="C302" s="23">
        <v>20</v>
      </c>
      <c r="D302" s="23">
        <f t="shared" si="33"/>
        <v>20</v>
      </c>
      <c r="E302" s="23">
        <f t="shared" si="39"/>
        <v>0</v>
      </c>
      <c r="F302" s="23">
        <f t="shared" si="34"/>
        <v>430</v>
      </c>
      <c r="G302" s="23">
        <f t="shared" si="35"/>
        <v>0</v>
      </c>
      <c r="H302" s="23">
        <f t="shared" si="40"/>
        <v>0</v>
      </c>
      <c r="I302" s="24">
        <f>D302*'1 - Data'!C$7</f>
        <v>200</v>
      </c>
      <c r="J302" s="24">
        <f>IF(G302&lt;&gt;0,'1 - Data'!$C$8,0)</f>
        <v>0</v>
      </c>
      <c r="K302" s="24">
        <f>F302*'1 - Data'!$C$9</f>
        <v>107.5</v>
      </c>
      <c r="L302" s="24">
        <f t="shared" si="36"/>
        <v>92.5</v>
      </c>
    </row>
    <row r="303" spans="1:12" s="34" customFormat="1" x14ac:dyDescent="0.25">
      <c r="A303" s="22">
        <f t="shared" si="37"/>
        <v>298</v>
      </c>
      <c r="B303" s="23">
        <f t="shared" si="38"/>
        <v>430</v>
      </c>
      <c r="C303" s="23">
        <v>20</v>
      </c>
      <c r="D303" s="23">
        <f t="shared" si="33"/>
        <v>20</v>
      </c>
      <c r="E303" s="23">
        <f t="shared" si="39"/>
        <v>0</v>
      </c>
      <c r="F303" s="23">
        <f t="shared" si="34"/>
        <v>410</v>
      </c>
      <c r="G303" s="23">
        <f t="shared" si="35"/>
        <v>0</v>
      </c>
      <c r="H303" s="23">
        <f t="shared" si="40"/>
        <v>0</v>
      </c>
      <c r="I303" s="24">
        <f>D303*'1 - Data'!C$7</f>
        <v>200</v>
      </c>
      <c r="J303" s="24">
        <f>IF(G303&lt;&gt;0,'1 - Data'!$C$8,0)</f>
        <v>0</v>
      </c>
      <c r="K303" s="24">
        <f>F303*'1 - Data'!$C$9</f>
        <v>102.5</v>
      </c>
      <c r="L303" s="24">
        <f t="shared" si="36"/>
        <v>97.5</v>
      </c>
    </row>
    <row r="304" spans="1:12" s="34" customFormat="1" x14ac:dyDescent="0.25">
      <c r="A304" s="22">
        <f t="shared" si="37"/>
        <v>299</v>
      </c>
      <c r="B304" s="23">
        <f t="shared" si="38"/>
        <v>410</v>
      </c>
      <c r="C304" s="23">
        <v>20</v>
      </c>
      <c r="D304" s="23">
        <f t="shared" si="33"/>
        <v>20</v>
      </c>
      <c r="E304" s="23">
        <f t="shared" si="39"/>
        <v>0</v>
      </c>
      <c r="F304" s="23">
        <f t="shared" si="34"/>
        <v>390</v>
      </c>
      <c r="G304" s="23">
        <f t="shared" si="35"/>
        <v>0</v>
      </c>
      <c r="H304" s="23">
        <f t="shared" si="40"/>
        <v>0</v>
      </c>
      <c r="I304" s="24">
        <f>D304*'1 - Data'!C$7</f>
        <v>200</v>
      </c>
      <c r="J304" s="24">
        <f>IF(G304&lt;&gt;0,'1 - Data'!$C$8,0)</f>
        <v>0</v>
      </c>
      <c r="K304" s="24">
        <f>F304*'1 - Data'!$C$9</f>
        <v>97.5</v>
      </c>
      <c r="L304" s="24">
        <f t="shared" si="36"/>
        <v>102.5</v>
      </c>
    </row>
    <row r="305" spans="1:12" s="34" customFormat="1" x14ac:dyDescent="0.25">
      <c r="A305" s="22">
        <f t="shared" si="37"/>
        <v>300</v>
      </c>
      <c r="B305" s="23">
        <f t="shared" si="38"/>
        <v>390</v>
      </c>
      <c r="C305" s="23">
        <v>20</v>
      </c>
      <c r="D305" s="23">
        <f t="shared" si="33"/>
        <v>20</v>
      </c>
      <c r="E305" s="23">
        <f t="shared" si="39"/>
        <v>0</v>
      </c>
      <c r="F305" s="23">
        <f t="shared" si="34"/>
        <v>370</v>
      </c>
      <c r="G305" s="23">
        <f t="shared" si="35"/>
        <v>0</v>
      </c>
      <c r="H305" s="23">
        <f t="shared" si="40"/>
        <v>0</v>
      </c>
      <c r="I305" s="24">
        <f>D305*'1 - Data'!C$7</f>
        <v>200</v>
      </c>
      <c r="J305" s="24">
        <f>IF(G305&lt;&gt;0,'1 - Data'!$C$8,0)</f>
        <v>0</v>
      </c>
      <c r="K305" s="24">
        <f>F305*'1 - Data'!$C$9</f>
        <v>92.5</v>
      </c>
      <c r="L305" s="24">
        <f t="shared" si="36"/>
        <v>107.5</v>
      </c>
    </row>
    <row r="306" spans="1:12" s="34" customFormat="1" x14ac:dyDescent="0.25">
      <c r="A306" s="22">
        <f t="shared" si="37"/>
        <v>301</v>
      </c>
      <c r="B306" s="23">
        <f t="shared" si="38"/>
        <v>370</v>
      </c>
      <c r="C306" s="23">
        <v>20</v>
      </c>
      <c r="D306" s="23">
        <f t="shared" si="33"/>
        <v>20</v>
      </c>
      <c r="E306" s="23">
        <f t="shared" si="39"/>
        <v>0</v>
      </c>
      <c r="F306" s="23">
        <f t="shared" si="34"/>
        <v>350</v>
      </c>
      <c r="G306" s="23">
        <f t="shared" si="35"/>
        <v>0</v>
      </c>
      <c r="H306" s="23">
        <f t="shared" si="40"/>
        <v>0</v>
      </c>
      <c r="I306" s="24">
        <f>D306*'1 - Data'!C$7</f>
        <v>200</v>
      </c>
      <c r="J306" s="24">
        <f>IF(G306&lt;&gt;0,'1 - Data'!$C$8,0)</f>
        <v>0</v>
      </c>
      <c r="K306" s="24">
        <f>F306*'1 - Data'!$C$9</f>
        <v>87.5</v>
      </c>
      <c r="L306" s="24">
        <f t="shared" si="36"/>
        <v>112.5</v>
      </c>
    </row>
    <row r="307" spans="1:12" s="34" customFormat="1" x14ac:dyDescent="0.25">
      <c r="A307" s="22">
        <f t="shared" si="37"/>
        <v>302</v>
      </c>
      <c r="B307" s="23">
        <f t="shared" si="38"/>
        <v>350</v>
      </c>
      <c r="C307" s="23">
        <v>20</v>
      </c>
      <c r="D307" s="23">
        <f t="shared" si="33"/>
        <v>20</v>
      </c>
      <c r="E307" s="23">
        <f t="shared" si="39"/>
        <v>0</v>
      </c>
      <c r="F307" s="23">
        <f t="shared" si="34"/>
        <v>330</v>
      </c>
      <c r="G307" s="23">
        <f t="shared" si="35"/>
        <v>0</v>
      </c>
      <c r="H307" s="23">
        <f t="shared" si="40"/>
        <v>0</v>
      </c>
      <c r="I307" s="24">
        <f>D307*'1 - Data'!C$7</f>
        <v>200</v>
      </c>
      <c r="J307" s="24">
        <f>IF(G307&lt;&gt;0,'1 - Data'!$C$8,0)</f>
        <v>0</v>
      </c>
      <c r="K307" s="24">
        <f>F307*'1 - Data'!$C$9</f>
        <v>82.5</v>
      </c>
      <c r="L307" s="24">
        <f t="shared" si="36"/>
        <v>117.5</v>
      </c>
    </row>
    <row r="308" spans="1:12" s="34" customFormat="1" x14ac:dyDescent="0.25">
      <c r="A308" s="22">
        <f t="shared" si="37"/>
        <v>303</v>
      </c>
      <c r="B308" s="23">
        <f t="shared" si="38"/>
        <v>330</v>
      </c>
      <c r="C308" s="23">
        <v>20</v>
      </c>
      <c r="D308" s="23">
        <f t="shared" si="33"/>
        <v>20</v>
      </c>
      <c r="E308" s="23">
        <f t="shared" si="39"/>
        <v>0</v>
      </c>
      <c r="F308" s="23">
        <f t="shared" si="34"/>
        <v>310</v>
      </c>
      <c r="G308" s="23">
        <f t="shared" si="35"/>
        <v>0</v>
      </c>
      <c r="H308" s="23">
        <f t="shared" si="40"/>
        <v>0</v>
      </c>
      <c r="I308" s="24">
        <f>D308*'1 - Data'!C$7</f>
        <v>200</v>
      </c>
      <c r="J308" s="24">
        <f>IF(G308&lt;&gt;0,'1 - Data'!$C$8,0)</f>
        <v>0</v>
      </c>
      <c r="K308" s="24">
        <f>F308*'1 - Data'!$C$9</f>
        <v>77.5</v>
      </c>
      <c r="L308" s="24">
        <f t="shared" si="36"/>
        <v>122.5</v>
      </c>
    </row>
    <row r="309" spans="1:12" s="34" customFormat="1" x14ac:dyDescent="0.25">
      <c r="A309" s="22">
        <f t="shared" si="37"/>
        <v>304</v>
      </c>
      <c r="B309" s="23">
        <f t="shared" si="38"/>
        <v>310</v>
      </c>
      <c r="C309" s="23">
        <v>20</v>
      </c>
      <c r="D309" s="23">
        <f t="shared" si="33"/>
        <v>20</v>
      </c>
      <c r="E309" s="23">
        <f t="shared" si="39"/>
        <v>0</v>
      </c>
      <c r="F309" s="23">
        <f t="shared" si="34"/>
        <v>290</v>
      </c>
      <c r="G309" s="23">
        <f t="shared" si="35"/>
        <v>0</v>
      </c>
      <c r="H309" s="23">
        <f t="shared" si="40"/>
        <v>0</v>
      </c>
      <c r="I309" s="24">
        <f>D309*'1 - Data'!C$7</f>
        <v>200</v>
      </c>
      <c r="J309" s="24">
        <f>IF(G309&lt;&gt;0,'1 - Data'!$C$8,0)</f>
        <v>0</v>
      </c>
      <c r="K309" s="24">
        <f>F309*'1 - Data'!$C$9</f>
        <v>72.5</v>
      </c>
      <c r="L309" s="24">
        <f t="shared" si="36"/>
        <v>127.5</v>
      </c>
    </row>
    <row r="310" spans="1:12" s="34" customFormat="1" x14ac:dyDescent="0.25">
      <c r="A310" s="22">
        <f t="shared" si="37"/>
        <v>305</v>
      </c>
      <c r="B310" s="23">
        <f t="shared" si="38"/>
        <v>290</v>
      </c>
      <c r="C310" s="23">
        <v>20</v>
      </c>
      <c r="D310" s="23">
        <f t="shared" si="33"/>
        <v>20</v>
      </c>
      <c r="E310" s="23">
        <f t="shared" si="39"/>
        <v>0</v>
      </c>
      <c r="F310" s="23">
        <f t="shared" si="34"/>
        <v>270</v>
      </c>
      <c r="G310" s="23">
        <f t="shared" si="35"/>
        <v>0</v>
      </c>
      <c r="H310" s="23">
        <f t="shared" si="40"/>
        <v>0</v>
      </c>
      <c r="I310" s="24">
        <f>D310*'1 - Data'!C$7</f>
        <v>200</v>
      </c>
      <c r="J310" s="24">
        <f>IF(G310&lt;&gt;0,'1 - Data'!$C$8,0)</f>
        <v>0</v>
      </c>
      <c r="K310" s="24">
        <f>F310*'1 - Data'!$C$9</f>
        <v>67.5</v>
      </c>
      <c r="L310" s="24">
        <f t="shared" si="36"/>
        <v>132.5</v>
      </c>
    </row>
    <row r="311" spans="1:12" s="34" customFormat="1" x14ac:dyDescent="0.25">
      <c r="A311" s="22">
        <f t="shared" si="37"/>
        <v>306</v>
      </c>
      <c r="B311" s="23">
        <f t="shared" si="38"/>
        <v>270</v>
      </c>
      <c r="C311" s="23">
        <v>20</v>
      </c>
      <c r="D311" s="23">
        <f t="shared" si="33"/>
        <v>20</v>
      </c>
      <c r="E311" s="23">
        <f t="shared" si="39"/>
        <v>0</v>
      </c>
      <c r="F311" s="23">
        <f t="shared" si="34"/>
        <v>250</v>
      </c>
      <c r="G311" s="23">
        <f t="shared" si="35"/>
        <v>0</v>
      </c>
      <c r="H311" s="23">
        <f t="shared" si="40"/>
        <v>0</v>
      </c>
      <c r="I311" s="24">
        <f>D311*'1 - Data'!C$7</f>
        <v>200</v>
      </c>
      <c r="J311" s="24">
        <f>IF(G311&lt;&gt;0,'1 - Data'!$C$8,0)</f>
        <v>0</v>
      </c>
      <c r="K311" s="24">
        <f>F311*'1 - Data'!$C$9</f>
        <v>62.5</v>
      </c>
      <c r="L311" s="24">
        <f t="shared" si="36"/>
        <v>137.5</v>
      </c>
    </row>
    <row r="312" spans="1:12" s="34" customFormat="1" x14ac:dyDescent="0.25">
      <c r="A312" s="22">
        <f t="shared" si="37"/>
        <v>307</v>
      </c>
      <c r="B312" s="23">
        <f t="shared" si="38"/>
        <v>250</v>
      </c>
      <c r="C312" s="23">
        <v>20</v>
      </c>
      <c r="D312" s="23">
        <f t="shared" si="33"/>
        <v>20</v>
      </c>
      <c r="E312" s="23">
        <f t="shared" si="39"/>
        <v>0</v>
      </c>
      <c r="F312" s="23">
        <f t="shared" si="34"/>
        <v>230</v>
      </c>
      <c r="G312" s="23">
        <f t="shared" si="35"/>
        <v>0</v>
      </c>
      <c r="H312" s="23">
        <f t="shared" si="40"/>
        <v>0</v>
      </c>
      <c r="I312" s="24">
        <f>D312*'1 - Data'!C$7</f>
        <v>200</v>
      </c>
      <c r="J312" s="24">
        <f>IF(G312&lt;&gt;0,'1 - Data'!$C$8,0)</f>
        <v>0</v>
      </c>
      <c r="K312" s="24">
        <f>F312*'1 - Data'!$C$9</f>
        <v>57.5</v>
      </c>
      <c r="L312" s="24">
        <f t="shared" si="36"/>
        <v>142.5</v>
      </c>
    </row>
    <row r="313" spans="1:12" s="34" customFormat="1" x14ac:dyDescent="0.25">
      <c r="A313" s="22">
        <f t="shared" si="37"/>
        <v>308</v>
      </c>
      <c r="B313" s="23">
        <f t="shared" si="38"/>
        <v>230</v>
      </c>
      <c r="C313" s="23">
        <v>20</v>
      </c>
      <c r="D313" s="23">
        <f t="shared" si="33"/>
        <v>20</v>
      </c>
      <c r="E313" s="23">
        <f t="shared" si="39"/>
        <v>0</v>
      </c>
      <c r="F313" s="23">
        <f t="shared" si="34"/>
        <v>210</v>
      </c>
      <c r="G313" s="23">
        <f t="shared" si="35"/>
        <v>0</v>
      </c>
      <c r="H313" s="23">
        <f t="shared" si="40"/>
        <v>0</v>
      </c>
      <c r="I313" s="24">
        <f>D313*'1 - Data'!C$7</f>
        <v>200</v>
      </c>
      <c r="J313" s="24">
        <f>IF(G313&lt;&gt;0,'1 - Data'!$C$8,0)</f>
        <v>0</v>
      </c>
      <c r="K313" s="24">
        <f>F313*'1 - Data'!$C$9</f>
        <v>52.5</v>
      </c>
      <c r="L313" s="24">
        <f t="shared" si="36"/>
        <v>147.5</v>
      </c>
    </row>
    <row r="314" spans="1:12" s="34" customFormat="1" x14ac:dyDescent="0.25">
      <c r="A314" s="22">
        <f t="shared" si="37"/>
        <v>309</v>
      </c>
      <c r="B314" s="23">
        <f t="shared" si="38"/>
        <v>210</v>
      </c>
      <c r="C314" s="23">
        <v>20</v>
      </c>
      <c r="D314" s="23">
        <f t="shared" si="33"/>
        <v>20</v>
      </c>
      <c r="E314" s="23">
        <f t="shared" si="39"/>
        <v>0</v>
      </c>
      <c r="F314" s="23">
        <f t="shared" si="34"/>
        <v>190</v>
      </c>
      <c r="G314" s="23">
        <f t="shared" si="35"/>
        <v>0</v>
      </c>
      <c r="H314" s="23">
        <f t="shared" si="40"/>
        <v>0</v>
      </c>
      <c r="I314" s="24">
        <f>D314*'1 - Data'!C$7</f>
        <v>200</v>
      </c>
      <c r="J314" s="24">
        <f>IF(G314&lt;&gt;0,'1 - Data'!$C$8,0)</f>
        <v>0</v>
      </c>
      <c r="K314" s="24">
        <f>F314*'1 - Data'!$C$9</f>
        <v>47.5</v>
      </c>
      <c r="L314" s="24">
        <f t="shared" si="36"/>
        <v>152.5</v>
      </c>
    </row>
    <row r="315" spans="1:12" s="34" customFormat="1" x14ac:dyDescent="0.25">
      <c r="A315" s="22">
        <f t="shared" si="37"/>
        <v>310</v>
      </c>
      <c r="B315" s="23">
        <f t="shared" si="38"/>
        <v>190</v>
      </c>
      <c r="C315" s="23">
        <v>20</v>
      </c>
      <c r="D315" s="23">
        <f t="shared" si="33"/>
        <v>20</v>
      </c>
      <c r="E315" s="23">
        <f t="shared" si="39"/>
        <v>0</v>
      </c>
      <c r="F315" s="23">
        <f t="shared" si="34"/>
        <v>170</v>
      </c>
      <c r="G315" s="23">
        <f t="shared" si="35"/>
        <v>0</v>
      </c>
      <c r="H315" s="23">
        <f t="shared" si="40"/>
        <v>0</v>
      </c>
      <c r="I315" s="24">
        <f>D315*'1 - Data'!C$7</f>
        <v>200</v>
      </c>
      <c r="J315" s="24">
        <f>IF(G315&lt;&gt;0,'1 - Data'!$C$8,0)</f>
        <v>0</v>
      </c>
      <c r="K315" s="24">
        <f>F315*'1 - Data'!$C$9</f>
        <v>42.5</v>
      </c>
      <c r="L315" s="24">
        <f t="shared" si="36"/>
        <v>157.5</v>
      </c>
    </row>
    <row r="316" spans="1:12" s="34" customFormat="1" x14ac:dyDescent="0.25">
      <c r="A316" s="22">
        <f t="shared" si="37"/>
        <v>311</v>
      </c>
      <c r="B316" s="23">
        <f t="shared" si="38"/>
        <v>170</v>
      </c>
      <c r="C316" s="23">
        <v>20</v>
      </c>
      <c r="D316" s="23">
        <f t="shared" si="33"/>
        <v>20</v>
      </c>
      <c r="E316" s="23">
        <f t="shared" si="39"/>
        <v>0</v>
      </c>
      <c r="F316" s="23">
        <f t="shared" si="34"/>
        <v>150</v>
      </c>
      <c r="G316" s="23">
        <f t="shared" si="35"/>
        <v>0</v>
      </c>
      <c r="H316" s="23">
        <f t="shared" si="40"/>
        <v>0</v>
      </c>
      <c r="I316" s="24">
        <f>D316*'1 - Data'!C$7</f>
        <v>200</v>
      </c>
      <c r="J316" s="24">
        <f>IF(G316&lt;&gt;0,'1 - Data'!$C$8,0)</f>
        <v>0</v>
      </c>
      <c r="K316" s="24">
        <f>F316*'1 - Data'!$C$9</f>
        <v>37.5</v>
      </c>
      <c r="L316" s="24">
        <f t="shared" si="36"/>
        <v>162.5</v>
      </c>
    </row>
    <row r="317" spans="1:12" s="34" customFormat="1" x14ac:dyDescent="0.25">
      <c r="A317" s="22">
        <f t="shared" si="37"/>
        <v>312</v>
      </c>
      <c r="B317" s="23">
        <f t="shared" si="38"/>
        <v>150</v>
      </c>
      <c r="C317" s="23">
        <v>20</v>
      </c>
      <c r="D317" s="23">
        <f t="shared" si="33"/>
        <v>20</v>
      </c>
      <c r="E317" s="23">
        <f t="shared" si="39"/>
        <v>0</v>
      </c>
      <c r="F317" s="23">
        <f t="shared" si="34"/>
        <v>130</v>
      </c>
      <c r="G317" s="23">
        <f t="shared" si="35"/>
        <v>0</v>
      </c>
      <c r="H317" s="23">
        <f t="shared" si="40"/>
        <v>0</v>
      </c>
      <c r="I317" s="24">
        <f>D317*'1 - Data'!C$7</f>
        <v>200</v>
      </c>
      <c r="J317" s="24">
        <f>IF(G317&lt;&gt;0,'1 - Data'!$C$8,0)</f>
        <v>0</v>
      </c>
      <c r="K317" s="24">
        <f>F317*'1 - Data'!$C$9</f>
        <v>32.5</v>
      </c>
      <c r="L317" s="24">
        <f t="shared" si="36"/>
        <v>167.5</v>
      </c>
    </row>
    <row r="318" spans="1:12" s="34" customFormat="1" x14ac:dyDescent="0.25">
      <c r="A318" s="22">
        <f t="shared" si="37"/>
        <v>313</v>
      </c>
      <c r="B318" s="23">
        <f t="shared" si="38"/>
        <v>130</v>
      </c>
      <c r="C318" s="23">
        <v>20</v>
      </c>
      <c r="D318" s="23">
        <f t="shared" si="33"/>
        <v>20</v>
      </c>
      <c r="E318" s="23">
        <f t="shared" si="39"/>
        <v>0</v>
      </c>
      <c r="F318" s="23">
        <f t="shared" si="34"/>
        <v>110</v>
      </c>
      <c r="G318" s="23">
        <f t="shared" si="35"/>
        <v>0</v>
      </c>
      <c r="H318" s="23">
        <f t="shared" si="40"/>
        <v>0</v>
      </c>
      <c r="I318" s="24">
        <f>D318*'1 - Data'!C$7</f>
        <v>200</v>
      </c>
      <c r="J318" s="24">
        <f>IF(G318&lt;&gt;0,'1 - Data'!$C$8,0)</f>
        <v>0</v>
      </c>
      <c r="K318" s="24">
        <f>F318*'1 - Data'!$C$9</f>
        <v>27.5</v>
      </c>
      <c r="L318" s="24">
        <f t="shared" si="36"/>
        <v>172.5</v>
      </c>
    </row>
    <row r="319" spans="1:12" s="34" customFormat="1" x14ac:dyDescent="0.25">
      <c r="A319" s="22">
        <f t="shared" si="37"/>
        <v>314</v>
      </c>
      <c r="B319" s="23">
        <f t="shared" si="38"/>
        <v>110</v>
      </c>
      <c r="C319" s="23">
        <v>20</v>
      </c>
      <c r="D319" s="23">
        <f t="shared" si="33"/>
        <v>20</v>
      </c>
      <c r="E319" s="23">
        <f t="shared" si="39"/>
        <v>0</v>
      </c>
      <c r="F319" s="23">
        <f t="shared" si="34"/>
        <v>90</v>
      </c>
      <c r="G319" s="23">
        <f t="shared" si="35"/>
        <v>0</v>
      </c>
      <c r="H319" s="23">
        <f t="shared" si="40"/>
        <v>0</v>
      </c>
      <c r="I319" s="24">
        <f>D319*'1 - Data'!C$7</f>
        <v>200</v>
      </c>
      <c r="J319" s="24">
        <f>IF(G319&lt;&gt;0,'1 - Data'!$C$8,0)</f>
        <v>0</v>
      </c>
      <c r="K319" s="24">
        <f>F319*'1 - Data'!$C$9</f>
        <v>22.5</v>
      </c>
      <c r="L319" s="24">
        <f t="shared" si="36"/>
        <v>177.5</v>
      </c>
    </row>
    <row r="320" spans="1:12" s="34" customFormat="1" x14ac:dyDescent="0.25">
      <c r="A320" s="22">
        <f t="shared" si="37"/>
        <v>315</v>
      </c>
      <c r="B320" s="23">
        <f t="shared" si="38"/>
        <v>90</v>
      </c>
      <c r="C320" s="23">
        <v>20</v>
      </c>
      <c r="D320" s="23">
        <f t="shared" si="33"/>
        <v>20</v>
      </c>
      <c r="E320" s="23">
        <f t="shared" si="39"/>
        <v>0</v>
      </c>
      <c r="F320" s="23">
        <f t="shared" si="34"/>
        <v>70</v>
      </c>
      <c r="G320" s="23">
        <f t="shared" si="35"/>
        <v>450</v>
      </c>
      <c r="H320" s="23">
        <f t="shared" si="40"/>
        <v>450</v>
      </c>
      <c r="I320" s="24">
        <f>D320*'1 - Data'!C$7</f>
        <v>200</v>
      </c>
      <c r="J320" s="24">
        <f>IF(G320&lt;&gt;0,'1 - Data'!$C$8,0)</f>
        <v>50</v>
      </c>
      <c r="K320" s="24">
        <f>F320*'1 - Data'!$C$9</f>
        <v>17.5</v>
      </c>
      <c r="L320" s="24">
        <f t="shared" si="36"/>
        <v>132.5</v>
      </c>
    </row>
    <row r="321" spans="1:12" s="34" customFormat="1" x14ac:dyDescent="0.25">
      <c r="A321" s="22">
        <f t="shared" si="37"/>
        <v>316</v>
      </c>
      <c r="B321" s="23">
        <f t="shared" si="38"/>
        <v>70</v>
      </c>
      <c r="C321" s="23">
        <v>20</v>
      </c>
      <c r="D321" s="23">
        <f t="shared" si="33"/>
        <v>20</v>
      </c>
      <c r="E321" s="23">
        <f t="shared" si="39"/>
        <v>0</v>
      </c>
      <c r="F321" s="23">
        <f t="shared" si="34"/>
        <v>50</v>
      </c>
      <c r="G321" s="23">
        <f t="shared" si="35"/>
        <v>0</v>
      </c>
      <c r="H321" s="23">
        <f t="shared" si="40"/>
        <v>450</v>
      </c>
      <c r="I321" s="24">
        <f>D321*'1 - Data'!C$7</f>
        <v>200</v>
      </c>
      <c r="J321" s="24">
        <f>IF(G321&lt;&gt;0,'1 - Data'!$C$8,0)</f>
        <v>0</v>
      </c>
      <c r="K321" s="24">
        <f>F321*'1 - Data'!$C$9</f>
        <v>12.5</v>
      </c>
      <c r="L321" s="24">
        <f t="shared" si="36"/>
        <v>187.5</v>
      </c>
    </row>
    <row r="322" spans="1:12" s="34" customFormat="1" x14ac:dyDescent="0.25">
      <c r="A322" s="22">
        <f t="shared" si="37"/>
        <v>317</v>
      </c>
      <c r="B322" s="23">
        <f t="shared" si="38"/>
        <v>50</v>
      </c>
      <c r="C322" s="23">
        <v>20</v>
      </c>
      <c r="D322" s="23">
        <f t="shared" si="33"/>
        <v>20</v>
      </c>
      <c r="E322" s="23">
        <f t="shared" si="39"/>
        <v>0</v>
      </c>
      <c r="F322" s="23">
        <f t="shared" si="34"/>
        <v>30</v>
      </c>
      <c r="G322" s="23">
        <f t="shared" si="35"/>
        <v>0</v>
      </c>
      <c r="H322" s="23">
        <f t="shared" si="40"/>
        <v>450</v>
      </c>
      <c r="I322" s="24">
        <f>D322*'1 - Data'!C$7</f>
        <v>200</v>
      </c>
      <c r="J322" s="24">
        <f>IF(G322&lt;&gt;0,'1 - Data'!$C$8,0)</f>
        <v>0</v>
      </c>
      <c r="K322" s="24">
        <f>F322*'1 - Data'!$C$9</f>
        <v>7.5</v>
      </c>
      <c r="L322" s="24">
        <f t="shared" si="36"/>
        <v>192.5</v>
      </c>
    </row>
    <row r="323" spans="1:12" s="34" customFormat="1" x14ac:dyDescent="0.25">
      <c r="A323" s="22">
        <f t="shared" si="37"/>
        <v>318</v>
      </c>
      <c r="B323" s="23">
        <f t="shared" si="38"/>
        <v>30</v>
      </c>
      <c r="C323" s="23">
        <v>20</v>
      </c>
      <c r="D323" s="23">
        <f t="shared" si="33"/>
        <v>20</v>
      </c>
      <c r="E323" s="23">
        <f t="shared" si="39"/>
        <v>0</v>
      </c>
      <c r="F323" s="23">
        <f t="shared" si="34"/>
        <v>10</v>
      </c>
      <c r="G323" s="23">
        <f t="shared" si="35"/>
        <v>0</v>
      </c>
      <c r="H323" s="23">
        <f t="shared" si="40"/>
        <v>450</v>
      </c>
      <c r="I323" s="24">
        <f>D323*'1 - Data'!C$7</f>
        <v>200</v>
      </c>
      <c r="J323" s="24">
        <f>IF(G323&lt;&gt;0,'1 - Data'!$C$8,0)</f>
        <v>0</v>
      </c>
      <c r="K323" s="24">
        <f>F323*'1 - Data'!$C$9</f>
        <v>2.5</v>
      </c>
      <c r="L323" s="24">
        <f t="shared" si="36"/>
        <v>197.5</v>
      </c>
    </row>
    <row r="324" spans="1:12" s="34" customFormat="1" x14ac:dyDescent="0.25">
      <c r="A324" s="22">
        <f t="shared" si="37"/>
        <v>319</v>
      </c>
      <c r="B324" s="23">
        <f t="shared" si="38"/>
        <v>10</v>
      </c>
      <c r="C324" s="23">
        <v>20</v>
      </c>
      <c r="D324" s="23">
        <f t="shared" si="33"/>
        <v>10</v>
      </c>
      <c r="E324" s="23">
        <f t="shared" si="39"/>
        <v>0</v>
      </c>
      <c r="F324" s="23">
        <f t="shared" si="34"/>
        <v>0</v>
      </c>
      <c r="G324" s="23">
        <f t="shared" si="35"/>
        <v>0</v>
      </c>
      <c r="H324" s="23">
        <f t="shared" si="40"/>
        <v>450</v>
      </c>
      <c r="I324" s="24">
        <f>D324*'1 - Data'!C$7</f>
        <v>100</v>
      </c>
      <c r="J324" s="24">
        <f>IF(G324&lt;&gt;0,'1 - Data'!$C$8,0)</f>
        <v>0</v>
      </c>
      <c r="K324" s="24">
        <f>F324*'1 - Data'!$C$9</f>
        <v>0</v>
      </c>
      <c r="L324" s="24">
        <f t="shared" si="36"/>
        <v>100</v>
      </c>
    </row>
    <row r="325" spans="1:12" s="34" customFormat="1" x14ac:dyDescent="0.25">
      <c r="A325" s="22">
        <f t="shared" si="37"/>
        <v>320</v>
      </c>
      <c r="B325" s="23">
        <f t="shared" si="38"/>
        <v>0</v>
      </c>
      <c r="C325" s="23">
        <v>20</v>
      </c>
      <c r="D325" s="23">
        <f t="shared" si="33"/>
        <v>0</v>
      </c>
      <c r="E325" s="23">
        <f t="shared" si="39"/>
        <v>450</v>
      </c>
      <c r="F325" s="23">
        <f t="shared" si="34"/>
        <v>450</v>
      </c>
      <c r="G325" s="23">
        <f t="shared" si="35"/>
        <v>0</v>
      </c>
      <c r="H325" s="23">
        <f t="shared" si="40"/>
        <v>0</v>
      </c>
      <c r="I325" s="24">
        <f>D325*'1 - Data'!C$7</f>
        <v>0</v>
      </c>
      <c r="J325" s="24">
        <f>IF(G325&lt;&gt;0,'1 - Data'!$C$8,0)</f>
        <v>0</v>
      </c>
      <c r="K325" s="24">
        <f>F325*'1 - Data'!$C$9</f>
        <v>112.5</v>
      </c>
      <c r="L325" s="24">
        <f t="shared" si="36"/>
        <v>-112.5</v>
      </c>
    </row>
    <row r="326" spans="1:12" s="34" customFormat="1" x14ac:dyDescent="0.25">
      <c r="A326" s="22">
        <f t="shared" si="37"/>
        <v>321</v>
      </c>
      <c r="B326" s="23">
        <f t="shared" si="38"/>
        <v>450</v>
      </c>
      <c r="C326" s="23">
        <v>20</v>
      </c>
      <c r="D326" s="23">
        <f t="shared" si="33"/>
        <v>20</v>
      </c>
      <c r="E326" s="23">
        <f t="shared" si="39"/>
        <v>0</v>
      </c>
      <c r="F326" s="23">
        <f t="shared" si="34"/>
        <v>430</v>
      </c>
      <c r="G326" s="23">
        <f t="shared" si="35"/>
        <v>0</v>
      </c>
      <c r="H326" s="23">
        <f t="shared" si="40"/>
        <v>0</v>
      </c>
      <c r="I326" s="24">
        <f>D326*'1 - Data'!C$7</f>
        <v>200</v>
      </c>
      <c r="J326" s="24">
        <f>IF(G326&lt;&gt;0,'1 - Data'!$C$8,0)</f>
        <v>0</v>
      </c>
      <c r="K326" s="24">
        <f>F326*'1 - Data'!$C$9</f>
        <v>107.5</v>
      </c>
      <c r="L326" s="24">
        <f t="shared" si="36"/>
        <v>92.5</v>
      </c>
    </row>
    <row r="327" spans="1:12" s="34" customFormat="1" x14ac:dyDescent="0.25">
      <c r="A327" s="22">
        <f t="shared" si="37"/>
        <v>322</v>
      </c>
      <c r="B327" s="23">
        <f t="shared" si="38"/>
        <v>430</v>
      </c>
      <c r="C327" s="23">
        <v>20</v>
      </c>
      <c r="D327" s="23">
        <f t="shared" ref="D327:D370" si="41">MIN(B327,C327)</f>
        <v>20</v>
      </c>
      <c r="E327" s="23">
        <f t="shared" si="39"/>
        <v>0</v>
      </c>
      <c r="F327" s="23">
        <f t="shared" ref="F327:F370" si="42">B327-D327+E327</f>
        <v>410</v>
      </c>
      <c r="G327" s="23">
        <f t="shared" ref="G327:G370" si="43">IF(F327&lt;=75,IF(H326&lt;&gt;0,0,450),0)</f>
        <v>0</v>
      </c>
      <c r="H327" s="23">
        <f t="shared" si="40"/>
        <v>0</v>
      </c>
      <c r="I327" s="24">
        <f>D327*'1 - Data'!C$7</f>
        <v>200</v>
      </c>
      <c r="J327" s="24">
        <f>IF(G327&lt;&gt;0,'1 - Data'!$C$8,0)</f>
        <v>0</v>
      </c>
      <c r="K327" s="24">
        <f>F327*'1 - Data'!$C$9</f>
        <v>102.5</v>
      </c>
      <c r="L327" s="24">
        <f t="shared" ref="L327:L370" si="44">I327-J327-K327</f>
        <v>97.5</v>
      </c>
    </row>
    <row r="328" spans="1:12" s="34" customFormat="1" x14ac:dyDescent="0.25">
      <c r="A328" s="22">
        <f t="shared" ref="A328:A369" si="45">A327+1</f>
        <v>323</v>
      </c>
      <c r="B328" s="23">
        <f t="shared" si="38"/>
        <v>410</v>
      </c>
      <c r="C328" s="23">
        <v>20</v>
      </c>
      <c r="D328" s="23">
        <f t="shared" si="41"/>
        <v>20</v>
      </c>
      <c r="E328" s="23">
        <f t="shared" si="39"/>
        <v>0</v>
      </c>
      <c r="F328" s="23">
        <f t="shared" si="42"/>
        <v>390</v>
      </c>
      <c r="G328" s="23">
        <f t="shared" si="43"/>
        <v>0</v>
      </c>
      <c r="H328" s="23">
        <f t="shared" si="40"/>
        <v>0</v>
      </c>
      <c r="I328" s="24">
        <f>D328*'1 - Data'!C$7</f>
        <v>200</v>
      </c>
      <c r="J328" s="24">
        <f>IF(G328&lt;&gt;0,'1 - Data'!$C$8,0)</f>
        <v>0</v>
      </c>
      <c r="K328" s="24">
        <f>F328*'1 - Data'!$C$9</f>
        <v>97.5</v>
      </c>
      <c r="L328" s="24">
        <f t="shared" si="44"/>
        <v>102.5</v>
      </c>
    </row>
    <row r="329" spans="1:12" s="34" customFormat="1" x14ac:dyDescent="0.25">
      <c r="A329" s="22">
        <f t="shared" si="45"/>
        <v>324</v>
      </c>
      <c r="B329" s="23">
        <f t="shared" ref="B329:B371" si="46">F328</f>
        <v>390</v>
      </c>
      <c r="C329" s="23">
        <v>20</v>
      </c>
      <c r="D329" s="23">
        <f t="shared" si="41"/>
        <v>20</v>
      </c>
      <c r="E329" s="23">
        <f t="shared" si="39"/>
        <v>0</v>
      </c>
      <c r="F329" s="23">
        <f t="shared" si="42"/>
        <v>370</v>
      </c>
      <c r="G329" s="23">
        <f t="shared" si="43"/>
        <v>0</v>
      </c>
      <c r="H329" s="23">
        <f t="shared" si="40"/>
        <v>0</v>
      </c>
      <c r="I329" s="24">
        <f>D329*'1 - Data'!C$7</f>
        <v>200</v>
      </c>
      <c r="J329" s="24">
        <f>IF(G329&lt;&gt;0,'1 - Data'!$C$8,0)</f>
        <v>0</v>
      </c>
      <c r="K329" s="24">
        <f>F329*'1 - Data'!$C$9</f>
        <v>92.5</v>
      </c>
      <c r="L329" s="24">
        <f t="shared" si="44"/>
        <v>107.5</v>
      </c>
    </row>
    <row r="330" spans="1:12" s="34" customFormat="1" x14ac:dyDescent="0.25">
      <c r="A330" s="22">
        <f t="shared" si="45"/>
        <v>325</v>
      </c>
      <c r="B330" s="23">
        <f t="shared" si="46"/>
        <v>370</v>
      </c>
      <c r="C330" s="23">
        <v>20</v>
      </c>
      <c r="D330" s="23">
        <f t="shared" si="41"/>
        <v>20</v>
      </c>
      <c r="E330" s="23">
        <f t="shared" si="39"/>
        <v>0</v>
      </c>
      <c r="F330" s="23">
        <f t="shared" si="42"/>
        <v>350</v>
      </c>
      <c r="G330" s="23">
        <f t="shared" si="43"/>
        <v>0</v>
      </c>
      <c r="H330" s="23">
        <f t="shared" si="40"/>
        <v>0</v>
      </c>
      <c r="I330" s="24">
        <f>D330*'1 - Data'!C$7</f>
        <v>200</v>
      </c>
      <c r="J330" s="24">
        <f>IF(G330&lt;&gt;0,'1 - Data'!$C$8,0)</f>
        <v>0</v>
      </c>
      <c r="K330" s="24">
        <f>F330*'1 - Data'!$C$9</f>
        <v>87.5</v>
      </c>
      <c r="L330" s="24">
        <f t="shared" si="44"/>
        <v>112.5</v>
      </c>
    </row>
    <row r="331" spans="1:12" s="34" customFormat="1" x14ac:dyDescent="0.25">
      <c r="A331" s="22">
        <f t="shared" si="45"/>
        <v>326</v>
      </c>
      <c r="B331" s="23">
        <f t="shared" si="46"/>
        <v>350</v>
      </c>
      <c r="C331" s="23">
        <v>20</v>
      </c>
      <c r="D331" s="23">
        <f t="shared" si="41"/>
        <v>20</v>
      </c>
      <c r="E331" s="23">
        <f t="shared" si="39"/>
        <v>0</v>
      </c>
      <c r="F331" s="23">
        <f t="shared" si="42"/>
        <v>330</v>
      </c>
      <c r="G331" s="23">
        <f t="shared" si="43"/>
        <v>0</v>
      </c>
      <c r="H331" s="23">
        <f t="shared" si="40"/>
        <v>0</v>
      </c>
      <c r="I331" s="24">
        <f>D331*'1 - Data'!C$7</f>
        <v>200</v>
      </c>
      <c r="J331" s="24">
        <f>IF(G331&lt;&gt;0,'1 - Data'!$C$8,0)</f>
        <v>0</v>
      </c>
      <c r="K331" s="24">
        <f>F331*'1 - Data'!$C$9</f>
        <v>82.5</v>
      </c>
      <c r="L331" s="24">
        <f t="shared" si="44"/>
        <v>117.5</v>
      </c>
    </row>
    <row r="332" spans="1:12" s="34" customFormat="1" x14ac:dyDescent="0.25">
      <c r="A332" s="22">
        <f t="shared" si="45"/>
        <v>327</v>
      </c>
      <c r="B332" s="23">
        <f t="shared" si="46"/>
        <v>330</v>
      </c>
      <c r="C332" s="23">
        <v>20</v>
      </c>
      <c r="D332" s="23">
        <f t="shared" si="41"/>
        <v>20</v>
      </c>
      <c r="E332" s="23">
        <f t="shared" si="39"/>
        <v>0</v>
      </c>
      <c r="F332" s="23">
        <f t="shared" si="42"/>
        <v>310</v>
      </c>
      <c r="G332" s="23">
        <f t="shared" si="43"/>
        <v>0</v>
      </c>
      <c r="H332" s="23">
        <f t="shared" si="40"/>
        <v>0</v>
      </c>
      <c r="I332" s="24">
        <f>D332*'1 - Data'!C$7</f>
        <v>200</v>
      </c>
      <c r="J332" s="24">
        <f>IF(G332&lt;&gt;0,'1 - Data'!$C$8,0)</f>
        <v>0</v>
      </c>
      <c r="K332" s="24">
        <f>F332*'1 - Data'!$C$9</f>
        <v>77.5</v>
      </c>
      <c r="L332" s="24">
        <f t="shared" si="44"/>
        <v>122.5</v>
      </c>
    </row>
    <row r="333" spans="1:12" s="34" customFormat="1" x14ac:dyDescent="0.25">
      <c r="A333" s="22">
        <f t="shared" si="45"/>
        <v>328</v>
      </c>
      <c r="B333" s="23">
        <f t="shared" si="46"/>
        <v>310</v>
      </c>
      <c r="C333" s="23">
        <v>20</v>
      </c>
      <c r="D333" s="23">
        <f t="shared" si="41"/>
        <v>20</v>
      </c>
      <c r="E333" s="23">
        <f t="shared" ref="E333:E370" si="47">G328</f>
        <v>0</v>
      </c>
      <c r="F333" s="23">
        <f t="shared" si="42"/>
        <v>290</v>
      </c>
      <c r="G333" s="23">
        <f t="shared" si="43"/>
        <v>0</v>
      </c>
      <c r="H333" s="23">
        <f t="shared" si="40"/>
        <v>0</v>
      </c>
      <c r="I333" s="24">
        <f>D333*'1 - Data'!C$7</f>
        <v>200</v>
      </c>
      <c r="J333" s="24">
        <f>IF(G333&lt;&gt;0,'1 - Data'!$C$8,0)</f>
        <v>0</v>
      </c>
      <c r="K333" s="24">
        <f>F333*'1 - Data'!$C$9</f>
        <v>72.5</v>
      </c>
      <c r="L333" s="24">
        <f t="shared" si="44"/>
        <v>127.5</v>
      </c>
    </row>
    <row r="334" spans="1:12" s="34" customFormat="1" x14ac:dyDescent="0.25">
      <c r="A334" s="22">
        <f t="shared" si="45"/>
        <v>329</v>
      </c>
      <c r="B334" s="23">
        <f t="shared" si="46"/>
        <v>290</v>
      </c>
      <c r="C334" s="23">
        <v>20</v>
      </c>
      <c r="D334" s="23">
        <f t="shared" si="41"/>
        <v>20</v>
      </c>
      <c r="E334" s="23">
        <f t="shared" si="47"/>
        <v>0</v>
      </c>
      <c r="F334" s="23">
        <f t="shared" si="42"/>
        <v>270</v>
      </c>
      <c r="G334" s="23">
        <f t="shared" si="43"/>
        <v>0</v>
      </c>
      <c r="H334" s="23">
        <f t="shared" si="40"/>
        <v>0</v>
      </c>
      <c r="I334" s="24">
        <f>D334*'1 - Data'!C$7</f>
        <v>200</v>
      </c>
      <c r="J334" s="24">
        <f>IF(G334&lt;&gt;0,'1 - Data'!$C$8,0)</f>
        <v>0</v>
      </c>
      <c r="K334" s="24">
        <f>F334*'1 - Data'!$C$9</f>
        <v>67.5</v>
      </c>
      <c r="L334" s="24">
        <f t="shared" si="44"/>
        <v>132.5</v>
      </c>
    </row>
    <row r="335" spans="1:12" s="34" customFormat="1" x14ac:dyDescent="0.25">
      <c r="A335" s="22">
        <f t="shared" si="45"/>
        <v>330</v>
      </c>
      <c r="B335" s="23">
        <f t="shared" si="46"/>
        <v>270</v>
      </c>
      <c r="C335" s="23">
        <v>20</v>
      </c>
      <c r="D335" s="23">
        <f t="shared" si="41"/>
        <v>20</v>
      </c>
      <c r="E335" s="23">
        <f t="shared" si="47"/>
        <v>0</v>
      </c>
      <c r="F335" s="23">
        <f t="shared" si="42"/>
        <v>250</v>
      </c>
      <c r="G335" s="23">
        <f t="shared" si="43"/>
        <v>0</v>
      </c>
      <c r="H335" s="23">
        <f t="shared" si="40"/>
        <v>0</v>
      </c>
      <c r="I335" s="24">
        <f>D335*'1 - Data'!C$7</f>
        <v>200</v>
      </c>
      <c r="J335" s="24">
        <f>IF(G335&lt;&gt;0,'1 - Data'!$C$8,0)</f>
        <v>0</v>
      </c>
      <c r="K335" s="24">
        <f>F335*'1 - Data'!$C$9</f>
        <v>62.5</v>
      </c>
      <c r="L335" s="24">
        <f t="shared" si="44"/>
        <v>137.5</v>
      </c>
    </row>
    <row r="336" spans="1:12" s="34" customFormat="1" x14ac:dyDescent="0.25">
      <c r="A336" s="22">
        <f t="shared" si="45"/>
        <v>331</v>
      </c>
      <c r="B336" s="23">
        <f t="shared" si="46"/>
        <v>250</v>
      </c>
      <c r="C336" s="23">
        <v>20</v>
      </c>
      <c r="D336" s="23">
        <f t="shared" si="41"/>
        <v>20</v>
      </c>
      <c r="E336" s="23">
        <f t="shared" si="47"/>
        <v>0</v>
      </c>
      <c r="F336" s="23">
        <f t="shared" si="42"/>
        <v>230</v>
      </c>
      <c r="G336" s="23">
        <f t="shared" si="43"/>
        <v>0</v>
      </c>
      <c r="H336" s="23">
        <f t="shared" si="40"/>
        <v>0</v>
      </c>
      <c r="I336" s="24">
        <f>D336*'1 - Data'!C$7</f>
        <v>200</v>
      </c>
      <c r="J336" s="24">
        <f>IF(G336&lt;&gt;0,'1 - Data'!$C$8,0)</f>
        <v>0</v>
      </c>
      <c r="K336" s="24">
        <f>F336*'1 - Data'!$C$9</f>
        <v>57.5</v>
      </c>
      <c r="L336" s="24">
        <f t="shared" si="44"/>
        <v>142.5</v>
      </c>
    </row>
    <row r="337" spans="1:12" s="34" customFormat="1" x14ac:dyDescent="0.25">
      <c r="A337" s="22">
        <f t="shared" si="45"/>
        <v>332</v>
      </c>
      <c r="B337" s="23">
        <f t="shared" si="46"/>
        <v>230</v>
      </c>
      <c r="C337" s="23">
        <v>20</v>
      </c>
      <c r="D337" s="23">
        <f t="shared" si="41"/>
        <v>20</v>
      </c>
      <c r="E337" s="23">
        <f t="shared" si="47"/>
        <v>0</v>
      </c>
      <c r="F337" s="23">
        <f t="shared" si="42"/>
        <v>210</v>
      </c>
      <c r="G337" s="23">
        <f t="shared" si="43"/>
        <v>0</v>
      </c>
      <c r="H337" s="23">
        <f t="shared" si="40"/>
        <v>0</v>
      </c>
      <c r="I337" s="24">
        <f>D337*'1 - Data'!C$7</f>
        <v>200</v>
      </c>
      <c r="J337" s="24">
        <f>IF(G337&lt;&gt;0,'1 - Data'!$C$8,0)</f>
        <v>0</v>
      </c>
      <c r="K337" s="24">
        <f>F337*'1 - Data'!$C$9</f>
        <v>52.5</v>
      </c>
      <c r="L337" s="24">
        <f t="shared" si="44"/>
        <v>147.5</v>
      </c>
    </row>
    <row r="338" spans="1:12" s="34" customFormat="1" x14ac:dyDescent="0.25">
      <c r="A338" s="22">
        <f t="shared" si="45"/>
        <v>333</v>
      </c>
      <c r="B338" s="23">
        <f t="shared" si="46"/>
        <v>210</v>
      </c>
      <c r="C338" s="23">
        <v>20</v>
      </c>
      <c r="D338" s="23">
        <f t="shared" si="41"/>
        <v>20</v>
      </c>
      <c r="E338" s="23">
        <f t="shared" si="47"/>
        <v>0</v>
      </c>
      <c r="F338" s="23">
        <f t="shared" si="42"/>
        <v>190</v>
      </c>
      <c r="G338" s="23">
        <f t="shared" si="43"/>
        <v>0</v>
      </c>
      <c r="H338" s="23">
        <f t="shared" si="40"/>
        <v>0</v>
      </c>
      <c r="I338" s="24">
        <f>D338*'1 - Data'!C$7</f>
        <v>200</v>
      </c>
      <c r="J338" s="24">
        <f>IF(G338&lt;&gt;0,'1 - Data'!$C$8,0)</f>
        <v>0</v>
      </c>
      <c r="K338" s="24">
        <f>F338*'1 - Data'!$C$9</f>
        <v>47.5</v>
      </c>
      <c r="L338" s="24">
        <f t="shared" si="44"/>
        <v>152.5</v>
      </c>
    </row>
    <row r="339" spans="1:12" s="34" customFormat="1" x14ac:dyDescent="0.25">
      <c r="A339" s="22">
        <f t="shared" si="45"/>
        <v>334</v>
      </c>
      <c r="B339" s="23">
        <f t="shared" si="46"/>
        <v>190</v>
      </c>
      <c r="C339" s="23">
        <v>20</v>
      </c>
      <c r="D339" s="23">
        <f t="shared" si="41"/>
        <v>20</v>
      </c>
      <c r="E339" s="23">
        <f t="shared" si="47"/>
        <v>0</v>
      </c>
      <c r="F339" s="23">
        <f t="shared" si="42"/>
        <v>170</v>
      </c>
      <c r="G339" s="23">
        <f t="shared" si="43"/>
        <v>0</v>
      </c>
      <c r="H339" s="23">
        <f t="shared" si="40"/>
        <v>0</v>
      </c>
      <c r="I339" s="24">
        <f>D339*'1 - Data'!C$7</f>
        <v>200</v>
      </c>
      <c r="J339" s="24">
        <f>IF(G339&lt;&gt;0,'1 - Data'!$C$8,0)</f>
        <v>0</v>
      </c>
      <c r="K339" s="24">
        <f>F339*'1 - Data'!$C$9</f>
        <v>42.5</v>
      </c>
      <c r="L339" s="24">
        <f t="shared" si="44"/>
        <v>157.5</v>
      </c>
    </row>
    <row r="340" spans="1:12" s="34" customFormat="1" x14ac:dyDescent="0.25">
      <c r="A340" s="22">
        <f t="shared" si="45"/>
        <v>335</v>
      </c>
      <c r="B340" s="23">
        <f t="shared" si="46"/>
        <v>170</v>
      </c>
      <c r="C340" s="23">
        <v>20</v>
      </c>
      <c r="D340" s="23">
        <f t="shared" si="41"/>
        <v>20</v>
      </c>
      <c r="E340" s="23">
        <f t="shared" si="47"/>
        <v>0</v>
      </c>
      <c r="F340" s="23">
        <f t="shared" si="42"/>
        <v>150</v>
      </c>
      <c r="G340" s="23">
        <f t="shared" si="43"/>
        <v>0</v>
      </c>
      <c r="H340" s="23">
        <f t="shared" si="40"/>
        <v>0</v>
      </c>
      <c r="I340" s="24">
        <f>D340*'1 - Data'!C$7</f>
        <v>200</v>
      </c>
      <c r="J340" s="24">
        <f>IF(G340&lt;&gt;0,'1 - Data'!$C$8,0)</f>
        <v>0</v>
      </c>
      <c r="K340" s="24">
        <f>F340*'1 - Data'!$C$9</f>
        <v>37.5</v>
      </c>
      <c r="L340" s="24">
        <f t="shared" si="44"/>
        <v>162.5</v>
      </c>
    </row>
    <row r="341" spans="1:12" s="34" customFormat="1" x14ac:dyDescent="0.25">
      <c r="A341" s="22">
        <f t="shared" si="45"/>
        <v>336</v>
      </c>
      <c r="B341" s="23">
        <f t="shared" si="46"/>
        <v>150</v>
      </c>
      <c r="C341" s="23">
        <v>20</v>
      </c>
      <c r="D341" s="23">
        <f t="shared" si="41"/>
        <v>20</v>
      </c>
      <c r="E341" s="23">
        <f t="shared" si="47"/>
        <v>0</v>
      </c>
      <c r="F341" s="23">
        <f t="shared" si="42"/>
        <v>130</v>
      </c>
      <c r="G341" s="23">
        <f t="shared" si="43"/>
        <v>0</v>
      </c>
      <c r="H341" s="23">
        <f t="shared" si="40"/>
        <v>0</v>
      </c>
      <c r="I341" s="24">
        <f>D341*'1 - Data'!C$7</f>
        <v>200</v>
      </c>
      <c r="J341" s="24">
        <f>IF(G341&lt;&gt;0,'1 - Data'!$C$8,0)</f>
        <v>0</v>
      </c>
      <c r="K341" s="24">
        <f>F341*'1 - Data'!$C$9</f>
        <v>32.5</v>
      </c>
      <c r="L341" s="24">
        <f t="shared" si="44"/>
        <v>167.5</v>
      </c>
    </row>
    <row r="342" spans="1:12" s="34" customFormat="1" x14ac:dyDescent="0.25">
      <c r="A342" s="22">
        <f t="shared" si="45"/>
        <v>337</v>
      </c>
      <c r="B342" s="23">
        <f t="shared" si="46"/>
        <v>130</v>
      </c>
      <c r="C342" s="23">
        <v>20</v>
      </c>
      <c r="D342" s="23">
        <f t="shared" si="41"/>
        <v>20</v>
      </c>
      <c r="E342" s="23">
        <f t="shared" si="47"/>
        <v>0</v>
      </c>
      <c r="F342" s="23">
        <f t="shared" si="42"/>
        <v>110</v>
      </c>
      <c r="G342" s="23">
        <f t="shared" si="43"/>
        <v>0</v>
      </c>
      <c r="H342" s="23">
        <f t="shared" si="40"/>
        <v>0</v>
      </c>
      <c r="I342" s="24">
        <f>D342*'1 - Data'!C$7</f>
        <v>200</v>
      </c>
      <c r="J342" s="24">
        <f>IF(G342&lt;&gt;0,'1 - Data'!$C$8,0)</f>
        <v>0</v>
      </c>
      <c r="K342" s="24">
        <f>F342*'1 - Data'!$C$9</f>
        <v>27.5</v>
      </c>
      <c r="L342" s="24">
        <f t="shared" si="44"/>
        <v>172.5</v>
      </c>
    </row>
    <row r="343" spans="1:12" s="34" customFormat="1" x14ac:dyDescent="0.25">
      <c r="A343" s="22">
        <f t="shared" si="45"/>
        <v>338</v>
      </c>
      <c r="B343" s="23">
        <f t="shared" si="46"/>
        <v>110</v>
      </c>
      <c r="C343" s="23">
        <v>20</v>
      </c>
      <c r="D343" s="23">
        <f t="shared" si="41"/>
        <v>20</v>
      </c>
      <c r="E343" s="23">
        <f t="shared" si="47"/>
        <v>0</v>
      </c>
      <c r="F343" s="23">
        <f t="shared" si="42"/>
        <v>90</v>
      </c>
      <c r="G343" s="23">
        <f t="shared" si="43"/>
        <v>0</v>
      </c>
      <c r="H343" s="23">
        <f t="shared" ref="H343:H370" si="48">H342+G343-E343</f>
        <v>0</v>
      </c>
      <c r="I343" s="24">
        <f>D343*'1 - Data'!C$7</f>
        <v>200</v>
      </c>
      <c r="J343" s="24">
        <f>IF(G343&lt;&gt;0,'1 - Data'!$C$8,0)</f>
        <v>0</v>
      </c>
      <c r="K343" s="24">
        <f>F343*'1 - Data'!$C$9</f>
        <v>22.5</v>
      </c>
      <c r="L343" s="24">
        <f t="shared" si="44"/>
        <v>177.5</v>
      </c>
    </row>
    <row r="344" spans="1:12" s="34" customFormat="1" x14ac:dyDescent="0.25">
      <c r="A344" s="22">
        <f t="shared" si="45"/>
        <v>339</v>
      </c>
      <c r="B344" s="23">
        <f t="shared" si="46"/>
        <v>90</v>
      </c>
      <c r="C344" s="23">
        <v>20</v>
      </c>
      <c r="D344" s="23">
        <f t="shared" si="41"/>
        <v>20</v>
      </c>
      <c r="E344" s="23">
        <f t="shared" si="47"/>
        <v>0</v>
      </c>
      <c r="F344" s="23">
        <f t="shared" si="42"/>
        <v>70</v>
      </c>
      <c r="G344" s="23">
        <f t="shared" si="43"/>
        <v>450</v>
      </c>
      <c r="H344" s="23">
        <f t="shared" si="48"/>
        <v>450</v>
      </c>
      <c r="I344" s="24">
        <f>D344*'1 - Data'!C$7</f>
        <v>200</v>
      </c>
      <c r="J344" s="24">
        <f>IF(G344&lt;&gt;0,'1 - Data'!$C$8,0)</f>
        <v>50</v>
      </c>
      <c r="K344" s="24">
        <f>F344*'1 - Data'!$C$9</f>
        <v>17.5</v>
      </c>
      <c r="L344" s="24">
        <f t="shared" si="44"/>
        <v>132.5</v>
      </c>
    </row>
    <row r="345" spans="1:12" s="34" customFormat="1" x14ac:dyDescent="0.25">
      <c r="A345" s="22">
        <f t="shared" si="45"/>
        <v>340</v>
      </c>
      <c r="B345" s="23">
        <f t="shared" si="46"/>
        <v>70</v>
      </c>
      <c r="C345" s="23">
        <v>20</v>
      </c>
      <c r="D345" s="23">
        <f t="shared" si="41"/>
        <v>20</v>
      </c>
      <c r="E345" s="23">
        <f t="shared" si="47"/>
        <v>0</v>
      </c>
      <c r="F345" s="23">
        <f t="shared" si="42"/>
        <v>50</v>
      </c>
      <c r="G345" s="23">
        <f t="shared" si="43"/>
        <v>0</v>
      </c>
      <c r="H345" s="23">
        <f t="shared" si="48"/>
        <v>450</v>
      </c>
      <c r="I345" s="24">
        <f>D345*'1 - Data'!C$7</f>
        <v>200</v>
      </c>
      <c r="J345" s="24">
        <f>IF(G345&lt;&gt;0,'1 - Data'!$C$8,0)</f>
        <v>0</v>
      </c>
      <c r="K345" s="24">
        <f>F345*'1 - Data'!$C$9</f>
        <v>12.5</v>
      </c>
      <c r="L345" s="24">
        <f t="shared" si="44"/>
        <v>187.5</v>
      </c>
    </row>
    <row r="346" spans="1:12" s="34" customFormat="1" x14ac:dyDescent="0.25">
      <c r="A346" s="22">
        <f t="shared" si="45"/>
        <v>341</v>
      </c>
      <c r="B346" s="23">
        <f t="shared" si="46"/>
        <v>50</v>
      </c>
      <c r="C346" s="23">
        <v>20</v>
      </c>
      <c r="D346" s="23">
        <f t="shared" si="41"/>
        <v>20</v>
      </c>
      <c r="E346" s="23">
        <f t="shared" si="47"/>
        <v>0</v>
      </c>
      <c r="F346" s="23">
        <f t="shared" si="42"/>
        <v>30</v>
      </c>
      <c r="G346" s="23">
        <f t="shared" si="43"/>
        <v>0</v>
      </c>
      <c r="H346" s="23">
        <f t="shared" si="48"/>
        <v>450</v>
      </c>
      <c r="I346" s="24">
        <f>D346*'1 - Data'!C$7</f>
        <v>200</v>
      </c>
      <c r="J346" s="24">
        <f>IF(G346&lt;&gt;0,'1 - Data'!$C$8,0)</f>
        <v>0</v>
      </c>
      <c r="K346" s="24">
        <f>F346*'1 - Data'!$C$9</f>
        <v>7.5</v>
      </c>
      <c r="L346" s="24">
        <f t="shared" si="44"/>
        <v>192.5</v>
      </c>
    </row>
    <row r="347" spans="1:12" s="34" customFormat="1" x14ac:dyDescent="0.25">
      <c r="A347" s="22">
        <f t="shared" si="45"/>
        <v>342</v>
      </c>
      <c r="B347" s="23">
        <f t="shared" si="46"/>
        <v>30</v>
      </c>
      <c r="C347" s="23">
        <v>20</v>
      </c>
      <c r="D347" s="23">
        <f t="shared" si="41"/>
        <v>20</v>
      </c>
      <c r="E347" s="23">
        <f t="shared" si="47"/>
        <v>0</v>
      </c>
      <c r="F347" s="23">
        <f t="shared" si="42"/>
        <v>10</v>
      </c>
      <c r="G347" s="23">
        <f t="shared" si="43"/>
        <v>0</v>
      </c>
      <c r="H347" s="23">
        <f t="shared" si="48"/>
        <v>450</v>
      </c>
      <c r="I347" s="24">
        <f>D347*'1 - Data'!C$7</f>
        <v>200</v>
      </c>
      <c r="J347" s="24">
        <f>IF(G347&lt;&gt;0,'1 - Data'!$C$8,0)</f>
        <v>0</v>
      </c>
      <c r="K347" s="24">
        <f>F347*'1 - Data'!$C$9</f>
        <v>2.5</v>
      </c>
      <c r="L347" s="24">
        <f t="shared" si="44"/>
        <v>197.5</v>
      </c>
    </row>
    <row r="348" spans="1:12" s="34" customFormat="1" x14ac:dyDescent="0.25">
      <c r="A348" s="22">
        <f t="shared" si="45"/>
        <v>343</v>
      </c>
      <c r="B348" s="23">
        <f t="shared" si="46"/>
        <v>10</v>
      </c>
      <c r="C348" s="23">
        <v>20</v>
      </c>
      <c r="D348" s="23">
        <f t="shared" si="41"/>
        <v>10</v>
      </c>
      <c r="E348" s="23">
        <f t="shared" si="47"/>
        <v>0</v>
      </c>
      <c r="F348" s="23">
        <f t="shared" si="42"/>
        <v>0</v>
      </c>
      <c r="G348" s="23">
        <f t="shared" si="43"/>
        <v>0</v>
      </c>
      <c r="H348" s="23">
        <f t="shared" si="48"/>
        <v>450</v>
      </c>
      <c r="I348" s="24">
        <f>D348*'1 - Data'!C$7</f>
        <v>100</v>
      </c>
      <c r="J348" s="24">
        <f>IF(G348&lt;&gt;0,'1 - Data'!$C$8,0)</f>
        <v>0</v>
      </c>
      <c r="K348" s="24">
        <f>F348*'1 - Data'!$C$9</f>
        <v>0</v>
      </c>
      <c r="L348" s="24">
        <f t="shared" si="44"/>
        <v>100</v>
      </c>
    </row>
    <row r="349" spans="1:12" s="34" customFormat="1" x14ac:dyDescent="0.25">
      <c r="A349" s="22">
        <f t="shared" si="45"/>
        <v>344</v>
      </c>
      <c r="B349" s="23">
        <f t="shared" si="46"/>
        <v>0</v>
      </c>
      <c r="C349" s="23">
        <v>20</v>
      </c>
      <c r="D349" s="23">
        <f t="shared" si="41"/>
        <v>0</v>
      </c>
      <c r="E349" s="23">
        <f t="shared" si="47"/>
        <v>450</v>
      </c>
      <c r="F349" s="23">
        <f t="shared" si="42"/>
        <v>450</v>
      </c>
      <c r="G349" s="23">
        <f t="shared" si="43"/>
        <v>0</v>
      </c>
      <c r="H349" s="23">
        <f t="shared" si="48"/>
        <v>0</v>
      </c>
      <c r="I349" s="24">
        <f>D349*'1 - Data'!C$7</f>
        <v>0</v>
      </c>
      <c r="J349" s="24">
        <f>IF(G349&lt;&gt;0,'1 - Data'!$C$8,0)</f>
        <v>0</v>
      </c>
      <c r="K349" s="24">
        <f>F349*'1 - Data'!$C$9</f>
        <v>112.5</v>
      </c>
      <c r="L349" s="24">
        <f t="shared" si="44"/>
        <v>-112.5</v>
      </c>
    </row>
    <row r="350" spans="1:12" s="34" customFormat="1" x14ac:dyDescent="0.25">
      <c r="A350" s="22">
        <f t="shared" si="45"/>
        <v>345</v>
      </c>
      <c r="B350" s="23">
        <f t="shared" si="46"/>
        <v>450</v>
      </c>
      <c r="C350" s="23">
        <v>20</v>
      </c>
      <c r="D350" s="23">
        <f t="shared" si="41"/>
        <v>20</v>
      </c>
      <c r="E350" s="23">
        <f t="shared" si="47"/>
        <v>0</v>
      </c>
      <c r="F350" s="23">
        <f t="shared" si="42"/>
        <v>430</v>
      </c>
      <c r="G350" s="23">
        <f t="shared" si="43"/>
        <v>0</v>
      </c>
      <c r="H350" s="23">
        <f t="shared" si="48"/>
        <v>0</v>
      </c>
      <c r="I350" s="24">
        <f>D350*'1 - Data'!C$7</f>
        <v>200</v>
      </c>
      <c r="J350" s="24">
        <f>IF(G350&lt;&gt;0,'1 - Data'!$C$8,0)</f>
        <v>0</v>
      </c>
      <c r="K350" s="24">
        <f>F350*'1 - Data'!$C$9</f>
        <v>107.5</v>
      </c>
      <c r="L350" s="24">
        <f t="shared" si="44"/>
        <v>92.5</v>
      </c>
    </row>
    <row r="351" spans="1:12" s="34" customFormat="1" x14ac:dyDescent="0.25">
      <c r="A351" s="22">
        <f t="shared" si="45"/>
        <v>346</v>
      </c>
      <c r="B351" s="23">
        <f t="shared" si="46"/>
        <v>430</v>
      </c>
      <c r="C351" s="23">
        <v>20</v>
      </c>
      <c r="D351" s="23">
        <f t="shared" si="41"/>
        <v>20</v>
      </c>
      <c r="E351" s="23">
        <f t="shared" si="47"/>
        <v>0</v>
      </c>
      <c r="F351" s="23">
        <f t="shared" si="42"/>
        <v>410</v>
      </c>
      <c r="G351" s="23">
        <f t="shared" si="43"/>
        <v>0</v>
      </c>
      <c r="H351" s="23">
        <f t="shared" si="48"/>
        <v>0</v>
      </c>
      <c r="I351" s="24">
        <f>D351*'1 - Data'!C$7</f>
        <v>200</v>
      </c>
      <c r="J351" s="24">
        <f>IF(G351&lt;&gt;0,'1 - Data'!$C$8,0)</f>
        <v>0</v>
      </c>
      <c r="K351" s="24">
        <f>F351*'1 - Data'!$C$9</f>
        <v>102.5</v>
      </c>
      <c r="L351" s="24">
        <f t="shared" si="44"/>
        <v>97.5</v>
      </c>
    </row>
    <row r="352" spans="1:12" s="34" customFormat="1" x14ac:dyDescent="0.25">
      <c r="A352" s="22">
        <f t="shared" si="45"/>
        <v>347</v>
      </c>
      <c r="B352" s="23">
        <f t="shared" si="46"/>
        <v>410</v>
      </c>
      <c r="C352" s="23">
        <v>20</v>
      </c>
      <c r="D352" s="23">
        <f t="shared" si="41"/>
        <v>20</v>
      </c>
      <c r="E352" s="23">
        <f t="shared" si="47"/>
        <v>0</v>
      </c>
      <c r="F352" s="23">
        <f t="shared" si="42"/>
        <v>390</v>
      </c>
      <c r="G352" s="23">
        <f t="shared" si="43"/>
        <v>0</v>
      </c>
      <c r="H352" s="23">
        <f t="shared" si="48"/>
        <v>0</v>
      </c>
      <c r="I352" s="24">
        <f>D352*'1 - Data'!C$7</f>
        <v>200</v>
      </c>
      <c r="J352" s="24">
        <f>IF(G352&lt;&gt;0,'1 - Data'!$C$8,0)</f>
        <v>0</v>
      </c>
      <c r="K352" s="24">
        <f>F352*'1 - Data'!$C$9</f>
        <v>97.5</v>
      </c>
      <c r="L352" s="24">
        <f t="shared" si="44"/>
        <v>102.5</v>
      </c>
    </row>
    <row r="353" spans="1:12" s="34" customFormat="1" x14ac:dyDescent="0.25">
      <c r="A353" s="22">
        <f t="shared" si="45"/>
        <v>348</v>
      </c>
      <c r="B353" s="23">
        <f t="shared" si="46"/>
        <v>390</v>
      </c>
      <c r="C353" s="23">
        <v>20</v>
      </c>
      <c r="D353" s="23">
        <f t="shared" si="41"/>
        <v>20</v>
      </c>
      <c r="E353" s="23">
        <f t="shared" si="47"/>
        <v>0</v>
      </c>
      <c r="F353" s="23">
        <f t="shared" si="42"/>
        <v>370</v>
      </c>
      <c r="G353" s="23">
        <f t="shared" si="43"/>
        <v>0</v>
      </c>
      <c r="H353" s="23">
        <f t="shared" si="48"/>
        <v>0</v>
      </c>
      <c r="I353" s="24">
        <f>D353*'1 - Data'!C$7</f>
        <v>200</v>
      </c>
      <c r="J353" s="24">
        <f>IF(G353&lt;&gt;0,'1 - Data'!$C$8,0)</f>
        <v>0</v>
      </c>
      <c r="K353" s="24">
        <f>F353*'1 - Data'!$C$9</f>
        <v>92.5</v>
      </c>
      <c r="L353" s="24">
        <f t="shared" si="44"/>
        <v>107.5</v>
      </c>
    </row>
    <row r="354" spans="1:12" s="34" customFormat="1" x14ac:dyDescent="0.25">
      <c r="A354" s="22">
        <f t="shared" si="45"/>
        <v>349</v>
      </c>
      <c r="B354" s="23">
        <f t="shared" si="46"/>
        <v>370</v>
      </c>
      <c r="C354" s="23">
        <v>20</v>
      </c>
      <c r="D354" s="23">
        <f t="shared" si="41"/>
        <v>20</v>
      </c>
      <c r="E354" s="23">
        <f t="shared" si="47"/>
        <v>0</v>
      </c>
      <c r="F354" s="23">
        <f t="shared" si="42"/>
        <v>350</v>
      </c>
      <c r="G354" s="23">
        <f t="shared" si="43"/>
        <v>0</v>
      </c>
      <c r="H354" s="23">
        <f t="shared" si="48"/>
        <v>0</v>
      </c>
      <c r="I354" s="24">
        <f>D354*'1 - Data'!C$7</f>
        <v>200</v>
      </c>
      <c r="J354" s="24">
        <f>IF(G354&lt;&gt;0,'1 - Data'!$C$8,0)</f>
        <v>0</v>
      </c>
      <c r="K354" s="24">
        <f>F354*'1 - Data'!$C$9</f>
        <v>87.5</v>
      </c>
      <c r="L354" s="24">
        <f t="shared" si="44"/>
        <v>112.5</v>
      </c>
    </row>
    <row r="355" spans="1:12" s="34" customFormat="1" x14ac:dyDescent="0.25">
      <c r="A355" s="22">
        <f t="shared" si="45"/>
        <v>350</v>
      </c>
      <c r="B355" s="23">
        <f t="shared" si="46"/>
        <v>350</v>
      </c>
      <c r="C355" s="23">
        <v>20</v>
      </c>
      <c r="D355" s="23">
        <f t="shared" si="41"/>
        <v>20</v>
      </c>
      <c r="E355" s="23">
        <f t="shared" si="47"/>
        <v>0</v>
      </c>
      <c r="F355" s="23">
        <f t="shared" si="42"/>
        <v>330</v>
      </c>
      <c r="G355" s="23">
        <f t="shared" si="43"/>
        <v>0</v>
      </c>
      <c r="H355" s="23">
        <f t="shared" si="48"/>
        <v>0</v>
      </c>
      <c r="I355" s="24">
        <f>D355*'1 - Data'!C$7</f>
        <v>200</v>
      </c>
      <c r="J355" s="24">
        <f>IF(G355&lt;&gt;0,'1 - Data'!$C$8,0)</f>
        <v>0</v>
      </c>
      <c r="K355" s="24">
        <f>F355*'1 - Data'!$C$9</f>
        <v>82.5</v>
      </c>
      <c r="L355" s="24">
        <f t="shared" si="44"/>
        <v>117.5</v>
      </c>
    </row>
    <row r="356" spans="1:12" s="34" customFormat="1" x14ac:dyDescent="0.25">
      <c r="A356" s="22">
        <f t="shared" si="45"/>
        <v>351</v>
      </c>
      <c r="B356" s="23">
        <f t="shared" si="46"/>
        <v>330</v>
      </c>
      <c r="C356" s="23">
        <v>20</v>
      </c>
      <c r="D356" s="23">
        <f t="shared" si="41"/>
        <v>20</v>
      </c>
      <c r="E356" s="23">
        <f t="shared" si="47"/>
        <v>0</v>
      </c>
      <c r="F356" s="23">
        <f t="shared" si="42"/>
        <v>310</v>
      </c>
      <c r="G356" s="23">
        <f t="shared" si="43"/>
        <v>0</v>
      </c>
      <c r="H356" s="23">
        <f t="shared" si="48"/>
        <v>0</v>
      </c>
      <c r="I356" s="24">
        <f>D356*'1 - Data'!C$7</f>
        <v>200</v>
      </c>
      <c r="J356" s="24">
        <f>IF(G356&lt;&gt;0,'1 - Data'!$C$8,0)</f>
        <v>0</v>
      </c>
      <c r="K356" s="24">
        <f>F356*'1 - Data'!$C$9</f>
        <v>77.5</v>
      </c>
      <c r="L356" s="24">
        <f t="shared" si="44"/>
        <v>122.5</v>
      </c>
    </row>
    <row r="357" spans="1:12" s="34" customFormat="1" x14ac:dyDescent="0.25">
      <c r="A357" s="22">
        <f t="shared" si="45"/>
        <v>352</v>
      </c>
      <c r="B357" s="23">
        <f t="shared" si="46"/>
        <v>310</v>
      </c>
      <c r="C357" s="23">
        <v>20</v>
      </c>
      <c r="D357" s="23">
        <f t="shared" si="41"/>
        <v>20</v>
      </c>
      <c r="E357" s="23">
        <f t="shared" si="47"/>
        <v>0</v>
      </c>
      <c r="F357" s="23">
        <f t="shared" si="42"/>
        <v>290</v>
      </c>
      <c r="G357" s="23">
        <f t="shared" si="43"/>
        <v>0</v>
      </c>
      <c r="H357" s="23">
        <f t="shared" si="48"/>
        <v>0</v>
      </c>
      <c r="I357" s="24">
        <f>D357*'1 - Data'!C$7</f>
        <v>200</v>
      </c>
      <c r="J357" s="24">
        <f>IF(G357&lt;&gt;0,'1 - Data'!$C$8,0)</f>
        <v>0</v>
      </c>
      <c r="K357" s="24">
        <f>F357*'1 - Data'!$C$9</f>
        <v>72.5</v>
      </c>
      <c r="L357" s="24">
        <f t="shared" si="44"/>
        <v>127.5</v>
      </c>
    </row>
    <row r="358" spans="1:12" s="34" customFormat="1" x14ac:dyDescent="0.25">
      <c r="A358" s="22">
        <f t="shared" si="45"/>
        <v>353</v>
      </c>
      <c r="B358" s="23">
        <f t="shared" si="46"/>
        <v>290</v>
      </c>
      <c r="C358" s="23">
        <v>20</v>
      </c>
      <c r="D358" s="23">
        <f t="shared" si="41"/>
        <v>20</v>
      </c>
      <c r="E358" s="23">
        <f t="shared" si="47"/>
        <v>0</v>
      </c>
      <c r="F358" s="23">
        <f t="shared" si="42"/>
        <v>270</v>
      </c>
      <c r="G358" s="23">
        <f t="shared" si="43"/>
        <v>0</v>
      </c>
      <c r="H358" s="23">
        <f t="shared" si="48"/>
        <v>0</v>
      </c>
      <c r="I358" s="24">
        <f>D358*'1 - Data'!C$7</f>
        <v>200</v>
      </c>
      <c r="J358" s="24">
        <f>IF(G358&lt;&gt;0,'1 - Data'!$C$8,0)</f>
        <v>0</v>
      </c>
      <c r="K358" s="24">
        <f>F358*'1 - Data'!$C$9</f>
        <v>67.5</v>
      </c>
      <c r="L358" s="24">
        <f t="shared" si="44"/>
        <v>132.5</v>
      </c>
    </row>
    <row r="359" spans="1:12" s="34" customFormat="1" x14ac:dyDescent="0.25">
      <c r="A359" s="22">
        <f t="shared" si="45"/>
        <v>354</v>
      </c>
      <c r="B359" s="23">
        <f t="shared" si="46"/>
        <v>270</v>
      </c>
      <c r="C359" s="23">
        <v>20</v>
      </c>
      <c r="D359" s="23">
        <f t="shared" si="41"/>
        <v>20</v>
      </c>
      <c r="E359" s="23">
        <f t="shared" si="47"/>
        <v>0</v>
      </c>
      <c r="F359" s="23">
        <f t="shared" si="42"/>
        <v>250</v>
      </c>
      <c r="G359" s="23">
        <f t="shared" si="43"/>
        <v>0</v>
      </c>
      <c r="H359" s="23">
        <f t="shared" si="48"/>
        <v>0</v>
      </c>
      <c r="I359" s="24">
        <f>D359*'1 - Data'!C$7</f>
        <v>200</v>
      </c>
      <c r="J359" s="24">
        <f>IF(G359&lt;&gt;0,'1 - Data'!$C$8,0)</f>
        <v>0</v>
      </c>
      <c r="K359" s="24">
        <f>F359*'1 - Data'!$C$9</f>
        <v>62.5</v>
      </c>
      <c r="L359" s="24">
        <f t="shared" si="44"/>
        <v>137.5</v>
      </c>
    </row>
    <row r="360" spans="1:12" s="34" customFormat="1" x14ac:dyDescent="0.25">
      <c r="A360" s="22">
        <f t="shared" si="45"/>
        <v>355</v>
      </c>
      <c r="B360" s="23">
        <f t="shared" si="46"/>
        <v>250</v>
      </c>
      <c r="C360" s="23">
        <v>20</v>
      </c>
      <c r="D360" s="23">
        <f t="shared" si="41"/>
        <v>20</v>
      </c>
      <c r="E360" s="23">
        <f t="shared" si="47"/>
        <v>0</v>
      </c>
      <c r="F360" s="23">
        <f t="shared" si="42"/>
        <v>230</v>
      </c>
      <c r="G360" s="23">
        <f t="shared" si="43"/>
        <v>0</v>
      </c>
      <c r="H360" s="23">
        <f t="shared" si="48"/>
        <v>0</v>
      </c>
      <c r="I360" s="24">
        <f>D360*'1 - Data'!C$7</f>
        <v>200</v>
      </c>
      <c r="J360" s="24">
        <f>IF(G360&lt;&gt;0,'1 - Data'!$C$8,0)</f>
        <v>0</v>
      </c>
      <c r="K360" s="24">
        <f>F360*'1 - Data'!$C$9</f>
        <v>57.5</v>
      </c>
      <c r="L360" s="24">
        <f t="shared" si="44"/>
        <v>142.5</v>
      </c>
    </row>
    <row r="361" spans="1:12" s="34" customFormat="1" x14ac:dyDescent="0.25">
      <c r="A361" s="22">
        <f t="shared" si="45"/>
        <v>356</v>
      </c>
      <c r="B361" s="23">
        <f t="shared" si="46"/>
        <v>230</v>
      </c>
      <c r="C361" s="23">
        <v>20</v>
      </c>
      <c r="D361" s="23">
        <f t="shared" si="41"/>
        <v>20</v>
      </c>
      <c r="E361" s="23">
        <f t="shared" si="47"/>
        <v>0</v>
      </c>
      <c r="F361" s="23">
        <f t="shared" si="42"/>
        <v>210</v>
      </c>
      <c r="G361" s="23">
        <f t="shared" si="43"/>
        <v>0</v>
      </c>
      <c r="H361" s="23">
        <f t="shared" si="48"/>
        <v>0</v>
      </c>
      <c r="I361" s="24">
        <f>D361*'1 - Data'!C$7</f>
        <v>200</v>
      </c>
      <c r="J361" s="24">
        <f>IF(G361&lt;&gt;0,'1 - Data'!$C$8,0)</f>
        <v>0</v>
      </c>
      <c r="K361" s="24">
        <f>F361*'1 - Data'!$C$9</f>
        <v>52.5</v>
      </c>
      <c r="L361" s="24">
        <f t="shared" si="44"/>
        <v>147.5</v>
      </c>
    </row>
    <row r="362" spans="1:12" s="34" customFormat="1" x14ac:dyDescent="0.25">
      <c r="A362" s="22">
        <f t="shared" si="45"/>
        <v>357</v>
      </c>
      <c r="B362" s="23">
        <f t="shared" si="46"/>
        <v>210</v>
      </c>
      <c r="C362" s="23">
        <v>20</v>
      </c>
      <c r="D362" s="23">
        <f t="shared" si="41"/>
        <v>20</v>
      </c>
      <c r="E362" s="23">
        <f t="shared" si="47"/>
        <v>0</v>
      </c>
      <c r="F362" s="23">
        <f t="shared" si="42"/>
        <v>190</v>
      </c>
      <c r="G362" s="23">
        <f t="shared" si="43"/>
        <v>0</v>
      </c>
      <c r="H362" s="23">
        <f t="shared" si="48"/>
        <v>0</v>
      </c>
      <c r="I362" s="24">
        <f>D362*'1 - Data'!C$7</f>
        <v>200</v>
      </c>
      <c r="J362" s="24">
        <f>IF(G362&lt;&gt;0,'1 - Data'!$C$8,0)</f>
        <v>0</v>
      </c>
      <c r="K362" s="24">
        <f>F362*'1 - Data'!$C$9</f>
        <v>47.5</v>
      </c>
      <c r="L362" s="24">
        <f t="shared" si="44"/>
        <v>152.5</v>
      </c>
    </row>
    <row r="363" spans="1:12" s="34" customFormat="1" x14ac:dyDescent="0.25">
      <c r="A363" s="22">
        <f t="shared" si="45"/>
        <v>358</v>
      </c>
      <c r="B363" s="23">
        <f t="shared" si="46"/>
        <v>190</v>
      </c>
      <c r="C363" s="23">
        <v>20</v>
      </c>
      <c r="D363" s="23">
        <f t="shared" si="41"/>
        <v>20</v>
      </c>
      <c r="E363" s="23">
        <f t="shared" si="47"/>
        <v>0</v>
      </c>
      <c r="F363" s="23">
        <f t="shared" si="42"/>
        <v>170</v>
      </c>
      <c r="G363" s="23">
        <f t="shared" si="43"/>
        <v>0</v>
      </c>
      <c r="H363" s="23">
        <f t="shared" si="48"/>
        <v>0</v>
      </c>
      <c r="I363" s="24">
        <f>D363*'1 - Data'!C$7</f>
        <v>200</v>
      </c>
      <c r="J363" s="24">
        <f>IF(G363&lt;&gt;0,'1 - Data'!$C$8,0)</f>
        <v>0</v>
      </c>
      <c r="K363" s="24">
        <f>F363*'1 - Data'!$C$9</f>
        <v>42.5</v>
      </c>
      <c r="L363" s="24">
        <f t="shared" si="44"/>
        <v>157.5</v>
      </c>
    </row>
    <row r="364" spans="1:12" s="34" customFormat="1" x14ac:dyDescent="0.25">
      <c r="A364" s="22">
        <f t="shared" si="45"/>
        <v>359</v>
      </c>
      <c r="B364" s="23">
        <f t="shared" si="46"/>
        <v>170</v>
      </c>
      <c r="C364" s="23">
        <v>20</v>
      </c>
      <c r="D364" s="23">
        <f t="shared" si="41"/>
        <v>20</v>
      </c>
      <c r="E364" s="23">
        <f t="shared" si="47"/>
        <v>0</v>
      </c>
      <c r="F364" s="23">
        <f t="shared" si="42"/>
        <v>150</v>
      </c>
      <c r="G364" s="23">
        <f t="shared" si="43"/>
        <v>0</v>
      </c>
      <c r="H364" s="23">
        <f t="shared" si="48"/>
        <v>0</v>
      </c>
      <c r="I364" s="24">
        <f>D364*'1 - Data'!C$7</f>
        <v>200</v>
      </c>
      <c r="J364" s="24">
        <f>IF(G364&lt;&gt;0,'1 - Data'!$C$8,0)</f>
        <v>0</v>
      </c>
      <c r="K364" s="24">
        <f>F364*'1 - Data'!$C$9</f>
        <v>37.5</v>
      </c>
      <c r="L364" s="24">
        <f t="shared" si="44"/>
        <v>162.5</v>
      </c>
    </row>
    <row r="365" spans="1:12" s="34" customFormat="1" x14ac:dyDescent="0.25">
      <c r="A365" s="22">
        <f t="shared" si="45"/>
        <v>360</v>
      </c>
      <c r="B365" s="23">
        <f t="shared" si="46"/>
        <v>150</v>
      </c>
      <c r="C365" s="23">
        <v>20</v>
      </c>
      <c r="D365" s="23">
        <f t="shared" si="41"/>
        <v>20</v>
      </c>
      <c r="E365" s="23">
        <f t="shared" si="47"/>
        <v>0</v>
      </c>
      <c r="F365" s="23">
        <f t="shared" si="42"/>
        <v>130</v>
      </c>
      <c r="G365" s="23">
        <f t="shared" si="43"/>
        <v>0</v>
      </c>
      <c r="H365" s="23">
        <f t="shared" si="48"/>
        <v>0</v>
      </c>
      <c r="I365" s="24">
        <f>D365*'1 - Data'!C$7</f>
        <v>200</v>
      </c>
      <c r="J365" s="24">
        <f>IF(G365&lt;&gt;0,'1 - Data'!$C$8,0)</f>
        <v>0</v>
      </c>
      <c r="K365" s="24">
        <f>F365*'1 - Data'!$C$9</f>
        <v>32.5</v>
      </c>
      <c r="L365" s="24">
        <f t="shared" si="44"/>
        <v>167.5</v>
      </c>
    </row>
    <row r="366" spans="1:12" s="34" customFormat="1" x14ac:dyDescent="0.25">
      <c r="A366" s="22">
        <f t="shared" si="45"/>
        <v>361</v>
      </c>
      <c r="B366" s="23">
        <f t="shared" si="46"/>
        <v>130</v>
      </c>
      <c r="C366" s="23">
        <v>20</v>
      </c>
      <c r="D366" s="23">
        <f t="shared" si="41"/>
        <v>20</v>
      </c>
      <c r="E366" s="23">
        <f t="shared" si="47"/>
        <v>0</v>
      </c>
      <c r="F366" s="23">
        <f t="shared" si="42"/>
        <v>110</v>
      </c>
      <c r="G366" s="23">
        <f t="shared" si="43"/>
        <v>0</v>
      </c>
      <c r="H366" s="23">
        <f t="shared" si="48"/>
        <v>0</v>
      </c>
      <c r="I366" s="24">
        <f>D366*'1 - Data'!C$7</f>
        <v>200</v>
      </c>
      <c r="J366" s="24">
        <f>IF(G366&lt;&gt;0,'1 - Data'!$C$8,0)</f>
        <v>0</v>
      </c>
      <c r="K366" s="24">
        <f>F366*'1 - Data'!$C$9</f>
        <v>27.5</v>
      </c>
      <c r="L366" s="24">
        <f t="shared" si="44"/>
        <v>172.5</v>
      </c>
    </row>
    <row r="367" spans="1:12" s="34" customFormat="1" x14ac:dyDescent="0.25">
      <c r="A367" s="22">
        <f t="shared" si="45"/>
        <v>362</v>
      </c>
      <c r="B367" s="23">
        <f t="shared" si="46"/>
        <v>110</v>
      </c>
      <c r="C367" s="23">
        <v>20</v>
      </c>
      <c r="D367" s="23">
        <f t="shared" si="41"/>
        <v>20</v>
      </c>
      <c r="E367" s="23">
        <f t="shared" si="47"/>
        <v>0</v>
      </c>
      <c r="F367" s="23">
        <f t="shared" si="42"/>
        <v>90</v>
      </c>
      <c r="G367" s="23">
        <f t="shared" si="43"/>
        <v>0</v>
      </c>
      <c r="H367" s="23">
        <f t="shared" si="48"/>
        <v>0</v>
      </c>
      <c r="I367" s="24">
        <f>D367*'1 - Data'!C$7</f>
        <v>200</v>
      </c>
      <c r="J367" s="24">
        <f>IF(G367&lt;&gt;0,'1 - Data'!$C$8,0)</f>
        <v>0</v>
      </c>
      <c r="K367" s="24">
        <f>F367*'1 - Data'!$C$9</f>
        <v>22.5</v>
      </c>
      <c r="L367" s="24">
        <f t="shared" si="44"/>
        <v>177.5</v>
      </c>
    </row>
    <row r="368" spans="1:12" s="34" customFormat="1" x14ac:dyDescent="0.25">
      <c r="A368" s="22">
        <f t="shared" si="45"/>
        <v>363</v>
      </c>
      <c r="B368" s="23">
        <f t="shared" si="46"/>
        <v>90</v>
      </c>
      <c r="C368" s="23">
        <v>20</v>
      </c>
      <c r="D368" s="23">
        <f t="shared" si="41"/>
        <v>20</v>
      </c>
      <c r="E368" s="23">
        <f t="shared" si="47"/>
        <v>0</v>
      </c>
      <c r="F368" s="23">
        <f t="shared" si="42"/>
        <v>70</v>
      </c>
      <c r="G368" s="23">
        <f t="shared" si="43"/>
        <v>450</v>
      </c>
      <c r="H368" s="23">
        <f t="shared" si="48"/>
        <v>450</v>
      </c>
      <c r="I368" s="24">
        <f>D368*'1 - Data'!C$7</f>
        <v>200</v>
      </c>
      <c r="J368" s="24">
        <f>IF(G368&lt;&gt;0,'1 - Data'!$C$8,0)</f>
        <v>50</v>
      </c>
      <c r="K368" s="24">
        <f>F368*'1 - Data'!$C$9</f>
        <v>17.5</v>
      </c>
      <c r="L368" s="24">
        <f t="shared" si="44"/>
        <v>132.5</v>
      </c>
    </row>
    <row r="369" spans="1:12" s="34" customFormat="1" x14ac:dyDescent="0.25">
      <c r="A369" s="22">
        <f t="shared" si="45"/>
        <v>364</v>
      </c>
      <c r="B369" s="23">
        <f t="shared" si="46"/>
        <v>70</v>
      </c>
      <c r="C369" s="23">
        <v>20</v>
      </c>
      <c r="D369" s="23">
        <f t="shared" si="41"/>
        <v>20</v>
      </c>
      <c r="E369" s="23">
        <f t="shared" si="47"/>
        <v>0</v>
      </c>
      <c r="F369" s="23">
        <f t="shared" si="42"/>
        <v>50</v>
      </c>
      <c r="G369" s="23">
        <f t="shared" si="43"/>
        <v>0</v>
      </c>
      <c r="H369" s="23">
        <f t="shared" si="48"/>
        <v>450</v>
      </c>
      <c r="I369" s="24">
        <f>D369*'1 - Data'!C$7</f>
        <v>200</v>
      </c>
      <c r="J369" s="24">
        <f>IF(G369&lt;&gt;0,'1 - Data'!$C$8,0)</f>
        <v>0</v>
      </c>
      <c r="K369" s="24">
        <f>F369*'1 - Data'!$C$9</f>
        <v>12.5</v>
      </c>
      <c r="L369" s="24">
        <f t="shared" si="44"/>
        <v>187.5</v>
      </c>
    </row>
    <row r="370" spans="1:12" s="34" customFormat="1" x14ac:dyDescent="0.25">
      <c r="A370" s="22">
        <f>A369+1</f>
        <v>365</v>
      </c>
      <c r="B370" s="23">
        <f t="shared" si="46"/>
        <v>50</v>
      </c>
      <c r="C370" s="23">
        <v>20</v>
      </c>
      <c r="D370" s="23">
        <f t="shared" si="41"/>
        <v>20</v>
      </c>
      <c r="E370" s="23">
        <f t="shared" si="47"/>
        <v>0</v>
      </c>
      <c r="F370" s="23">
        <f t="shared" si="42"/>
        <v>30</v>
      </c>
      <c r="G370" s="23">
        <f t="shared" si="43"/>
        <v>0</v>
      </c>
      <c r="H370" s="23">
        <f t="shared" si="48"/>
        <v>450</v>
      </c>
      <c r="I370" s="24">
        <f>D370*'1 - Data'!C$7</f>
        <v>200</v>
      </c>
      <c r="J370" s="24">
        <f>IF(G370&lt;&gt;0,'1 - Data'!$C$8,0)</f>
        <v>0</v>
      </c>
      <c r="K370" s="24">
        <f>F370*'1 - Data'!$C$9</f>
        <v>7.5</v>
      </c>
      <c r="L370" s="24">
        <f t="shared" si="44"/>
        <v>192.5</v>
      </c>
    </row>
    <row r="371" spans="1:12" s="34" customFormat="1" x14ac:dyDescent="0.25">
      <c r="A371" s="22"/>
      <c r="I371" s="36">
        <f t="shared" ref="I371:K371" si="49">SUM(I6:I370)</f>
        <v>68450</v>
      </c>
      <c r="J371" s="36">
        <f t="shared" si="49"/>
        <v>800</v>
      </c>
      <c r="K371" s="36">
        <f t="shared" si="49"/>
        <v>19917.5</v>
      </c>
      <c r="L371" s="36">
        <f>SUM(L6:L370)</f>
        <v>47732.5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ED3D0-D8FF-424C-AEC8-D75980FEF983}">
  <dimension ref="B3:D19"/>
  <sheetViews>
    <sheetView workbookViewId="0">
      <selection activeCell="C9" sqref="C9"/>
    </sheetView>
  </sheetViews>
  <sheetFormatPr defaultRowHeight="15" x14ac:dyDescent="0.25"/>
  <cols>
    <col min="2" max="2" width="8.42578125" bestFit="1" customWidth="1"/>
    <col min="3" max="3" width="17" bestFit="1" customWidth="1"/>
    <col min="4" max="4" width="17.7109375" bestFit="1" customWidth="1"/>
  </cols>
  <sheetData>
    <row r="3" spans="2:4" x14ac:dyDescent="0.25">
      <c r="B3" t="s">
        <v>4</v>
      </c>
      <c r="C3" t="s">
        <v>28</v>
      </c>
      <c r="D3" t="s">
        <v>29</v>
      </c>
    </row>
    <row r="4" spans="2:4" x14ac:dyDescent="0.25">
      <c r="B4">
        <v>12</v>
      </c>
      <c r="C4">
        <v>0</v>
      </c>
      <c r="D4">
        <f>B4*C4</f>
        <v>0</v>
      </c>
    </row>
    <row r="5" spans="2:4" x14ac:dyDescent="0.25">
      <c r="B5">
        <v>13</v>
      </c>
      <c r="C5">
        <f>(((2*(B5-12)/((25-12)*(5)))))</f>
        <v>3.0769230769230771E-2</v>
      </c>
      <c r="D5">
        <f>B5*C5</f>
        <v>0.4</v>
      </c>
    </row>
    <row r="6" spans="2:4" x14ac:dyDescent="0.25">
      <c r="B6">
        <v>14</v>
      </c>
      <c r="C6">
        <f>(((2*(B6-12)/((25-12)*(5)))))</f>
        <v>6.1538461538461542E-2</v>
      </c>
      <c r="D6">
        <f>B6*C6</f>
        <v>0.86153846153846159</v>
      </c>
    </row>
    <row r="7" spans="2:4" x14ac:dyDescent="0.25">
      <c r="B7">
        <v>15</v>
      </c>
      <c r="C7">
        <f>(((2*(B7-12)/((25-12)*(5)))))</f>
        <v>9.2307692307692313E-2</v>
      </c>
      <c r="D7">
        <f>B7*C7</f>
        <v>1.3846153846153846</v>
      </c>
    </row>
    <row r="8" spans="2:4" x14ac:dyDescent="0.25">
      <c r="B8">
        <v>16</v>
      </c>
      <c r="C8">
        <f>(((2*(B8-12)/((25-12)*(5)))))</f>
        <v>0.12307692307692308</v>
      </c>
      <c r="D8">
        <f>B8*C8</f>
        <v>1.9692307692307693</v>
      </c>
    </row>
    <row r="9" spans="2:4" x14ac:dyDescent="0.25">
      <c r="B9">
        <v>17</v>
      </c>
      <c r="C9">
        <f>(((2*(B9-12)/((25-12)*(5)))))</f>
        <v>0.15384615384615385</v>
      </c>
      <c r="D9">
        <f>B9*C9</f>
        <v>2.6153846153846154</v>
      </c>
    </row>
    <row r="10" spans="2:4" x14ac:dyDescent="0.25">
      <c r="B10">
        <v>18</v>
      </c>
      <c r="C10">
        <f>(((2*(B10-12)/((25-12)*(5)))))</f>
        <v>0.18461538461538463</v>
      </c>
      <c r="D10">
        <f>B10*C10</f>
        <v>3.3230769230769233</v>
      </c>
    </row>
    <row r="11" spans="2:4" x14ac:dyDescent="0.25">
      <c r="B11">
        <v>19</v>
      </c>
      <c r="C11">
        <f>(((2*(B11-12)/((25-12)*(5)))))</f>
        <v>0.2153846153846154</v>
      </c>
      <c r="D11">
        <f>B11*C11</f>
        <v>4.0923076923076929</v>
      </c>
    </row>
    <row r="12" spans="2:4" x14ac:dyDescent="0.25">
      <c r="B12">
        <v>20</v>
      </c>
      <c r="C12">
        <v>0.15</v>
      </c>
      <c r="D12">
        <f>B12*C12</f>
        <v>3</v>
      </c>
    </row>
    <row r="13" spans="2:4" x14ac:dyDescent="0.25">
      <c r="B13">
        <v>21</v>
      </c>
      <c r="C13">
        <f>((2*(25-B13))/65)</f>
        <v>0.12307692307692308</v>
      </c>
      <c r="D13">
        <f>B13*C13</f>
        <v>2.5846153846153848</v>
      </c>
    </row>
    <row r="14" spans="2:4" x14ac:dyDescent="0.25">
      <c r="B14">
        <v>22</v>
      </c>
      <c r="C14">
        <f>((2*(25-B14))/65)</f>
        <v>9.2307692307692313E-2</v>
      </c>
      <c r="D14">
        <f>B14*C14</f>
        <v>2.0307692307692307</v>
      </c>
    </row>
    <row r="15" spans="2:4" x14ac:dyDescent="0.25">
      <c r="B15">
        <v>23</v>
      </c>
      <c r="C15">
        <f>((2*(25-B15))/65)</f>
        <v>6.1538461538461542E-2</v>
      </c>
      <c r="D15">
        <f>B15*C15</f>
        <v>1.4153846153846155</v>
      </c>
    </row>
    <row r="16" spans="2:4" x14ac:dyDescent="0.25">
      <c r="B16">
        <v>24</v>
      </c>
      <c r="C16">
        <f>((2*(25-B16))/65)</f>
        <v>3.0769230769230771E-2</v>
      </c>
      <c r="D16">
        <f>B16*C16</f>
        <v>0.7384615384615385</v>
      </c>
    </row>
    <row r="17" spans="2:4" x14ac:dyDescent="0.25">
      <c r="B17">
        <v>25</v>
      </c>
      <c r="C17">
        <f>((2*(25-B17))/65)</f>
        <v>0</v>
      </c>
      <c r="D17">
        <f>B17*C17</f>
        <v>0</v>
      </c>
    </row>
    <row r="19" spans="2:4" x14ac:dyDescent="0.25">
      <c r="C19" t="s">
        <v>30</v>
      </c>
      <c r="D19">
        <f>ROUND(SUM(D4:D18),0)</f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71"/>
  <sheetViews>
    <sheetView workbookViewId="0">
      <selection activeCell="I12" sqref="I12"/>
    </sheetView>
  </sheetViews>
  <sheetFormatPr defaultColWidth="8.85546875" defaultRowHeight="15" x14ac:dyDescent="0.25"/>
  <cols>
    <col min="1" max="1" width="8.85546875" style="12"/>
    <col min="2" max="2" width="9.7109375" style="9" customWidth="1"/>
    <col min="3" max="5" width="8.85546875" style="9"/>
    <col min="6" max="6" width="9.85546875" style="9" customWidth="1"/>
    <col min="7" max="10" width="8.85546875" style="9"/>
    <col min="11" max="11" width="9.7109375" style="9" customWidth="1"/>
    <col min="12" max="12" width="11" style="9" customWidth="1"/>
    <col min="13" max="16384" width="8.85546875" style="9"/>
  </cols>
  <sheetData>
    <row r="1" spans="1:12" ht="21" x14ac:dyDescent="0.35">
      <c r="A1" s="8" t="s">
        <v>20</v>
      </c>
    </row>
    <row r="2" spans="1:12" x14ac:dyDescent="0.25">
      <c r="A2" s="10" t="s">
        <v>21</v>
      </c>
    </row>
    <row r="3" spans="1:12" x14ac:dyDescent="0.25">
      <c r="A3" s="11" t="s">
        <v>26</v>
      </c>
    </row>
    <row r="5" spans="1:12" s="17" customFormat="1" ht="45" x14ac:dyDescent="0.25">
      <c r="A5" s="32" t="s">
        <v>3</v>
      </c>
      <c r="B5" s="15" t="s">
        <v>5</v>
      </c>
      <c r="C5" s="33" t="s">
        <v>4</v>
      </c>
      <c r="D5" s="33" t="s">
        <v>6</v>
      </c>
      <c r="E5" s="33" t="s">
        <v>10</v>
      </c>
      <c r="F5" s="15" t="s">
        <v>7</v>
      </c>
      <c r="G5" s="15" t="s">
        <v>8</v>
      </c>
      <c r="H5" s="15" t="s">
        <v>25</v>
      </c>
      <c r="I5" s="15" t="s">
        <v>19</v>
      </c>
      <c r="J5" s="15" t="s">
        <v>11</v>
      </c>
      <c r="K5" s="15" t="s">
        <v>18</v>
      </c>
      <c r="L5" s="15" t="s">
        <v>9</v>
      </c>
    </row>
    <row r="6" spans="1:12" s="34" customFormat="1" x14ac:dyDescent="0.25">
      <c r="A6" s="22">
        <v>1</v>
      </c>
      <c r="B6" s="23">
        <v>125</v>
      </c>
      <c r="C6" s="23">
        <v>24</v>
      </c>
      <c r="D6" s="23">
        <f>MIN(B6,C6)</f>
        <v>24</v>
      </c>
      <c r="E6" s="23">
        <v>0</v>
      </c>
      <c r="F6" s="23">
        <f>B6-D6+E6</f>
        <v>101</v>
      </c>
      <c r="G6" s="23">
        <f>IF(F6&lt;='1 - Data'!$C$6,IF(H5&lt;&gt;0,0,'1 - Data'!$C$5),0)</f>
        <v>0</v>
      </c>
      <c r="H6" s="34">
        <v>0</v>
      </c>
      <c r="I6" s="24">
        <f>D6*'1 - Data'!C$7</f>
        <v>240</v>
      </c>
      <c r="J6" s="24">
        <f>IF(G6&lt;&gt;0,'1 - Data'!$C$8,0)</f>
        <v>0</v>
      </c>
      <c r="K6" s="24">
        <f>F6*'1 - Data'!$C$9</f>
        <v>25.25</v>
      </c>
      <c r="L6" s="24">
        <f>I6-J6-K6</f>
        <v>214.75</v>
      </c>
    </row>
    <row r="7" spans="1:12" s="34" customFormat="1" x14ac:dyDescent="0.25">
      <c r="A7" s="22">
        <f>A6+1</f>
        <v>2</v>
      </c>
      <c r="B7" s="23">
        <f>F6</f>
        <v>101</v>
      </c>
      <c r="C7" s="23">
        <v>24</v>
      </c>
      <c r="D7" s="23">
        <f t="shared" ref="D7:D70" si="0">MIN(B7,C7)</f>
        <v>24</v>
      </c>
      <c r="E7" s="23">
        <v>0</v>
      </c>
      <c r="F7" s="23">
        <f t="shared" ref="F7:F70" si="1">B7-D7+E7</f>
        <v>77</v>
      </c>
      <c r="G7" s="23">
        <f>IF(F7&lt;='1 - Data'!$C$6,IF(H6&lt;&gt;0,0,'1 - Data'!$C$5),0)</f>
        <v>0</v>
      </c>
      <c r="H7" s="23">
        <f t="shared" ref="H7:H22" si="2">ROUND(H6+G7-E7,0)</f>
        <v>0</v>
      </c>
      <c r="I7" s="24">
        <f>D7*'1 - Data'!C$7</f>
        <v>240</v>
      </c>
      <c r="J7" s="24">
        <f>IF(G7&lt;&gt;0,'1 - Data'!$C$8,0)</f>
        <v>0</v>
      </c>
      <c r="K7" s="24">
        <f>F7*'1 - Data'!$C$9</f>
        <v>19.25</v>
      </c>
      <c r="L7" s="24">
        <f t="shared" ref="L7:L70" si="3">I7-J7-K7</f>
        <v>220.75</v>
      </c>
    </row>
    <row r="8" spans="1:12" s="34" customFormat="1" x14ac:dyDescent="0.25">
      <c r="A8" s="22">
        <f t="shared" ref="A8:A71" si="4">A7+1</f>
        <v>3</v>
      </c>
      <c r="B8" s="23">
        <f>F7</f>
        <v>77</v>
      </c>
      <c r="C8" s="23">
        <v>24</v>
      </c>
      <c r="D8" s="23">
        <f t="shared" si="0"/>
        <v>24</v>
      </c>
      <c r="E8" s="23">
        <v>0</v>
      </c>
      <c r="F8" s="23">
        <f t="shared" si="1"/>
        <v>53</v>
      </c>
      <c r="G8" s="23">
        <f>IF(F8&lt;='1 - Data'!$C$6,IF(H7&lt;&gt;0,0,'1 - Data'!$C$5),0)</f>
        <v>250</v>
      </c>
      <c r="H8" s="23">
        <f t="shared" si="2"/>
        <v>250</v>
      </c>
      <c r="I8" s="24">
        <f>D8*'1 - Data'!C$7</f>
        <v>240</v>
      </c>
      <c r="J8" s="24">
        <f>IF(G8&lt;&gt;0,'1 - Data'!$C$8,0)</f>
        <v>50</v>
      </c>
      <c r="K8" s="24">
        <f>F8*'1 - Data'!$C$9</f>
        <v>13.25</v>
      </c>
      <c r="L8" s="24">
        <f t="shared" si="3"/>
        <v>176.75</v>
      </c>
    </row>
    <row r="9" spans="1:12" s="34" customFormat="1" x14ac:dyDescent="0.25">
      <c r="A9" s="22">
        <f>A8+1</f>
        <v>4</v>
      </c>
      <c r="B9" s="23">
        <f t="shared" ref="B8:B71" si="5">F8</f>
        <v>53</v>
      </c>
      <c r="C9" s="23">
        <v>24</v>
      </c>
      <c r="D9" s="23">
        <f t="shared" si="0"/>
        <v>24</v>
      </c>
      <c r="E9" s="23">
        <v>0</v>
      </c>
      <c r="F9" s="23">
        <f t="shared" si="1"/>
        <v>29</v>
      </c>
      <c r="G9" s="23">
        <f>IF(F9&lt;='1 - Data'!$C$6,IF(H8&lt;&gt;0,0,'1 - Data'!$C$5),0)</f>
        <v>0</v>
      </c>
      <c r="H9" s="23">
        <f t="shared" si="2"/>
        <v>250</v>
      </c>
      <c r="I9" s="24">
        <f>D9*'1 - Data'!C$7</f>
        <v>240</v>
      </c>
      <c r="J9" s="24">
        <f>IF(G9&lt;&gt;0,'1 - Data'!$C$8,0)</f>
        <v>0</v>
      </c>
      <c r="K9" s="24">
        <f>F9*'1 - Data'!$C$9</f>
        <v>7.25</v>
      </c>
      <c r="L9" s="24">
        <f t="shared" si="3"/>
        <v>232.75</v>
      </c>
    </row>
    <row r="10" spans="1:12" s="34" customFormat="1" x14ac:dyDescent="0.25">
      <c r="A10" s="22">
        <f t="shared" si="4"/>
        <v>5</v>
      </c>
      <c r="B10" s="23">
        <f t="shared" si="5"/>
        <v>29</v>
      </c>
      <c r="C10" s="23">
        <v>24</v>
      </c>
      <c r="D10" s="23">
        <f t="shared" si="0"/>
        <v>24</v>
      </c>
      <c r="E10" s="23">
        <v>0</v>
      </c>
      <c r="F10" s="23">
        <f t="shared" si="1"/>
        <v>5</v>
      </c>
      <c r="G10" s="23">
        <f>IF(F10&lt;='1 - Data'!$C$6,IF(H9&lt;&gt;0,0,'1 - Data'!$C$5),0)</f>
        <v>0</v>
      </c>
      <c r="H10" s="23">
        <f t="shared" si="2"/>
        <v>250</v>
      </c>
      <c r="I10" s="24">
        <f>D10*'1 - Data'!C$7</f>
        <v>240</v>
      </c>
      <c r="J10" s="24">
        <f>IF(G10&lt;&gt;0,'1 - Data'!$C$8,0)</f>
        <v>0</v>
      </c>
      <c r="K10" s="24">
        <f>F10*'1 - Data'!$C$9</f>
        <v>1.25</v>
      </c>
      <c r="L10" s="24">
        <f t="shared" si="3"/>
        <v>238.75</v>
      </c>
    </row>
    <row r="11" spans="1:12" s="34" customFormat="1" x14ac:dyDescent="0.25">
      <c r="A11" s="22">
        <f t="shared" si="4"/>
        <v>6</v>
      </c>
      <c r="B11" s="23">
        <f t="shared" si="5"/>
        <v>5</v>
      </c>
      <c r="C11" s="23">
        <v>24</v>
      </c>
      <c r="D11" s="23">
        <f t="shared" si="0"/>
        <v>5</v>
      </c>
      <c r="E11" s="23">
        <v>0</v>
      </c>
      <c r="F11" s="23">
        <f t="shared" si="1"/>
        <v>0</v>
      </c>
      <c r="G11" s="23">
        <f>IF(F11&lt;='1 - Data'!$C$6,IF(H10&lt;&gt;0,0,'1 - Data'!$C$5),0)</f>
        <v>0</v>
      </c>
      <c r="H11" s="23">
        <f t="shared" si="2"/>
        <v>250</v>
      </c>
      <c r="I11" s="24">
        <f>D11*'1 - Data'!C$7</f>
        <v>50</v>
      </c>
      <c r="J11" s="24">
        <f>IF(G11&lt;&gt;0,'1 - Data'!$C$8,0)</f>
        <v>0</v>
      </c>
      <c r="K11" s="24">
        <f>F11*'1 - Data'!$C$9</f>
        <v>0</v>
      </c>
      <c r="L11" s="24">
        <f t="shared" si="3"/>
        <v>50</v>
      </c>
    </row>
    <row r="12" spans="1:12" s="34" customFormat="1" x14ac:dyDescent="0.25">
      <c r="A12" s="22">
        <f t="shared" si="4"/>
        <v>7</v>
      </c>
      <c r="B12" s="23">
        <f t="shared" si="5"/>
        <v>0</v>
      </c>
      <c r="C12" s="23">
        <v>24</v>
      </c>
      <c r="D12" s="23">
        <f t="shared" si="0"/>
        <v>0</v>
      </c>
      <c r="E12" s="23">
        <f>G7</f>
        <v>0</v>
      </c>
      <c r="F12" s="23">
        <f t="shared" si="1"/>
        <v>0</v>
      </c>
      <c r="G12" s="23">
        <f>IF(F12&lt;='1 - Data'!$C$6,IF(H11&lt;&gt;0,0,'1 - Data'!$C$5),0)</f>
        <v>0</v>
      </c>
      <c r="H12" s="23">
        <f t="shared" si="2"/>
        <v>250</v>
      </c>
      <c r="I12" s="24">
        <f>D12*'1 - Data'!C$7</f>
        <v>0</v>
      </c>
      <c r="J12" s="24">
        <f>IF(G12&lt;&gt;0,'1 - Data'!$C$8,0)</f>
        <v>0</v>
      </c>
      <c r="K12" s="24">
        <f>F12*'1 - Data'!$C$9</f>
        <v>0</v>
      </c>
      <c r="L12" s="24">
        <f t="shared" si="3"/>
        <v>0</v>
      </c>
    </row>
    <row r="13" spans="1:12" s="34" customFormat="1" x14ac:dyDescent="0.25">
      <c r="A13" s="22">
        <f>A12+1</f>
        <v>8</v>
      </c>
      <c r="B13" s="23">
        <f t="shared" si="5"/>
        <v>0</v>
      </c>
      <c r="C13" s="23">
        <v>24</v>
      </c>
      <c r="D13" s="23">
        <f t="shared" si="0"/>
        <v>0</v>
      </c>
      <c r="E13" s="23">
        <f t="shared" ref="E13:E76" si="6">G8</f>
        <v>250</v>
      </c>
      <c r="F13" s="23">
        <f t="shared" si="1"/>
        <v>250</v>
      </c>
      <c r="G13" s="23">
        <f>IF(F13&lt;='1 - Data'!$C$6,IF(H12&lt;&gt;0,0,'1 - Data'!$C$5),0)</f>
        <v>0</v>
      </c>
      <c r="H13" s="23">
        <f t="shared" si="2"/>
        <v>0</v>
      </c>
      <c r="I13" s="24">
        <f>D13*'1 - Data'!C$7</f>
        <v>0</v>
      </c>
      <c r="J13" s="24">
        <f>IF(G13&lt;&gt;0,'1 - Data'!$C$8,0)</f>
        <v>0</v>
      </c>
      <c r="K13" s="24">
        <f>F13*'1 - Data'!$C$9</f>
        <v>62.5</v>
      </c>
      <c r="L13" s="24">
        <f t="shared" si="3"/>
        <v>-62.5</v>
      </c>
    </row>
    <row r="14" spans="1:12" s="34" customFormat="1" x14ac:dyDescent="0.25">
      <c r="A14" s="22">
        <f t="shared" si="4"/>
        <v>9</v>
      </c>
      <c r="B14" s="23">
        <f t="shared" si="5"/>
        <v>250</v>
      </c>
      <c r="C14" s="23">
        <v>24</v>
      </c>
      <c r="D14" s="23">
        <f t="shared" si="0"/>
        <v>24</v>
      </c>
      <c r="E14" s="23">
        <f t="shared" si="6"/>
        <v>0</v>
      </c>
      <c r="F14" s="23">
        <f t="shared" si="1"/>
        <v>226</v>
      </c>
      <c r="G14" s="23">
        <f>IF(F14&lt;='1 - Data'!$C$6,IF(H13&lt;&gt;0,0,'1 - Data'!$C$5),0)</f>
        <v>0</v>
      </c>
      <c r="H14" s="23">
        <f t="shared" si="2"/>
        <v>0</v>
      </c>
      <c r="I14" s="24">
        <f>D14*'1 - Data'!C$7</f>
        <v>240</v>
      </c>
      <c r="J14" s="24">
        <f>IF(G14&lt;&gt;0,'1 - Data'!$C$8,0)</f>
        <v>0</v>
      </c>
      <c r="K14" s="24">
        <f>F14*'1 - Data'!$C$9</f>
        <v>56.5</v>
      </c>
      <c r="L14" s="24">
        <f t="shared" si="3"/>
        <v>183.5</v>
      </c>
    </row>
    <row r="15" spans="1:12" s="34" customFormat="1" x14ac:dyDescent="0.25">
      <c r="A15" s="22">
        <f t="shared" si="4"/>
        <v>10</v>
      </c>
      <c r="B15" s="23">
        <f t="shared" si="5"/>
        <v>226</v>
      </c>
      <c r="C15" s="23">
        <v>24</v>
      </c>
      <c r="D15" s="23">
        <f t="shared" si="0"/>
        <v>24</v>
      </c>
      <c r="E15" s="23">
        <f t="shared" si="6"/>
        <v>0</v>
      </c>
      <c r="F15" s="23">
        <f t="shared" si="1"/>
        <v>202</v>
      </c>
      <c r="G15" s="23">
        <f>IF(F15&lt;='1 - Data'!$C$6,IF(H14&lt;&gt;0,0,'1 - Data'!$C$5),0)</f>
        <v>0</v>
      </c>
      <c r="H15" s="23">
        <f t="shared" si="2"/>
        <v>0</v>
      </c>
      <c r="I15" s="24">
        <f>D15*'1 - Data'!C$7</f>
        <v>240</v>
      </c>
      <c r="J15" s="24">
        <f>IF(G15&lt;&gt;0,'1 - Data'!$C$8,0)</f>
        <v>0</v>
      </c>
      <c r="K15" s="24">
        <f>F15*'1 - Data'!$C$9</f>
        <v>50.5</v>
      </c>
      <c r="L15" s="24">
        <f t="shared" si="3"/>
        <v>189.5</v>
      </c>
    </row>
    <row r="16" spans="1:12" s="34" customFormat="1" x14ac:dyDescent="0.25">
      <c r="A16" s="22">
        <f t="shared" si="4"/>
        <v>11</v>
      </c>
      <c r="B16" s="23">
        <f t="shared" si="5"/>
        <v>202</v>
      </c>
      <c r="C16" s="23">
        <v>24</v>
      </c>
      <c r="D16" s="23">
        <f t="shared" si="0"/>
        <v>24</v>
      </c>
      <c r="E16" s="23">
        <f t="shared" si="6"/>
        <v>0</v>
      </c>
      <c r="F16" s="23">
        <f t="shared" si="1"/>
        <v>178</v>
      </c>
      <c r="G16" s="23">
        <f>IF(F16&lt;='1 - Data'!$C$6,IF(H15&lt;&gt;0,0,'1 - Data'!$C$5),0)</f>
        <v>0</v>
      </c>
      <c r="H16" s="23">
        <f t="shared" si="2"/>
        <v>0</v>
      </c>
      <c r="I16" s="24">
        <f>D16*'1 - Data'!C$7</f>
        <v>240</v>
      </c>
      <c r="J16" s="24">
        <f>IF(G16&lt;&gt;0,'1 - Data'!$C$8,0)</f>
        <v>0</v>
      </c>
      <c r="K16" s="24">
        <f>F16*'1 - Data'!$C$9</f>
        <v>44.5</v>
      </c>
      <c r="L16" s="24">
        <f t="shared" si="3"/>
        <v>195.5</v>
      </c>
    </row>
    <row r="17" spans="1:12" s="34" customFormat="1" x14ac:dyDescent="0.25">
      <c r="A17" s="22">
        <f t="shared" si="4"/>
        <v>12</v>
      </c>
      <c r="B17" s="23">
        <f t="shared" si="5"/>
        <v>178</v>
      </c>
      <c r="C17" s="23">
        <v>24</v>
      </c>
      <c r="D17" s="23">
        <f t="shared" si="0"/>
        <v>24</v>
      </c>
      <c r="E17" s="23">
        <f t="shared" si="6"/>
        <v>0</v>
      </c>
      <c r="F17" s="23">
        <f t="shared" si="1"/>
        <v>154</v>
      </c>
      <c r="G17" s="23">
        <f>IF(F17&lt;='1 - Data'!$C$6,IF(H16&lt;&gt;0,0,'1 - Data'!$C$5),0)</f>
        <v>0</v>
      </c>
      <c r="H17" s="23">
        <f t="shared" si="2"/>
        <v>0</v>
      </c>
      <c r="I17" s="24">
        <f>D17*'1 - Data'!C$7</f>
        <v>240</v>
      </c>
      <c r="J17" s="24">
        <f>IF(G17&lt;&gt;0,'1 - Data'!$C$8,0)</f>
        <v>0</v>
      </c>
      <c r="K17" s="24">
        <f>F17*'1 - Data'!$C$9</f>
        <v>38.5</v>
      </c>
      <c r="L17" s="24">
        <f t="shared" si="3"/>
        <v>201.5</v>
      </c>
    </row>
    <row r="18" spans="1:12" s="34" customFormat="1" x14ac:dyDescent="0.25">
      <c r="A18" s="22">
        <f t="shared" si="4"/>
        <v>13</v>
      </c>
      <c r="B18" s="23">
        <f t="shared" si="5"/>
        <v>154</v>
      </c>
      <c r="C18" s="23">
        <v>24</v>
      </c>
      <c r="D18" s="23">
        <f t="shared" si="0"/>
        <v>24</v>
      </c>
      <c r="E18" s="23">
        <f t="shared" si="6"/>
        <v>0</v>
      </c>
      <c r="F18" s="23">
        <f t="shared" si="1"/>
        <v>130</v>
      </c>
      <c r="G18" s="23">
        <f>IF(F18&lt;='1 - Data'!$C$6,IF(H17&lt;&gt;0,0,'1 - Data'!$C$5),0)</f>
        <v>0</v>
      </c>
      <c r="H18" s="23">
        <f t="shared" si="2"/>
        <v>0</v>
      </c>
      <c r="I18" s="24">
        <f>D18*'1 - Data'!C$7</f>
        <v>240</v>
      </c>
      <c r="J18" s="24">
        <f>IF(G18&lt;&gt;0,'1 - Data'!$C$8,0)</f>
        <v>0</v>
      </c>
      <c r="K18" s="24">
        <f>F18*'1 - Data'!$C$9</f>
        <v>32.5</v>
      </c>
      <c r="L18" s="24">
        <f t="shared" si="3"/>
        <v>207.5</v>
      </c>
    </row>
    <row r="19" spans="1:12" s="34" customFormat="1" x14ac:dyDescent="0.25">
      <c r="A19" s="22">
        <f t="shared" si="4"/>
        <v>14</v>
      </c>
      <c r="B19" s="23">
        <f t="shared" si="5"/>
        <v>130</v>
      </c>
      <c r="C19" s="23">
        <v>24</v>
      </c>
      <c r="D19" s="23">
        <f t="shared" si="0"/>
        <v>24</v>
      </c>
      <c r="E19" s="23">
        <f t="shared" si="6"/>
        <v>0</v>
      </c>
      <c r="F19" s="23">
        <f t="shared" si="1"/>
        <v>106</v>
      </c>
      <c r="G19" s="23">
        <f>IF(F19&lt;='1 - Data'!$C$6,IF(H18&lt;&gt;0,0,'1 - Data'!$C$5),0)</f>
        <v>0</v>
      </c>
      <c r="H19" s="23">
        <f t="shared" si="2"/>
        <v>0</v>
      </c>
      <c r="I19" s="24">
        <f>D19*'1 - Data'!C$7</f>
        <v>240</v>
      </c>
      <c r="J19" s="24">
        <f>IF(G19&lt;&gt;0,'1 - Data'!$C$8,0)</f>
        <v>0</v>
      </c>
      <c r="K19" s="24">
        <f>F19*'1 - Data'!$C$9</f>
        <v>26.5</v>
      </c>
      <c r="L19" s="24">
        <f t="shared" si="3"/>
        <v>213.5</v>
      </c>
    </row>
    <row r="20" spans="1:12" s="34" customFormat="1" x14ac:dyDescent="0.25">
      <c r="A20" s="22">
        <f t="shared" si="4"/>
        <v>15</v>
      </c>
      <c r="B20" s="23">
        <f t="shared" si="5"/>
        <v>106</v>
      </c>
      <c r="C20" s="23">
        <v>24</v>
      </c>
      <c r="D20" s="23">
        <f t="shared" si="0"/>
        <v>24</v>
      </c>
      <c r="E20" s="23">
        <f t="shared" si="6"/>
        <v>0</v>
      </c>
      <c r="F20" s="23">
        <f t="shared" si="1"/>
        <v>82</v>
      </c>
      <c r="G20" s="23">
        <f>IF(F20&lt;='1 - Data'!$C$6,IF(H19&lt;&gt;0,0,'1 - Data'!$C$5),0)</f>
        <v>0</v>
      </c>
      <c r="H20" s="23">
        <f t="shared" si="2"/>
        <v>0</v>
      </c>
      <c r="I20" s="24">
        <f>D20*'1 - Data'!C$7</f>
        <v>240</v>
      </c>
      <c r="J20" s="24">
        <f>IF(G20&lt;&gt;0,'1 - Data'!$C$8,0)</f>
        <v>0</v>
      </c>
      <c r="K20" s="24">
        <f>F20*'1 - Data'!$C$9</f>
        <v>20.5</v>
      </c>
      <c r="L20" s="24">
        <f t="shared" si="3"/>
        <v>219.5</v>
      </c>
    </row>
    <row r="21" spans="1:12" s="34" customFormat="1" x14ac:dyDescent="0.25">
      <c r="A21" s="22">
        <f t="shared" si="4"/>
        <v>16</v>
      </c>
      <c r="B21" s="23">
        <f t="shared" si="5"/>
        <v>82</v>
      </c>
      <c r="C21" s="23">
        <v>24</v>
      </c>
      <c r="D21" s="23">
        <f t="shared" si="0"/>
        <v>24</v>
      </c>
      <c r="E21" s="23">
        <f t="shared" si="6"/>
        <v>0</v>
      </c>
      <c r="F21" s="23">
        <f t="shared" si="1"/>
        <v>58</v>
      </c>
      <c r="G21" s="23">
        <f>IF(F21&lt;='1 - Data'!$C$6,IF(H20&lt;&gt;0,0,'1 - Data'!$C$5),0)</f>
        <v>250</v>
      </c>
      <c r="H21" s="23">
        <f t="shared" si="2"/>
        <v>250</v>
      </c>
      <c r="I21" s="24">
        <f>D21*'1 - Data'!C$7</f>
        <v>240</v>
      </c>
      <c r="J21" s="24">
        <f>IF(G21&lt;&gt;0,'1 - Data'!$C$8,0)</f>
        <v>50</v>
      </c>
      <c r="K21" s="24">
        <f>F21*'1 - Data'!$C$9</f>
        <v>14.5</v>
      </c>
      <c r="L21" s="24">
        <f t="shared" si="3"/>
        <v>175.5</v>
      </c>
    </row>
    <row r="22" spans="1:12" s="34" customFormat="1" x14ac:dyDescent="0.25">
      <c r="A22" s="22">
        <f t="shared" si="4"/>
        <v>17</v>
      </c>
      <c r="B22" s="23">
        <f t="shared" si="5"/>
        <v>58</v>
      </c>
      <c r="C22" s="23">
        <v>24</v>
      </c>
      <c r="D22" s="23">
        <f t="shared" si="0"/>
        <v>24</v>
      </c>
      <c r="E22" s="23">
        <f t="shared" si="6"/>
        <v>0</v>
      </c>
      <c r="F22" s="23">
        <f t="shared" si="1"/>
        <v>34</v>
      </c>
      <c r="G22" s="23">
        <f>IF(F22&lt;='1 - Data'!$C$6,IF(H21&lt;&gt;0,0,'1 - Data'!$C$5),0)</f>
        <v>0</v>
      </c>
      <c r="H22" s="23">
        <f t="shared" si="2"/>
        <v>250</v>
      </c>
      <c r="I22" s="24">
        <f>D22*'1 - Data'!C$7</f>
        <v>240</v>
      </c>
      <c r="J22" s="24">
        <f>IF(G22&lt;&gt;0,'1 - Data'!$C$8,0)</f>
        <v>0</v>
      </c>
      <c r="K22" s="24">
        <f>F22*'1 - Data'!$C$9</f>
        <v>8.5</v>
      </c>
      <c r="L22" s="24">
        <f t="shared" si="3"/>
        <v>231.5</v>
      </c>
    </row>
    <row r="23" spans="1:12" s="34" customFormat="1" x14ac:dyDescent="0.25">
      <c r="A23" s="22">
        <f t="shared" si="4"/>
        <v>18</v>
      </c>
      <c r="B23" s="23">
        <f t="shared" si="5"/>
        <v>34</v>
      </c>
      <c r="C23" s="23">
        <v>24</v>
      </c>
      <c r="D23" s="23">
        <f t="shared" si="0"/>
        <v>24</v>
      </c>
      <c r="E23" s="23">
        <f t="shared" si="6"/>
        <v>0</v>
      </c>
      <c r="F23" s="23">
        <f t="shared" si="1"/>
        <v>10</v>
      </c>
      <c r="G23" s="23">
        <f>IF(F23&lt;='1 - Data'!$C$6,IF(H22&lt;&gt;0,0,'1 - Data'!$C$5),0)</f>
        <v>0</v>
      </c>
      <c r="H23" s="23">
        <f t="shared" ref="H23:H86" si="7">H22+G23-E23</f>
        <v>250</v>
      </c>
      <c r="I23" s="24">
        <f>D23*'1 - Data'!C$7</f>
        <v>240</v>
      </c>
      <c r="J23" s="24">
        <f>IF(G23&lt;&gt;0,'1 - Data'!$C$8,0)</f>
        <v>0</v>
      </c>
      <c r="K23" s="24">
        <f>F23*'1 - Data'!$C$9</f>
        <v>2.5</v>
      </c>
      <c r="L23" s="24">
        <f t="shared" si="3"/>
        <v>237.5</v>
      </c>
    </row>
    <row r="24" spans="1:12" s="34" customFormat="1" x14ac:dyDescent="0.25">
      <c r="A24" s="22">
        <f t="shared" si="4"/>
        <v>19</v>
      </c>
      <c r="B24" s="23">
        <f t="shared" si="5"/>
        <v>10</v>
      </c>
      <c r="C24" s="23">
        <v>24</v>
      </c>
      <c r="D24" s="23">
        <f t="shared" si="0"/>
        <v>10</v>
      </c>
      <c r="E24" s="23">
        <f t="shared" si="6"/>
        <v>0</v>
      </c>
      <c r="F24" s="23">
        <f t="shared" si="1"/>
        <v>0</v>
      </c>
      <c r="G24" s="23">
        <f>IF(F24&lt;='1 - Data'!$C$6,IF(H23&lt;&gt;0,0,'1 - Data'!$C$5),0)</f>
        <v>0</v>
      </c>
      <c r="H24" s="23">
        <f t="shared" si="7"/>
        <v>250</v>
      </c>
      <c r="I24" s="24">
        <f>D24*'1 - Data'!C$7</f>
        <v>100</v>
      </c>
      <c r="J24" s="24">
        <f>IF(G24&lt;&gt;0,'1 - Data'!$C$8,0)</f>
        <v>0</v>
      </c>
      <c r="K24" s="24">
        <f>F24*'1 - Data'!$C$9</f>
        <v>0</v>
      </c>
      <c r="L24" s="24">
        <f t="shared" si="3"/>
        <v>100</v>
      </c>
    </row>
    <row r="25" spans="1:12" s="34" customFormat="1" x14ac:dyDescent="0.25">
      <c r="A25" s="22">
        <f t="shared" si="4"/>
        <v>20</v>
      </c>
      <c r="B25" s="23">
        <f t="shared" si="5"/>
        <v>0</v>
      </c>
      <c r="C25" s="23">
        <v>24</v>
      </c>
      <c r="D25" s="23">
        <f t="shared" si="0"/>
        <v>0</v>
      </c>
      <c r="E25" s="23">
        <f t="shared" si="6"/>
        <v>0</v>
      </c>
      <c r="F25" s="23">
        <f t="shared" si="1"/>
        <v>0</v>
      </c>
      <c r="G25" s="23">
        <f>IF(F25&lt;='1 - Data'!$C$6,IF(H24&lt;&gt;0,0,'1 - Data'!$C$5),0)</f>
        <v>0</v>
      </c>
      <c r="H25" s="23">
        <f t="shared" si="7"/>
        <v>250</v>
      </c>
      <c r="I25" s="24">
        <f>D25*'1 - Data'!C$7</f>
        <v>0</v>
      </c>
      <c r="J25" s="24">
        <f>IF(G25&lt;&gt;0,'1 - Data'!$C$8,0)</f>
        <v>0</v>
      </c>
      <c r="K25" s="24">
        <f>F25*'1 - Data'!$C$9</f>
        <v>0</v>
      </c>
      <c r="L25" s="24">
        <f t="shared" si="3"/>
        <v>0</v>
      </c>
    </row>
    <row r="26" spans="1:12" s="34" customFormat="1" x14ac:dyDescent="0.25">
      <c r="A26" s="22">
        <f t="shared" si="4"/>
        <v>21</v>
      </c>
      <c r="B26" s="23">
        <f t="shared" si="5"/>
        <v>0</v>
      </c>
      <c r="C26" s="23">
        <v>24</v>
      </c>
      <c r="D26" s="23">
        <f t="shared" si="0"/>
        <v>0</v>
      </c>
      <c r="E26" s="23">
        <f t="shared" si="6"/>
        <v>250</v>
      </c>
      <c r="F26" s="23">
        <f t="shared" si="1"/>
        <v>250</v>
      </c>
      <c r="G26" s="23">
        <f>IF(F26&lt;='1 - Data'!$C$6,IF(H25&lt;&gt;0,0,'1 - Data'!$C$5),0)</f>
        <v>0</v>
      </c>
      <c r="H26" s="23">
        <f t="shared" si="7"/>
        <v>0</v>
      </c>
      <c r="I26" s="24">
        <f>D26*'1 - Data'!C$7</f>
        <v>0</v>
      </c>
      <c r="J26" s="24">
        <f>IF(G26&lt;&gt;0,'1 - Data'!$C$8,0)</f>
        <v>0</v>
      </c>
      <c r="K26" s="24">
        <f>F26*'1 - Data'!$C$9</f>
        <v>62.5</v>
      </c>
      <c r="L26" s="24">
        <f t="shared" si="3"/>
        <v>-62.5</v>
      </c>
    </row>
    <row r="27" spans="1:12" s="34" customFormat="1" x14ac:dyDescent="0.25">
      <c r="A27" s="22">
        <f t="shared" si="4"/>
        <v>22</v>
      </c>
      <c r="B27" s="23">
        <f t="shared" si="5"/>
        <v>250</v>
      </c>
      <c r="C27" s="23">
        <v>24</v>
      </c>
      <c r="D27" s="23">
        <f t="shared" si="0"/>
        <v>24</v>
      </c>
      <c r="E27" s="23">
        <f t="shared" si="6"/>
        <v>0</v>
      </c>
      <c r="F27" s="23">
        <f t="shared" si="1"/>
        <v>226</v>
      </c>
      <c r="G27" s="23">
        <f>IF(F27&lt;='1 - Data'!$C$6,IF(H26&lt;&gt;0,0,'1 - Data'!$C$5),0)</f>
        <v>0</v>
      </c>
      <c r="H27" s="23">
        <f t="shared" si="7"/>
        <v>0</v>
      </c>
      <c r="I27" s="24">
        <f>D27*'1 - Data'!C$7</f>
        <v>240</v>
      </c>
      <c r="J27" s="24">
        <f>IF(G27&lt;&gt;0,'1 - Data'!$C$8,0)</f>
        <v>0</v>
      </c>
      <c r="K27" s="24">
        <f>F27*'1 - Data'!$C$9</f>
        <v>56.5</v>
      </c>
      <c r="L27" s="24">
        <f t="shared" si="3"/>
        <v>183.5</v>
      </c>
    </row>
    <row r="28" spans="1:12" s="34" customFormat="1" x14ac:dyDescent="0.25">
      <c r="A28" s="22">
        <f t="shared" si="4"/>
        <v>23</v>
      </c>
      <c r="B28" s="23">
        <f t="shared" si="5"/>
        <v>226</v>
      </c>
      <c r="C28" s="23">
        <v>24</v>
      </c>
      <c r="D28" s="23">
        <f t="shared" si="0"/>
        <v>24</v>
      </c>
      <c r="E28" s="23">
        <f t="shared" si="6"/>
        <v>0</v>
      </c>
      <c r="F28" s="23">
        <f t="shared" si="1"/>
        <v>202</v>
      </c>
      <c r="G28" s="23">
        <f>IF(F28&lt;='1 - Data'!$C$6,IF(H27&lt;&gt;0,0,'1 - Data'!$C$5),0)</f>
        <v>0</v>
      </c>
      <c r="H28" s="23">
        <f t="shared" si="7"/>
        <v>0</v>
      </c>
      <c r="I28" s="24">
        <f>D28*'1 - Data'!C$7</f>
        <v>240</v>
      </c>
      <c r="J28" s="24">
        <f>IF(G28&lt;&gt;0,'1 - Data'!$C$8,0)</f>
        <v>0</v>
      </c>
      <c r="K28" s="24">
        <f>F28*'1 - Data'!$C$9</f>
        <v>50.5</v>
      </c>
      <c r="L28" s="24">
        <f t="shared" si="3"/>
        <v>189.5</v>
      </c>
    </row>
    <row r="29" spans="1:12" s="34" customFormat="1" x14ac:dyDescent="0.25">
      <c r="A29" s="22">
        <f t="shared" si="4"/>
        <v>24</v>
      </c>
      <c r="B29" s="23">
        <f t="shared" si="5"/>
        <v>202</v>
      </c>
      <c r="C29" s="23">
        <v>24</v>
      </c>
      <c r="D29" s="23">
        <f t="shared" si="0"/>
        <v>24</v>
      </c>
      <c r="E29" s="23">
        <f t="shared" si="6"/>
        <v>0</v>
      </c>
      <c r="F29" s="23">
        <f t="shared" si="1"/>
        <v>178</v>
      </c>
      <c r="G29" s="23">
        <f>IF(F29&lt;='1 - Data'!$C$6,IF(H28&lt;&gt;0,0,'1 - Data'!$C$5),0)</f>
        <v>0</v>
      </c>
      <c r="H29" s="23">
        <f t="shared" si="7"/>
        <v>0</v>
      </c>
      <c r="I29" s="24">
        <f>D29*'1 - Data'!C$7</f>
        <v>240</v>
      </c>
      <c r="J29" s="24">
        <f>IF(G29&lt;&gt;0,'1 - Data'!$C$8,0)</f>
        <v>0</v>
      </c>
      <c r="K29" s="24">
        <f>F29*'1 - Data'!$C$9</f>
        <v>44.5</v>
      </c>
      <c r="L29" s="24">
        <f t="shared" si="3"/>
        <v>195.5</v>
      </c>
    </row>
    <row r="30" spans="1:12" s="34" customFormat="1" x14ac:dyDescent="0.25">
      <c r="A30" s="22">
        <f t="shared" si="4"/>
        <v>25</v>
      </c>
      <c r="B30" s="23">
        <f t="shared" si="5"/>
        <v>178</v>
      </c>
      <c r="C30" s="23">
        <v>24</v>
      </c>
      <c r="D30" s="23">
        <f t="shared" si="0"/>
        <v>24</v>
      </c>
      <c r="E30" s="23">
        <f t="shared" si="6"/>
        <v>0</v>
      </c>
      <c r="F30" s="23">
        <f t="shared" si="1"/>
        <v>154</v>
      </c>
      <c r="G30" s="23">
        <f>IF(F30&lt;='1 - Data'!$C$6,IF(H29&lt;&gt;0,0,'1 - Data'!$C$5),0)</f>
        <v>0</v>
      </c>
      <c r="H30" s="23">
        <f t="shared" si="7"/>
        <v>0</v>
      </c>
      <c r="I30" s="24">
        <f>D30*'1 - Data'!C$7</f>
        <v>240</v>
      </c>
      <c r="J30" s="24">
        <f>IF(G30&lt;&gt;0,'1 - Data'!$C$8,0)</f>
        <v>0</v>
      </c>
      <c r="K30" s="24">
        <f>F30*'1 - Data'!$C$9</f>
        <v>38.5</v>
      </c>
      <c r="L30" s="24">
        <f t="shared" si="3"/>
        <v>201.5</v>
      </c>
    </row>
    <row r="31" spans="1:12" s="34" customFormat="1" x14ac:dyDescent="0.25">
      <c r="A31" s="22">
        <f t="shared" si="4"/>
        <v>26</v>
      </c>
      <c r="B31" s="23">
        <f t="shared" si="5"/>
        <v>154</v>
      </c>
      <c r="C31" s="23">
        <v>24</v>
      </c>
      <c r="D31" s="23">
        <f t="shared" si="0"/>
        <v>24</v>
      </c>
      <c r="E31" s="23">
        <f t="shared" si="6"/>
        <v>0</v>
      </c>
      <c r="F31" s="23">
        <f t="shared" si="1"/>
        <v>130</v>
      </c>
      <c r="G31" s="23">
        <f>IF(F31&lt;='1 - Data'!$C$6,IF(H30&lt;&gt;0,0,'1 - Data'!$C$5),0)</f>
        <v>0</v>
      </c>
      <c r="H31" s="23">
        <f t="shared" si="7"/>
        <v>0</v>
      </c>
      <c r="I31" s="24">
        <f>D31*'1 - Data'!C$7</f>
        <v>240</v>
      </c>
      <c r="J31" s="24">
        <f>IF(G31&lt;&gt;0,'1 - Data'!$C$8,0)</f>
        <v>0</v>
      </c>
      <c r="K31" s="24">
        <f>F31*'1 - Data'!$C$9</f>
        <v>32.5</v>
      </c>
      <c r="L31" s="24">
        <f t="shared" si="3"/>
        <v>207.5</v>
      </c>
    </row>
    <row r="32" spans="1:12" s="34" customFormat="1" x14ac:dyDescent="0.25">
      <c r="A32" s="22">
        <f t="shared" si="4"/>
        <v>27</v>
      </c>
      <c r="B32" s="23">
        <f t="shared" si="5"/>
        <v>130</v>
      </c>
      <c r="C32" s="23">
        <v>24</v>
      </c>
      <c r="D32" s="23">
        <f t="shared" si="0"/>
        <v>24</v>
      </c>
      <c r="E32" s="23">
        <f t="shared" si="6"/>
        <v>0</v>
      </c>
      <c r="F32" s="23">
        <f t="shared" si="1"/>
        <v>106</v>
      </c>
      <c r="G32" s="23">
        <f>IF(F32&lt;='1 - Data'!$C$6,IF(H31&lt;&gt;0,0,'1 - Data'!$C$5),0)</f>
        <v>0</v>
      </c>
      <c r="H32" s="23">
        <f t="shared" si="7"/>
        <v>0</v>
      </c>
      <c r="I32" s="24">
        <f>D32*'1 - Data'!C$7</f>
        <v>240</v>
      </c>
      <c r="J32" s="24">
        <f>IF(G32&lt;&gt;0,'1 - Data'!$C$8,0)</f>
        <v>0</v>
      </c>
      <c r="K32" s="24">
        <f>F32*'1 - Data'!$C$9</f>
        <v>26.5</v>
      </c>
      <c r="L32" s="24">
        <f t="shared" si="3"/>
        <v>213.5</v>
      </c>
    </row>
    <row r="33" spans="1:12" s="34" customFormat="1" x14ac:dyDescent="0.25">
      <c r="A33" s="22">
        <f t="shared" si="4"/>
        <v>28</v>
      </c>
      <c r="B33" s="23">
        <f t="shared" si="5"/>
        <v>106</v>
      </c>
      <c r="C33" s="23">
        <v>24</v>
      </c>
      <c r="D33" s="23">
        <f t="shared" si="0"/>
        <v>24</v>
      </c>
      <c r="E33" s="23">
        <f t="shared" si="6"/>
        <v>0</v>
      </c>
      <c r="F33" s="23">
        <f t="shared" si="1"/>
        <v>82</v>
      </c>
      <c r="G33" s="23">
        <f>IF(F33&lt;='1 - Data'!$C$6,IF(H32&lt;&gt;0,0,'1 - Data'!$C$5),0)</f>
        <v>0</v>
      </c>
      <c r="H33" s="23">
        <f t="shared" si="7"/>
        <v>0</v>
      </c>
      <c r="I33" s="24">
        <f>D33*'1 - Data'!C$7</f>
        <v>240</v>
      </c>
      <c r="J33" s="24">
        <f>IF(G33&lt;&gt;0,'1 - Data'!$C$8,0)</f>
        <v>0</v>
      </c>
      <c r="K33" s="24">
        <f>F33*'1 - Data'!$C$9</f>
        <v>20.5</v>
      </c>
      <c r="L33" s="24">
        <f t="shared" si="3"/>
        <v>219.5</v>
      </c>
    </row>
    <row r="34" spans="1:12" s="34" customFormat="1" x14ac:dyDescent="0.25">
      <c r="A34" s="22">
        <f t="shared" si="4"/>
        <v>29</v>
      </c>
      <c r="B34" s="23">
        <f t="shared" si="5"/>
        <v>82</v>
      </c>
      <c r="C34" s="23">
        <v>24</v>
      </c>
      <c r="D34" s="23">
        <f t="shared" si="0"/>
        <v>24</v>
      </c>
      <c r="E34" s="23">
        <f t="shared" si="6"/>
        <v>0</v>
      </c>
      <c r="F34" s="23">
        <f t="shared" si="1"/>
        <v>58</v>
      </c>
      <c r="G34" s="23">
        <f>IF(F34&lt;='1 - Data'!$C$6,IF(H33&lt;&gt;0,0,'1 - Data'!$C$5),0)</f>
        <v>250</v>
      </c>
      <c r="H34" s="23">
        <f t="shared" si="7"/>
        <v>250</v>
      </c>
      <c r="I34" s="24">
        <f>D34*'1 - Data'!C$7</f>
        <v>240</v>
      </c>
      <c r="J34" s="24">
        <f>IF(G34&lt;&gt;0,'1 - Data'!$C$8,0)</f>
        <v>50</v>
      </c>
      <c r="K34" s="24">
        <f>F34*'1 - Data'!$C$9</f>
        <v>14.5</v>
      </c>
      <c r="L34" s="24">
        <f t="shared" si="3"/>
        <v>175.5</v>
      </c>
    </row>
    <row r="35" spans="1:12" s="34" customFormat="1" x14ac:dyDescent="0.25">
      <c r="A35" s="22">
        <f t="shared" si="4"/>
        <v>30</v>
      </c>
      <c r="B35" s="23">
        <f t="shared" si="5"/>
        <v>58</v>
      </c>
      <c r="C35" s="23">
        <v>24</v>
      </c>
      <c r="D35" s="23">
        <f t="shared" si="0"/>
        <v>24</v>
      </c>
      <c r="E35" s="23">
        <f t="shared" si="6"/>
        <v>0</v>
      </c>
      <c r="F35" s="23">
        <f t="shared" si="1"/>
        <v>34</v>
      </c>
      <c r="G35" s="23">
        <f>IF(F35&lt;='1 - Data'!$C$6,IF(H34&lt;&gt;0,0,'1 - Data'!$C$5),0)</f>
        <v>0</v>
      </c>
      <c r="H35" s="23">
        <f t="shared" si="7"/>
        <v>250</v>
      </c>
      <c r="I35" s="24">
        <f>D35*'1 - Data'!C$7</f>
        <v>240</v>
      </c>
      <c r="J35" s="24">
        <f>IF(G35&lt;&gt;0,'1 - Data'!$C$8,0)</f>
        <v>0</v>
      </c>
      <c r="K35" s="24">
        <f>F35*'1 - Data'!$C$9</f>
        <v>8.5</v>
      </c>
      <c r="L35" s="24">
        <f t="shared" si="3"/>
        <v>231.5</v>
      </c>
    </row>
    <row r="36" spans="1:12" s="34" customFormat="1" x14ac:dyDescent="0.25">
      <c r="A36" s="22">
        <f t="shared" si="4"/>
        <v>31</v>
      </c>
      <c r="B36" s="23">
        <f t="shared" si="5"/>
        <v>34</v>
      </c>
      <c r="C36" s="23">
        <v>24</v>
      </c>
      <c r="D36" s="23">
        <f t="shared" si="0"/>
        <v>24</v>
      </c>
      <c r="E36" s="23">
        <f t="shared" si="6"/>
        <v>0</v>
      </c>
      <c r="F36" s="23">
        <f t="shared" si="1"/>
        <v>10</v>
      </c>
      <c r="G36" s="23">
        <f>IF(F36&lt;='1 - Data'!$C$6,IF(H35&lt;&gt;0,0,'1 - Data'!$C$5),0)</f>
        <v>0</v>
      </c>
      <c r="H36" s="23">
        <f t="shared" si="7"/>
        <v>250</v>
      </c>
      <c r="I36" s="24">
        <f>D36*'1 - Data'!C$7</f>
        <v>240</v>
      </c>
      <c r="J36" s="24">
        <f>IF(G36&lt;&gt;0,'1 - Data'!$C$8,0)</f>
        <v>0</v>
      </c>
      <c r="K36" s="24">
        <f>F36*'1 - Data'!$C$9</f>
        <v>2.5</v>
      </c>
      <c r="L36" s="24">
        <f t="shared" si="3"/>
        <v>237.5</v>
      </c>
    </row>
    <row r="37" spans="1:12" s="34" customFormat="1" x14ac:dyDescent="0.25">
      <c r="A37" s="22">
        <f t="shared" si="4"/>
        <v>32</v>
      </c>
      <c r="B37" s="23">
        <f t="shared" si="5"/>
        <v>10</v>
      </c>
      <c r="C37" s="23">
        <v>24</v>
      </c>
      <c r="D37" s="23">
        <f t="shared" si="0"/>
        <v>10</v>
      </c>
      <c r="E37" s="23">
        <f t="shared" si="6"/>
        <v>0</v>
      </c>
      <c r="F37" s="23">
        <f t="shared" si="1"/>
        <v>0</v>
      </c>
      <c r="G37" s="23">
        <f>IF(F37&lt;='1 - Data'!$C$6,IF(H36&lt;&gt;0,0,'1 - Data'!$C$5),0)</f>
        <v>0</v>
      </c>
      <c r="H37" s="23">
        <f t="shared" si="7"/>
        <v>250</v>
      </c>
      <c r="I37" s="24">
        <f>D37*'1 - Data'!C$7</f>
        <v>100</v>
      </c>
      <c r="J37" s="24">
        <f>IF(G37&lt;&gt;0,'1 - Data'!$C$8,0)</f>
        <v>0</v>
      </c>
      <c r="K37" s="24">
        <f>F37*'1 - Data'!$C$9</f>
        <v>0</v>
      </c>
      <c r="L37" s="24">
        <f t="shared" si="3"/>
        <v>100</v>
      </c>
    </row>
    <row r="38" spans="1:12" s="34" customFormat="1" x14ac:dyDescent="0.25">
      <c r="A38" s="22">
        <f t="shared" si="4"/>
        <v>33</v>
      </c>
      <c r="B38" s="23">
        <f t="shared" si="5"/>
        <v>0</v>
      </c>
      <c r="C38" s="23">
        <v>24</v>
      </c>
      <c r="D38" s="23">
        <f t="shared" si="0"/>
        <v>0</v>
      </c>
      <c r="E38" s="23">
        <f t="shared" si="6"/>
        <v>0</v>
      </c>
      <c r="F38" s="23">
        <f t="shared" si="1"/>
        <v>0</v>
      </c>
      <c r="G38" s="23">
        <f>IF(F38&lt;='1 - Data'!$C$6,IF(H37&lt;&gt;0,0,'1 - Data'!$C$5),0)</f>
        <v>0</v>
      </c>
      <c r="H38" s="23">
        <f t="shared" si="7"/>
        <v>250</v>
      </c>
      <c r="I38" s="24">
        <f>D38*'1 - Data'!C$7</f>
        <v>0</v>
      </c>
      <c r="J38" s="24">
        <f>IF(G38&lt;&gt;0,'1 - Data'!$C$8,0)</f>
        <v>0</v>
      </c>
      <c r="K38" s="24">
        <f>F38*'1 - Data'!$C$9</f>
        <v>0</v>
      </c>
      <c r="L38" s="24">
        <f t="shared" si="3"/>
        <v>0</v>
      </c>
    </row>
    <row r="39" spans="1:12" s="34" customFormat="1" x14ac:dyDescent="0.25">
      <c r="A39" s="22">
        <f t="shared" si="4"/>
        <v>34</v>
      </c>
      <c r="B39" s="23">
        <f t="shared" si="5"/>
        <v>0</v>
      </c>
      <c r="C39" s="23">
        <v>24</v>
      </c>
      <c r="D39" s="23">
        <f t="shared" si="0"/>
        <v>0</v>
      </c>
      <c r="E39" s="23">
        <f t="shared" si="6"/>
        <v>250</v>
      </c>
      <c r="F39" s="23">
        <f t="shared" si="1"/>
        <v>250</v>
      </c>
      <c r="G39" s="23">
        <f>IF(F39&lt;='1 - Data'!$C$6,IF(H38&lt;&gt;0,0,'1 - Data'!$C$5),0)</f>
        <v>0</v>
      </c>
      <c r="H39" s="23">
        <f t="shared" si="7"/>
        <v>0</v>
      </c>
      <c r="I39" s="24">
        <f>D39*'1 - Data'!C$7</f>
        <v>0</v>
      </c>
      <c r="J39" s="24">
        <f>IF(G39&lt;&gt;0,'1 - Data'!$C$8,0)</f>
        <v>0</v>
      </c>
      <c r="K39" s="24">
        <f>F39*'1 - Data'!$C$9</f>
        <v>62.5</v>
      </c>
      <c r="L39" s="24">
        <f t="shared" si="3"/>
        <v>-62.5</v>
      </c>
    </row>
    <row r="40" spans="1:12" s="34" customFormat="1" x14ac:dyDescent="0.25">
      <c r="A40" s="22">
        <f t="shared" si="4"/>
        <v>35</v>
      </c>
      <c r="B40" s="23">
        <f t="shared" si="5"/>
        <v>250</v>
      </c>
      <c r="C40" s="23">
        <v>24</v>
      </c>
      <c r="D40" s="23">
        <f t="shared" si="0"/>
        <v>24</v>
      </c>
      <c r="E40" s="23">
        <f t="shared" si="6"/>
        <v>0</v>
      </c>
      <c r="F40" s="23">
        <f t="shared" si="1"/>
        <v>226</v>
      </c>
      <c r="G40" s="23">
        <f>IF(F40&lt;='1 - Data'!$C$6,IF(H39&lt;&gt;0,0,'1 - Data'!$C$5),0)</f>
        <v>0</v>
      </c>
      <c r="H40" s="23">
        <f t="shared" si="7"/>
        <v>0</v>
      </c>
      <c r="I40" s="24">
        <f>D40*'1 - Data'!C$7</f>
        <v>240</v>
      </c>
      <c r="J40" s="24">
        <f>IF(G40&lt;&gt;0,'1 - Data'!$C$8,0)</f>
        <v>0</v>
      </c>
      <c r="K40" s="24">
        <f>F40*'1 - Data'!$C$9</f>
        <v>56.5</v>
      </c>
      <c r="L40" s="24">
        <f t="shared" si="3"/>
        <v>183.5</v>
      </c>
    </row>
    <row r="41" spans="1:12" s="34" customFormat="1" x14ac:dyDescent="0.25">
      <c r="A41" s="22">
        <f t="shared" si="4"/>
        <v>36</v>
      </c>
      <c r="B41" s="23">
        <f t="shared" si="5"/>
        <v>226</v>
      </c>
      <c r="C41" s="23">
        <v>24</v>
      </c>
      <c r="D41" s="23">
        <f t="shared" si="0"/>
        <v>24</v>
      </c>
      <c r="E41" s="23">
        <f t="shared" si="6"/>
        <v>0</v>
      </c>
      <c r="F41" s="23">
        <f t="shared" si="1"/>
        <v>202</v>
      </c>
      <c r="G41" s="23">
        <f>IF(F41&lt;='1 - Data'!$C$6,IF(H40&lt;&gt;0,0,'1 - Data'!$C$5),0)</f>
        <v>0</v>
      </c>
      <c r="H41" s="23">
        <f t="shared" si="7"/>
        <v>0</v>
      </c>
      <c r="I41" s="24">
        <f>D41*'1 - Data'!C$7</f>
        <v>240</v>
      </c>
      <c r="J41" s="24">
        <f>IF(G41&lt;&gt;0,'1 - Data'!$C$8,0)</f>
        <v>0</v>
      </c>
      <c r="K41" s="24">
        <f>F41*'1 - Data'!$C$9</f>
        <v>50.5</v>
      </c>
      <c r="L41" s="24">
        <f t="shared" si="3"/>
        <v>189.5</v>
      </c>
    </row>
    <row r="42" spans="1:12" s="34" customFormat="1" x14ac:dyDescent="0.25">
      <c r="A42" s="22">
        <f t="shared" si="4"/>
        <v>37</v>
      </c>
      <c r="B42" s="23">
        <f t="shared" si="5"/>
        <v>202</v>
      </c>
      <c r="C42" s="23">
        <v>24</v>
      </c>
      <c r="D42" s="23">
        <f t="shared" si="0"/>
        <v>24</v>
      </c>
      <c r="E42" s="23">
        <f t="shared" si="6"/>
        <v>0</v>
      </c>
      <c r="F42" s="23">
        <f t="shared" si="1"/>
        <v>178</v>
      </c>
      <c r="G42" s="23">
        <f>IF(F42&lt;='1 - Data'!$C$6,IF(H41&lt;&gt;0,0,'1 - Data'!$C$5),0)</f>
        <v>0</v>
      </c>
      <c r="H42" s="23">
        <f t="shared" si="7"/>
        <v>0</v>
      </c>
      <c r="I42" s="24">
        <f>D42*'1 - Data'!C$7</f>
        <v>240</v>
      </c>
      <c r="J42" s="24">
        <f>IF(G42&lt;&gt;0,'1 - Data'!$C$8,0)</f>
        <v>0</v>
      </c>
      <c r="K42" s="24">
        <f>F42*'1 - Data'!$C$9</f>
        <v>44.5</v>
      </c>
      <c r="L42" s="24">
        <f t="shared" si="3"/>
        <v>195.5</v>
      </c>
    </row>
    <row r="43" spans="1:12" s="34" customFormat="1" x14ac:dyDescent="0.25">
      <c r="A43" s="22">
        <f t="shared" si="4"/>
        <v>38</v>
      </c>
      <c r="B43" s="23">
        <f t="shared" si="5"/>
        <v>178</v>
      </c>
      <c r="C43" s="23">
        <v>24</v>
      </c>
      <c r="D43" s="23">
        <f t="shared" si="0"/>
        <v>24</v>
      </c>
      <c r="E43" s="23">
        <f t="shared" si="6"/>
        <v>0</v>
      </c>
      <c r="F43" s="23">
        <f t="shared" si="1"/>
        <v>154</v>
      </c>
      <c r="G43" s="23">
        <f>IF(F43&lt;='1 - Data'!$C$6,IF(H42&lt;&gt;0,0,'1 - Data'!$C$5),0)</f>
        <v>0</v>
      </c>
      <c r="H43" s="23">
        <f t="shared" si="7"/>
        <v>0</v>
      </c>
      <c r="I43" s="24">
        <f>D43*'1 - Data'!C$7</f>
        <v>240</v>
      </c>
      <c r="J43" s="24">
        <f>IF(G43&lt;&gt;0,'1 - Data'!$C$8,0)</f>
        <v>0</v>
      </c>
      <c r="K43" s="24">
        <f>F43*'1 - Data'!$C$9</f>
        <v>38.5</v>
      </c>
      <c r="L43" s="24">
        <f t="shared" si="3"/>
        <v>201.5</v>
      </c>
    </row>
    <row r="44" spans="1:12" s="34" customFormat="1" x14ac:dyDescent="0.25">
      <c r="A44" s="22">
        <f t="shared" si="4"/>
        <v>39</v>
      </c>
      <c r="B44" s="23">
        <f t="shared" si="5"/>
        <v>154</v>
      </c>
      <c r="C44" s="23">
        <v>24</v>
      </c>
      <c r="D44" s="23">
        <f t="shared" si="0"/>
        <v>24</v>
      </c>
      <c r="E44" s="23">
        <f t="shared" si="6"/>
        <v>0</v>
      </c>
      <c r="F44" s="23">
        <f t="shared" si="1"/>
        <v>130</v>
      </c>
      <c r="G44" s="23">
        <f>IF(F44&lt;='1 - Data'!$C$6,IF(H43&lt;&gt;0,0,'1 - Data'!$C$5),0)</f>
        <v>0</v>
      </c>
      <c r="H44" s="23">
        <f t="shared" si="7"/>
        <v>0</v>
      </c>
      <c r="I44" s="24">
        <f>D44*'1 - Data'!C$7</f>
        <v>240</v>
      </c>
      <c r="J44" s="24">
        <f>IF(G44&lt;&gt;0,'1 - Data'!$C$8,0)</f>
        <v>0</v>
      </c>
      <c r="K44" s="24">
        <f>F44*'1 - Data'!$C$9</f>
        <v>32.5</v>
      </c>
      <c r="L44" s="24">
        <f t="shared" si="3"/>
        <v>207.5</v>
      </c>
    </row>
    <row r="45" spans="1:12" s="34" customFormat="1" x14ac:dyDescent="0.25">
      <c r="A45" s="22">
        <f t="shared" si="4"/>
        <v>40</v>
      </c>
      <c r="B45" s="23">
        <f t="shared" si="5"/>
        <v>130</v>
      </c>
      <c r="C45" s="23">
        <v>24</v>
      </c>
      <c r="D45" s="23">
        <f t="shared" si="0"/>
        <v>24</v>
      </c>
      <c r="E45" s="23">
        <f t="shared" si="6"/>
        <v>0</v>
      </c>
      <c r="F45" s="23">
        <f t="shared" si="1"/>
        <v>106</v>
      </c>
      <c r="G45" s="23">
        <f>IF(F45&lt;='1 - Data'!$C$6,IF(H44&lt;&gt;0,0,'1 - Data'!$C$5),0)</f>
        <v>0</v>
      </c>
      <c r="H45" s="23">
        <f t="shared" si="7"/>
        <v>0</v>
      </c>
      <c r="I45" s="24">
        <f>D45*'1 - Data'!C$7</f>
        <v>240</v>
      </c>
      <c r="J45" s="24">
        <f>IF(G45&lt;&gt;0,'1 - Data'!$C$8,0)</f>
        <v>0</v>
      </c>
      <c r="K45" s="24">
        <f>F45*'1 - Data'!$C$9</f>
        <v>26.5</v>
      </c>
      <c r="L45" s="24">
        <f t="shared" si="3"/>
        <v>213.5</v>
      </c>
    </row>
    <row r="46" spans="1:12" s="34" customFormat="1" x14ac:dyDescent="0.25">
      <c r="A46" s="22">
        <f t="shared" si="4"/>
        <v>41</v>
      </c>
      <c r="B46" s="23">
        <f t="shared" si="5"/>
        <v>106</v>
      </c>
      <c r="C46" s="23">
        <v>24</v>
      </c>
      <c r="D46" s="23">
        <f t="shared" si="0"/>
        <v>24</v>
      </c>
      <c r="E46" s="23">
        <f t="shared" si="6"/>
        <v>0</v>
      </c>
      <c r="F46" s="23">
        <f t="shared" si="1"/>
        <v>82</v>
      </c>
      <c r="G46" s="23">
        <f>IF(F46&lt;='1 - Data'!$C$6,IF(H45&lt;&gt;0,0,'1 - Data'!$C$5),0)</f>
        <v>0</v>
      </c>
      <c r="H46" s="23">
        <f t="shared" si="7"/>
        <v>0</v>
      </c>
      <c r="I46" s="24">
        <f>D46*'1 - Data'!C$7</f>
        <v>240</v>
      </c>
      <c r="J46" s="24">
        <f>IF(G46&lt;&gt;0,'1 - Data'!$C$8,0)</f>
        <v>0</v>
      </c>
      <c r="K46" s="24">
        <f>F46*'1 - Data'!$C$9</f>
        <v>20.5</v>
      </c>
      <c r="L46" s="24">
        <f t="shared" si="3"/>
        <v>219.5</v>
      </c>
    </row>
    <row r="47" spans="1:12" s="34" customFormat="1" x14ac:dyDescent="0.25">
      <c r="A47" s="22">
        <f t="shared" si="4"/>
        <v>42</v>
      </c>
      <c r="B47" s="23">
        <f t="shared" si="5"/>
        <v>82</v>
      </c>
      <c r="C47" s="23">
        <v>24</v>
      </c>
      <c r="D47" s="23">
        <f t="shared" si="0"/>
        <v>24</v>
      </c>
      <c r="E47" s="23">
        <f t="shared" si="6"/>
        <v>0</v>
      </c>
      <c r="F47" s="23">
        <f t="shared" si="1"/>
        <v>58</v>
      </c>
      <c r="G47" s="23">
        <f>IF(F47&lt;='1 - Data'!$C$6,IF(H46&lt;&gt;0,0,'1 - Data'!$C$5),0)</f>
        <v>250</v>
      </c>
      <c r="H47" s="23">
        <f t="shared" si="7"/>
        <v>250</v>
      </c>
      <c r="I47" s="24">
        <f>D47*'1 - Data'!C$7</f>
        <v>240</v>
      </c>
      <c r="J47" s="24">
        <f>IF(G47&lt;&gt;0,'1 - Data'!$C$8,0)</f>
        <v>50</v>
      </c>
      <c r="K47" s="24">
        <f>F47*'1 - Data'!$C$9</f>
        <v>14.5</v>
      </c>
      <c r="L47" s="24">
        <f t="shared" si="3"/>
        <v>175.5</v>
      </c>
    </row>
    <row r="48" spans="1:12" s="34" customFormat="1" x14ac:dyDescent="0.25">
      <c r="A48" s="22">
        <f t="shared" si="4"/>
        <v>43</v>
      </c>
      <c r="B48" s="23">
        <f t="shared" si="5"/>
        <v>58</v>
      </c>
      <c r="C48" s="23">
        <v>24</v>
      </c>
      <c r="D48" s="23">
        <f t="shared" si="0"/>
        <v>24</v>
      </c>
      <c r="E48" s="23">
        <f t="shared" si="6"/>
        <v>0</v>
      </c>
      <c r="F48" s="23">
        <f t="shared" si="1"/>
        <v>34</v>
      </c>
      <c r="G48" s="23">
        <f>IF(F48&lt;='1 - Data'!$C$6,IF(H47&lt;&gt;0,0,'1 - Data'!$C$5),0)</f>
        <v>0</v>
      </c>
      <c r="H48" s="23">
        <f t="shared" si="7"/>
        <v>250</v>
      </c>
      <c r="I48" s="24">
        <f>D48*'1 - Data'!C$7</f>
        <v>240</v>
      </c>
      <c r="J48" s="24">
        <f>IF(G48&lt;&gt;0,'1 - Data'!$C$8,0)</f>
        <v>0</v>
      </c>
      <c r="K48" s="24">
        <f>F48*'1 - Data'!$C$9</f>
        <v>8.5</v>
      </c>
      <c r="L48" s="24">
        <f t="shared" si="3"/>
        <v>231.5</v>
      </c>
    </row>
    <row r="49" spans="1:12" s="34" customFormat="1" x14ac:dyDescent="0.25">
      <c r="A49" s="22">
        <f t="shared" si="4"/>
        <v>44</v>
      </c>
      <c r="B49" s="23">
        <f t="shared" si="5"/>
        <v>34</v>
      </c>
      <c r="C49" s="23">
        <v>24</v>
      </c>
      <c r="D49" s="23">
        <f t="shared" si="0"/>
        <v>24</v>
      </c>
      <c r="E49" s="23">
        <f t="shared" si="6"/>
        <v>0</v>
      </c>
      <c r="F49" s="23">
        <f t="shared" si="1"/>
        <v>10</v>
      </c>
      <c r="G49" s="23">
        <f>IF(F49&lt;='1 - Data'!$C$6,IF(H48&lt;&gt;0,0,'1 - Data'!$C$5),0)</f>
        <v>0</v>
      </c>
      <c r="H49" s="23">
        <f t="shared" si="7"/>
        <v>250</v>
      </c>
      <c r="I49" s="24">
        <f>D49*'1 - Data'!C$7</f>
        <v>240</v>
      </c>
      <c r="J49" s="24">
        <f>IF(G49&lt;&gt;0,'1 - Data'!$C$8,0)</f>
        <v>0</v>
      </c>
      <c r="K49" s="24">
        <f>F49*'1 - Data'!$C$9</f>
        <v>2.5</v>
      </c>
      <c r="L49" s="24">
        <f t="shared" si="3"/>
        <v>237.5</v>
      </c>
    </row>
    <row r="50" spans="1:12" s="34" customFormat="1" x14ac:dyDescent="0.25">
      <c r="A50" s="22">
        <f t="shared" si="4"/>
        <v>45</v>
      </c>
      <c r="B50" s="23">
        <f t="shared" si="5"/>
        <v>10</v>
      </c>
      <c r="C50" s="23">
        <v>24</v>
      </c>
      <c r="D50" s="23">
        <f t="shared" si="0"/>
        <v>10</v>
      </c>
      <c r="E50" s="23">
        <f t="shared" si="6"/>
        <v>0</v>
      </c>
      <c r="F50" s="23">
        <f t="shared" si="1"/>
        <v>0</v>
      </c>
      <c r="G50" s="23">
        <f>IF(F50&lt;='1 - Data'!$C$6,IF(H49&lt;&gt;0,0,'1 - Data'!$C$5),0)</f>
        <v>0</v>
      </c>
      <c r="H50" s="23">
        <f t="shared" si="7"/>
        <v>250</v>
      </c>
      <c r="I50" s="24">
        <f>D50*'1 - Data'!C$7</f>
        <v>100</v>
      </c>
      <c r="J50" s="24">
        <f>IF(G50&lt;&gt;0,'1 - Data'!$C$8,0)</f>
        <v>0</v>
      </c>
      <c r="K50" s="24">
        <f>F50*'1 - Data'!$C$9</f>
        <v>0</v>
      </c>
      <c r="L50" s="24">
        <f t="shared" si="3"/>
        <v>100</v>
      </c>
    </row>
    <row r="51" spans="1:12" s="34" customFormat="1" x14ac:dyDescent="0.25">
      <c r="A51" s="22">
        <f t="shared" si="4"/>
        <v>46</v>
      </c>
      <c r="B51" s="23">
        <f t="shared" si="5"/>
        <v>0</v>
      </c>
      <c r="C51" s="23">
        <v>24</v>
      </c>
      <c r="D51" s="23">
        <f t="shared" si="0"/>
        <v>0</v>
      </c>
      <c r="E51" s="23">
        <f t="shared" si="6"/>
        <v>0</v>
      </c>
      <c r="F51" s="23">
        <f t="shared" si="1"/>
        <v>0</v>
      </c>
      <c r="G51" s="23">
        <f>IF(F51&lt;='1 - Data'!$C$6,IF(H50&lt;&gt;0,0,'1 - Data'!$C$5),0)</f>
        <v>0</v>
      </c>
      <c r="H51" s="23">
        <f t="shared" si="7"/>
        <v>250</v>
      </c>
      <c r="I51" s="24">
        <f>D51*'1 - Data'!C$7</f>
        <v>0</v>
      </c>
      <c r="J51" s="24">
        <f>IF(G51&lt;&gt;0,'1 - Data'!$C$8,0)</f>
        <v>0</v>
      </c>
      <c r="K51" s="24">
        <f>F51*'1 - Data'!$C$9</f>
        <v>0</v>
      </c>
      <c r="L51" s="24">
        <f t="shared" si="3"/>
        <v>0</v>
      </c>
    </row>
    <row r="52" spans="1:12" s="34" customFormat="1" x14ac:dyDescent="0.25">
      <c r="A52" s="22">
        <f t="shared" si="4"/>
        <v>47</v>
      </c>
      <c r="B52" s="23">
        <f t="shared" si="5"/>
        <v>0</v>
      </c>
      <c r="C52" s="23">
        <v>24</v>
      </c>
      <c r="D52" s="23">
        <f t="shared" si="0"/>
        <v>0</v>
      </c>
      <c r="E52" s="23">
        <f t="shared" si="6"/>
        <v>250</v>
      </c>
      <c r="F52" s="23">
        <f t="shared" si="1"/>
        <v>250</v>
      </c>
      <c r="G52" s="23">
        <f>IF(F52&lt;='1 - Data'!$C$6,IF(H51&lt;&gt;0,0,'1 - Data'!$C$5),0)</f>
        <v>0</v>
      </c>
      <c r="H52" s="23">
        <f t="shared" si="7"/>
        <v>0</v>
      </c>
      <c r="I52" s="24">
        <f>D52*'1 - Data'!C$7</f>
        <v>0</v>
      </c>
      <c r="J52" s="24">
        <f>IF(G52&lt;&gt;0,'1 - Data'!$C$8,0)</f>
        <v>0</v>
      </c>
      <c r="K52" s="24">
        <f>F52*'1 - Data'!$C$9</f>
        <v>62.5</v>
      </c>
      <c r="L52" s="24">
        <f t="shared" si="3"/>
        <v>-62.5</v>
      </c>
    </row>
    <row r="53" spans="1:12" s="34" customFormat="1" x14ac:dyDescent="0.25">
      <c r="A53" s="22">
        <f t="shared" si="4"/>
        <v>48</v>
      </c>
      <c r="B53" s="23">
        <f t="shared" si="5"/>
        <v>250</v>
      </c>
      <c r="C53" s="23">
        <v>24</v>
      </c>
      <c r="D53" s="23">
        <f t="shared" si="0"/>
        <v>24</v>
      </c>
      <c r="E53" s="23">
        <f t="shared" si="6"/>
        <v>0</v>
      </c>
      <c r="F53" s="23">
        <f t="shared" si="1"/>
        <v>226</v>
      </c>
      <c r="G53" s="23">
        <f>IF(F53&lt;='1 - Data'!$C$6,IF(H52&lt;&gt;0,0,'1 - Data'!$C$5),0)</f>
        <v>0</v>
      </c>
      <c r="H53" s="23">
        <f t="shared" si="7"/>
        <v>0</v>
      </c>
      <c r="I53" s="24">
        <f>D53*'1 - Data'!C$7</f>
        <v>240</v>
      </c>
      <c r="J53" s="24">
        <f>IF(G53&lt;&gt;0,'1 - Data'!$C$8,0)</f>
        <v>0</v>
      </c>
      <c r="K53" s="24">
        <f>F53*'1 - Data'!$C$9</f>
        <v>56.5</v>
      </c>
      <c r="L53" s="24">
        <f t="shared" si="3"/>
        <v>183.5</v>
      </c>
    </row>
    <row r="54" spans="1:12" s="34" customFormat="1" x14ac:dyDescent="0.25">
      <c r="A54" s="22">
        <f t="shared" si="4"/>
        <v>49</v>
      </c>
      <c r="B54" s="23">
        <f t="shared" si="5"/>
        <v>226</v>
      </c>
      <c r="C54" s="23">
        <v>24</v>
      </c>
      <c r="D54" s="23">
        <f t="shared" si="0"/>
        <v>24</v>
      </c>
      <c r="E54" s="23">
        <f t="shared" si="6"/>
        <v>0</v>
      </c>
      <c r="F54" s="23">
        <f t="shared" si="1"/>
        <v>202</v>
      </c>
      <c r="G54" s="23">
        <f>IF(F54&lt;='1 - Data'!$C$6,IF(H53&lt;&gt;0,0,'1 - Data'!$C$5),0)</f>
        <v>0</v>
      </c>
      <c r="H54" s="23">
        <f t="shared" si="7"/>
        <v>0</v>
      </c>
      <c r="I54" s="24">
        <f>D54*'1 - Data'!C$7</f>
        <v>240</v>
      </c>
      <c r="J54" s="24">
        <f>IF(G54&lt;&gt;0,'1 - Data'!$C$8,0)</f>
        <v>0</v>
      </c>
      <c r="K54" s="24">
        <f>F54*'1 - Data'!$C$9</f>
        <v>50.5</v>
      </c>
      <c r="L54" s="24">
        <f t="shared" si="3"/>
        <v>189.5</v>
      </c>
    </row>
    <row r="55" spans="1:12" s="34" customFormat="1" x14ac:dyDescent="0.25">
      <c r="A55" s="22">
        <f t="shared" si="4"/>
        <v>50</v>
      </c>
      <c r="B55" s="23">
        <f t="shared" si="5"/>
        <v>202</v>
      </c>
      <c r="C55" s="23">
        <v>24</v>
      </c>
      <c r="D55" s="23">
        <f t="shared" si="0"/>
        <v>24</v>
      </c>
      <c r="E55" s="23">
        <f t="shared" si="6"/>
        <v>0</v>
      </c>
      <c r="F55" s="23">
        <f t="shared" si="1"/>
        <v>178</v>
      </c>
      <c r="G55" s="23">
        <f>IF(F55&lt;='1 - Data'!$C$6,IF(H54&lt;&gt;0,0,'1 - Data'!$C$5),0)</f>
        <v>0</v>
      </c>
      <c r="H55" s="23">
        <f t="shared" si="7"/>
        <v>0</v>
      </c>
      <c r="I55" s="24">
        <f>D55*'1 - Data'!C$7</f>
        <v>240</v>
      </c>
      <c r="J55" s="24">
        <f>IF(G55&lt;&gt;0,'1 - Data'!$C$8,0)</f>
        <v>0</v>
      </c>
      <c r="K55" s="24">
        <f>F55*'1 - Data'!$C$9</f>
        <v>44.5</v>
      </c>
      <c r="L55" s="24">
        <f t="shared" si="3"/>
        <v>195.5</v>
      </c>
    </row>
    <row r="56" spans="1:12" s="34" customFormat="1" x14ac:dyDescent="0.25">
      <c r="A56" s="22">
        <f t="shared" si="4"/>
        <v>51</v>
      </c>
      <c r="B56" s="23">
        <f t="shared" si="5"/>
        <v>178</v>
      </c>
      <c r="C56" s="23">
        <v>24</v>
      </c>
      <c r="D56" s="23">
        <f t="shared" si="0"/>
        <v>24</v>
      </c>
      <c r="E56" s="23">
        <f t="shared" si="6"/>
        <v>0</v>
      </c>
      <c r="F56" s="23">
        <f t="shared" si="1"/>
        <v>154</v>
      </c>
      <c r="G56" s="23">
        <f>IF(F56&lt;='1 - Data'!$C$6,IF(H55&lt;&gt;0,0,'1 - Data'!$C$5),0)</f>
        <v>0</v>
      </c>
      <c r="H56" s="23">
        <f t="shared" si="7"/>
        <v>0</v>
      </c>
      <c r="I56" s="24">
        <f>D56*'1 - Data'!C$7</f>
        <v>240</v>
      </c>
      <c r="J56" s="24">
        <f>IF(G56&lt;&gt;0,'1 - Data'!$C$8,0)</f>
        <v>0</v>
      </c>
      <c r="K56" s="24">
        <f>F56*'1 - Data'!$C$9</f>
        <v>38.5</v>
      </c>
      <c r="L56" s="24">
        <f t="shared" si="3"/>
        <v>201.5</v>
      </c>
    </row>
    <row r="57" spans="1:12" s="34" customFormat="1" x14ac:dyDescent="0.25">
      <c r="A57" s="22">
        <f t="shared" si="4"/>
        <v>52</v>
      </c>
      <c r="B57" s="23">
        <f t="shared" si="5"/>
        <v>154</v>
      </c>
      <c r="C57" s="23">
        <v>24</v>
      </c>
      <c r="D57" s="23">
        <f t="shared" si="0"/>
        <v>24</v>
      </c>
      <c r="E57" s="23">
        <f t="shared" si="6"/>
        <v>0</v>
      </c>
      <c r="F57" s="23">
        <f t="shared" si="1"/>
        <v>130</v>
      </c>
      <c r="G57" s="23">
        <f>IF(F57&lt;='1 - Data'!$C$6,IF(H56&lt;&gt;0,0,'1 - Data'!$C$5),0)</f>
        <v>0</v>
      </c>
      <c r="H57" s="23">
        <f t="shared" si="7"/>
        <v>0</v>
      </c>
      <c r="I57" s="24">
        <f>D57*'1 - Data'!C$7</f>
        <v>240</v>
      </c>
      <c r="J57" s="24">
        <f>IF(G57&lt;&gt;0,'1 - Data'!$C$8,0)</f>
        <v>0</v>
      </c>
      <c r="K57" s="24">
        <f>F57*'1 - Data'!$C$9</f>
        <v>32.5</v>
      </c>
      <c r="L57" s="24">
        <f t="shared" si="3"/>
        <v>207.5</v>
      </c>
    </row>
    <row r="58" spans="1:12" s="34" customFormat="1" x14ac:dyDescent="0.25">
      <c r="A58" s="22">
        <f t="shared" si="4"/>
        <v>53</v>
      </c>
      <c r="B58" s="23">
        <f t="shared" si="5"/>
        <v>130</v>
      </c>
      <c r="C58" s="23">
        <v>24</v>
      </c>
      <c r="D58" s="23">
        <f t="shared" si="0"/>
        <v>24</v>
      </c>
      <c r="E58" s="23">
        <f t="shared" si="6"/>
        <v>0</v>
      </c>
      <c r="F58" s="23">
        <f t="shared" si="1"/>
        <v>106</v>
      </c>
      <c r="G58" s="23">
        <f>IF(F58&lt;='1 - Data'!$C$6,IF(H57&lt;&gt;0,0,'1 - Data'!$C$5),0)</f>
        <v>0</v>
      </c>
      <c r="H58" s="23">
        <f t="shared" si="7"/>
        <v>0</v>
      </c>
      <c r="I58" s="24">
        <f>D58*'1 - Data'!C$7</f>
        <v>240</v>
      </c>
      <c r="J58" s="24">
        <f>IF(G58&lt;&gt;0,'1 - Data'!$C$8,0)</f>
        <v>0</v>
      </c>
      <c r="K58" s="24">
        <f>F58*'1 - Data'!$C$9</f>
        <v>26.5</v>
      </c>
      <c r="L58" s="24">
        <f t="shared" si="3"/>
        <v>213.5</v>
      </c>
    </row>
    <row r="59" spans="1:12" s="34" customFormat="1" x14ac:dyDescent="0.25">
      <c r="A59" s="22">
        <f t="shared" si="4"/>
        <v>54</v>
      </c>
      <c r="B59" s="23">
        <f t="shared" si="5"/>
        <v>106</v>
      </c>
      <c r="C59" s="23">
        <v>24</v>
      </c>
      <c r="D59" s="23">
        <f t="shared" si="0"/>
        <v>24</v>
      </c>
      <c r="E59" s="23">
        <f t="shared" si="6"/>
        <v>0</v>
      </c>
      <c r="F59" s="23">
        <f t="shared" si="1"/>
        <v>82</v>
      </c>
      <c r="G59" s="23">
        <f>IF(F59&lt;='1 - Data'!$C$6,IF(H58&lt;&gt;0,0,'1 - Data'!$C$5),0)</f>
        <v>0</v>
      </c>
      <c r="H59" s="23">
        <f t="shared" si="7"/>
        <v>0</v>
      </c>
      <c r="I59" s="24">
        <f>D59*'1 - Data'!C$7</f>
        <v>240</v>
      </c>
      <c r="J59" s="24">
        <f>IF(G59&lt;&gt;0,'1 - Data'!$C$8,0)</f>
        <v>0</v>
      </c>
      <c r="K59" s="24">
        <f>F59*'1 - Data'!$C$9</f>
        <v>20.5</v>
      </c>
      <c r="L59" s="24">
        <f t="shared" si="3"/>
        <v>219.5</v>
      </c>
    </row>
    <row r="60" spans="1:12" s="34" customFormat="1" x14ac:dyDescent="0.25">
      <c r="A60" s="22">
        <f t="shared" si="4"/>
        <v>55</v>
      </c>
      <c r="B60" s="23">
        <f t="shared" si="5"/>
        <v>82</v>
      </c>
      <c r="C60" s="23">
        <v>24</v>
      </c>
      <c r="D60" s="23">
        <f t="shared" si="0"/>
        <v>24</v>
      </c>
      <c r="E60" s="23">
        <f t="shared" si="6"/>
        <v>0</v>
      </c>
      <c r="F60" s="23">
        <f t="shared" si="1"/>
        <v>58</v>
      </c>
      <c r="G60" s="23">
        <f>IF(F60&lt;='1 - Data'!$C$6,IF(H59&lt;&gt;0,0,'1 - Data'!$C$5),0)</f>
        <v>250</v>
      </c>
      <c r="H60" s="23">
        <f t="shared" si="7"/>
        <v>250</v>
      </c>
      <c r="I60" s="24">
        <f>D60*'1 - Data'!C$7</f>
        <v>240</v>
      </c>
      <c r="J60" s="24">
        <f>IF(G60&lt;&gt;0,'1 - Data'!$C$8,0)</f>
        <v>50</v>
      </c>
      <c r="K60" s="24">
        <f>F60*'1 - Data'!$C$9</f>
        <v>14.5</v>
      </c>
      <c r="L60" s="24">
        <f t="shared" si="3"/>
        <v>175.5</v>
      </c>
    </row>
    <row r="61" spans="1:12" s="34" customFormat="1" x14ac:dyDescent="0.25">
      <c r="A61" s="22">
        <f t="shared" si="4"/>
        <v>56</v>
      </c>
      <c r="B61" s="23">
        <f t="shared" si="5"/>
        <v>58</v>
      </c>
      <c r="C61" s="23">
        <v>24</v>
      </c>
      <c r="D61" s="23">
        <f t="shared" si="0"/>
        <v>24</v>
      </c>
      <c r="E61" s="23">
        <f t="shared" si="6"/>
        <v>0</v>
      </c>
      <c r="F61" s="23">
        <f t="shared" si="1"/>
        <v>34</v>
      </c>
      <c r="G61" s="23">
        <f>IF(F61&lt;='1 - Data'!$C$6,IF(H60&lt;&gt;0,0,'1 - Data'!$C$5),0)</f>
        <v>0</v>
      </c>
      <c r="H61" s="23">
        <f t="shared" si="7"/>
        <v>250</v>
      </c>
      <c r="I61" s="24">
        <f>D61*'1 - Data'!C$7</f>
        <v>240</v>
      </c>
      <c r="J61" s="24">
        <f>IF(G61&lt;&gt;0,'1 - Data'!$C$8,0)</f>
        <v>0</v>
      </c>
      <c r="K61" s="24">
        <f>F61*'1 - Data'!$C$9</f>
        <v>8.5</v>
      </c>
      <c r="L61" s="24">
        <f t="shared" si="3"/>
        <v>231.5</v>
      </c>
    </row>
    <row r="62" spans="1:12" s="34" customFormat="1" x14ac:dyDescent="0.25">
      <c r="A62" s="22">
        <f t="shared" si="4"/>
        <v>57</v>
      </c>
      <c r="B62" s="23">
        <f t="shared" si="5"/>
        <v>34</v>
      </c>
      <c r="C62" s="23">
        <v>24</v>
      </c>
      <c r="D62" s="23">
        <f t="shared" si="0"/>
        <v>24</v>
      </c>
      <c r="E62" s="23">
        <f t="shared" si="6"/>
        <v>0</v>
      </c>
      <c r="F62" s="23">
        <f t="shared" si="1"/>
        <v>10</v>
      </c>
      <c r="G62" s="23">
        <f>IF(F62&lt;='1 - Data'!$C$6,IF(H61&lt;&gt;0,0,'1 - Data'!$C$5),0)</f>
        <v>0</v>
      </c>
      <c r="H62" s="23">
        <f t="shared" si="7"/>
        <v>250</v>
      </c>
      <c r="I62" s="24">
        <f>D62*'1 - Data'!C$7</f>
        <v>240</v>
      </c>
      <c r="J62" s="24">
        <f>IF(G62&lt;&gt;0,'1 - Data'!$C$8,0)</f>
        <v>0</v>
      </c>
      <c r="K62" s="24">
        <f>F62*'1 - Data'!$C$9</f>
        <v>2.5</v>
      </c>
      <c r="L62" s="24">
        <f t="shared" si="3"/>
        <v>237.5</v>
      </c>
    </row>
    <row r="63" spans="1:12" s="34" customFormat="1" x14ac:dyDescent="0.25">
      <c r="A63" s="22">
        <f t="shared" si="4"/>
        <v>58</v>
      </c>
      <c r="B63" s="23">
        <f t="shared" si="5"/>
        <v>10</v>
      </c>
      <c r="C63" s="23">
        <v>24</v>
      </c>
      <c r="D63" s="23">
        <f t="shared" si="0"/>
        <v>10</v>
      </c>
      <c r="E63" s="23">
        <f t="shared" si="6"/>
        <v>0</v>
      </c>
      <c r="F63" s="23">
        <f t="shared" si="1"/>
        <v>0</v>
      </c>
      <c r="G63" s="23">
        <f>IF(F63&lt;='1 - Data'!$C$6,IF(H62&lt;&gt;0,0,'1 - Data'!$C$5),0)</f>
        <v>0</v>
      </c>
      <c r="H63" s="23">
        <f t="shared" si="7"/>
        <v>250</v>
      </c>
      <c r="I63" s="24">
        <f>D63*'1 - Data'!C$7</f>
        <v>100</v>
      </c>
      <c r="J63" s="24">
        <f>IF(G63&lt;&gt;0,'1 - Data'!$C$8,0)</f>
        <v>0</v>
      </c>
      <c r="K63" s="24">
        <f>F63*'1 - Data'!$C$9</f>
        <v>0</v>
      </c>
      <c r="L63" s="24">
        <f t="shared" si="3"/>
        <v>100</v>
      </c>
    </row>
    <row r="64" spans="1:12" s="34" customFormat="1" x14ac:dyDescent="0.25">
      <c r="A64" s="22">
        <f t="shared" si="4"/>
        <v>59</v>
      </c>
      <c r="B64" s="23">
        <f t="shared" si="5"/>
        <v>0</v>
      </c>
      <c r="C64" s="23">
        <v>24</v>
      </c>
      <c r="D64" s="23">
        <f t="shared" si="0"/>
        <v>0</v>
      </c>
      <c r="E64" s="23">
        <f t="shared" si="6"/>
        <v>0</v>
      </c>
      <c r="F64" s="23">
        <f t="shared" si="1"/>
        <v>0</v>
      </c>
      <c r="G64" s="23">
        <f>IF(F64&lt;='1 - Data'!$C$6,IF(H63&lt;&gt;0,0,'1 - Data'!$C$5),0)</f>
        <v>0</v>
      </c>
      <c r="H64" s="23">
        <f t="shared" si="7"/>
        <v>250</v>
      </c>
      <c r="I64" s="24">
        <f>D64*'1 - Data'!C$7</f>
        <v>0</v>
      </c>
      <c r="J64" s="24">
        <f>IF(G64&lt;&gt;0,'1 - Data'!$C$8,0)</f>
        <v>0</v>
      </c>
      <c r="K64" s="24">
        <f>F64*'1 - Data'!$C$9</f>
        <v>0</v>
      </c>
      <c r="L64" s="24">
        <f t="shared" si="3"/>
        <v>0</v>
      </c>
    </row>
    <row r="65" spans="1:12" s="34" customFormat="1" x14ac:dyDescent="0.25">
      <c r="A65" s="22">
        <f t="shared" si="4"/>
        <v>60</v>
      </c>
      <c r="B65" s="23">
        <f t="shared" si="5"/>
        <v>0</v>
      </c>
      <c r="C65" s="23">
        <v>24</v>
      </c>
      <c r="D65" s="23">
        <f t="shared" si="0"/>
        <v>0</v>
      </c>
      <c r="E65" s="23">
        <f t="shared" si="6"/>
        <v>250</v>
      </c>
      <c r="F65" s="23">
        <f t="shared" si="1"/>
        <v>250</v>
      </c>
      <c r="G65" s="23">
        <f>IF(F65&lt;='1 - Data'!$C$6,IF(H64&lt;&gt;0,0,'1 - Data'!$C$5),0)</f>
        <v>0</v>
      </c>
      <c r="H65" s="23">
        <f t="shared" si="7"/>
        <v>0</v>
      </c>
      <c r="I65" s="24">
        <f>D65*'1 - Data'!C$7</f>
        <v>0</v>
      </c>
      <c r="J65" s="24">
        <f>IF(G65&lt;&gt;0,'1 - Data'!$C$8,0)</f>
        <v>0</v>
      </c>
      <c r="K65" s="24">
        <f>F65*'1 - Data'!$C$9</f>
        <v>62.5</v>
      </c>
      <c r="L65" s="24">
        <f t="shared" si="3"/>
        <v>-62.5</v>
      </c>
    </row>
    <row r="66" spans="1:12" s="34" customFormat="1" x14ac:dyDescent="0.25">
      <c r="A66" s="22">
        <f t="shared" si="4"/>
        <v>61</v>
      </c>
      <c r="B66" s="23">
        <f t="shared" si="5"/>
        <v>250</v>
      </c>
      <c r="C66" s="23">
        <v>24</v>
      </c>
      <c r="D66" s="23">
        <f t="shared" si="0"/>
        <v>24</v>
      </c>
      <c r="E66" s="23">
        <f t="shared" si="6"/>
        <v>0</v>
      </c>
      <c r="F66" s="23">
        <f t="shared" si="1"/>
        <v>226</v>
      </c>
      <c r="G66" s="23">
        <f>IF(F66&lt;='1 - Data'!$C$6,IF(H65&lt;&gt;0,0,'1 - Data'!$C$5),0)</f>
        <v>0</v>
      </c>
      <c r="H66" s="23">
        <f t="shared" si="7"/>
        <v>0</v>
      </c>
      <c r="I66" s="24">
        <f>D66*'1 - Data'!C$7</f>
        <v>240</v>
      </c>
      <c r="J66" s="24">
        <f>IF(G66&lt;&gt;0,'1 - Data'!$C$8,0)</f>
        <v>0</v>
      </c>
      <c r="K66" s="24">
        <f>F66*'1 - Data'!$C$9</f>
        <v>56.5</v>
      </c>
      <c r="L66" s="24">
        <f t="shared" si="3"/>
        <v>183.5</v>
      </c>
    </row>
    <row r="67" spans="1:12" s="34" customFormat="1" x14ac:dyDescent="0.25">
      <c r="A67" s="22">
        <f t="shared" si="4"/>
        <v>62</v>
      </c>
      <c r="B67" s="23">
        <f t="shared" si="5"/>
        <v>226</v>
      </c>
      <c r="C67" s="23">
        <v>24</v>
      </c>
      <c r="D67" s="23">
        <f t="shared" si="0"/>
        <v>24</v>
      </c>
      <c r="E67" s="23">
        <f t="shared" si="6"/>
        <v>0</v>
      </c>
      <c r="F67" s="23">
        <f t="shared" si="1"/>
        <v>202</v>
      </c>
      <c r="G67" s="23">
        <f>IF(F67&lt;='1 - Data'!$C$6,IF(H66&lt;&gt;0,0,'1 - Data'!$C$5),0)</f>
        <v>0</v>
      </c>
      <c r="H67" s="23">
        <f t="shared" si="7"/>
        <v>0</v>
      </c>
      <c r="I67" s="24">
        <f>D67*'1 - Data'!C$7</f>
        <v>240</v>
      </c>
      <c r="J67" s="24">
        <f>IF(G67&lt;&gt;0,'1 - Data'!$C$8,0)</f>
        <v>0</v>
      </c>
      <c r="K67" s="24">
        <f>F67*'1 - Data'!$C$9</f>
        <v>50.5</v>
      </c>
      <c r="L67" s="24">
        <f t="shared" si="3"/>
        <v>189.5</v>
      </c>
    </row>
    <row r="68" spans="1:12" s="34" customFormat="1" x14ac:dyDescent="0.25">
      <c r="A68" s="22">
        <f t="shared" si="4"/>
        <v>63</v>
      </c>
      <c r="B68" s="23">
        <f t="shared" si="5"/>
        <v>202</v>
      </c>
      <c r="C68" s="23">
        <v>24</v>
      </c>
      <c r="D68" s="23">
        <f t="shared" si="0"/>
        <v>24</v>
      </c>
      <c r="E68" s="23">
        <f t="shared" si="6"/>
        <v>0</v>
      </c>
      <c r="F68" s="23">
        <f t="shared" si="1"/>
        <v>178</v>
      </c>
      <c r="G68" s="23">
        <f>IF(F68&lt;='1 - Data'!$C$6,IF(H67&lt;&gt;0,0,'1 - Data'!$C$5),0)</f>
        <v>0</v>
      </c>
      <c r="H68" s="23">
        <f t="shared" si="7"/>
        <v>0</v>
      </c>
      <c r="I68" s="24">
        <f>D68*'1 - Data'!C$7</f>
        <v>240</v>
      </c>
      <c r="J68" s="24">
        <f>IF(G68&lt;&gt;0,'1 - Data'!$C$8,0)</f>
        <v>0</v>
      </c>
      <c r="K68" s="24">
        <f>F68*'1 - Data'!$C$9</f>
        <v>44.5</v>
      </c>
      <c r="L68" s="24">
        <f t="shared" si="3"/>
        <v>195.5</v>
      </c>
    </row>
    <row r="69" spans="1:12" s="34" customFormat="1" x14ac:dyDescent="0.25">
      <c r="A69" s="22">
        <f t="shared" si="4"/>
        <v>64</v>
      </c>
      <c r="B69" s="23">
        <f t="shared" si="5"/>
        <v>178</v>
      </c>
      <c r="C69" s="23">
        <v>24</v>
      </c>
      <c r="D69" s="23">
        <f t="shared" si="0"/>
        <v>24</v>
      </c>
      <c r="E69" s="23">
        <f t="shared" si="6"/>
        <v>0</v>
      </c>
      <c r="F69" s="23">
        <f t="shared" si="1"/>
        <v>154</v>
      </c>
      <c r="G69" s="23">
        <f>IF(F69&lt;='1 - Data'!$C$6,IF(H68&lt;&gt;0,0,'1 - Data'!$C$5),0)</f>
        <v>0</v>
      </c>
      <c r="H69" s="23">
        <f t="shared" si="7"/>
        <v>0</v>
      </c>
      <c r="I69" s="24">
        <f>D69*'1 - Data'!C$7</f>
        <v>240</v>
      </c>
      <c r="J69" s="24">
        <f>IF(G69&lt;&gt;0,'1 - Data'!$C$8,0)</f>
        <v>0</v>
      </c>
      <c r="K69" s="24">
        <f>F69*'1 - Data'!$C$9</f>
        <v>38.5</v>
      </c>
      <c r="L69" s="24">
        <f t="shared" si="3"/>
        <v>201.5</v>
      </c>
    </row>
    <row r="70" spans="1:12" s="34" customFormat="1" x14ac:dyDescent="0.25">
      <c r="A70" s="22">
        <f t="shared" si="4"/>
        <v>65</v>
      </c>
      <c r="B70" s="23">
        <f t="shared" si="5"/>
        <v>154</v>
      </c>
      <c r="C70" s="23">
        <v>24</v>
      </c>
      <c r="D70" s="23">
        <f t="shared" si="0"/>
        <v>24</v>
      </c>
      <c r="E70" s="23">
        <f t="shared" si="6"/>
        <v>0</v>
      </c>
      <c r="F70" s="23">
        <f t="shared" si="1"/>
        <v>130</v>
      </c>
      <c r="G70" s="23">
        <f>IF(F70&lt;='1 - Data'!$C$6,IF(H69&lt;&gt;0,0,'1 - Data'!$C$5),0)</f>
        <v>0</v>
      </c>
      <c r="H70" s="23">
        <f t="shared" si="7"/>
        <v>0</v>
      </c>
      <c r="I70" s="24">
        <f>D70*'1 - Data'!C$7</f>
        <v>240</v>
      </c>
      <c r="J70" s="24">
        <f>IF(G70&lt;&gt;0,'1 - Data'!$C$8,0)</f>
        <v>0</v>
      </c>
      <c r="K70" s="24">
        <f>F70*'1 - Data'!$C$9</f>
        <v>32.5</v>
      </c>
      <c r="L70" s="24">
        <f t="shared" si="3"/>
        <v>207.5</v>
      </c>
    </row>
    <row r="71" spans="1:12" s="34" customFormat="1" x14ac:dyDescent="0.25">
      <c r="A71" s="22">
        <f t="shared" si="4"/>
        <v>66</v>
      </c>
      <c r="B71" s="23">
        <f t="shared" si="5"/>
        <v>130</v>
      </c>
      <c r="C71" s="23">
        <v>24</v>
      </c>
      <c r="D71" s="23">
        <f t="shared" ref="D71:D134" si="8">MIN(B71,C71)</f>
        <v>24</v>
      </c>
      <c r="E71" s="23">
        <f t="shared" si="6"/>
        <v>0</v>
      </c>
      <c r="F71" s="23">
        <f t="shared" ref="F71:F134" si="9">B71-D71+E71</f>
        <v>106</v>
      </c>
      <c r="G71" s="23">
        <f>IF(F71&lt;='1 - Data'!$C$6,IF(H70&lt;&gt;0,0,'1 - Data'!$C$5),0)</f>
        <v>0</v>
      </c>
      <c r="H71" s="23">
        <f t="shared" si="7"/>
        <v>0</v>
      </c>
      <c r="I71" s="24">
        <f>D71*'1 - Data'!C$7</f>
        <v>240</v>
      </c>
      <c r="J71" s="24">
        <f>IF(G71&lt;&gt;0,'1 - Data'!$C$8,0)</f>
        <v>0</v>
      </c>
      <c r="K71" s="24">
        <f>F71*'1 - Data'!$C$9</f>
        <v>26.5</v>
      </c>
      <c r="L71" s="24">
        <f t="shared" ref="L71:L134" si="10">I71-J71-K71</f>
        <v>213.5</v>
      </c>
    </row>
    <row r="72" spans="1:12" s="34" customFormat="1" x14ac:dyDescent="0.25">
      <c r="A72" s="22">
        <f t="shared" ref="A72:A135" si="11">A71+1</f>
        <v>67</v>
      </c>
      <c r="B72" s="23">
        <f t="shared" ref="B72:B135" si="12">F71</f>
        <v>106</v>
      </c>
      <c r="C72" s="23">
        <v>24</v>
      </c>
      <c r="D72" s="23">
        <f t="shared" si="8"/>
        <v>24</v>
      </c>
      <c r="E72" s="23">
        <f t="shared" si="6"/>
        <v>0</v>
      </c>
      <c r="F72" s="23">
        <f t="shared" si="9"/>
        <v>82</v>
      </c>
      <c r="G72" s="23">
        <f>IF(F72&lt;='1 - Data'!$C$6,IF(H71&lt;&gt;0,0,'1 - Data'!$C$5),0)</f>
        <v>0</v>
      </c>
      <c r="H72" s="23">
        <f t="shared" si="7"/>
        <v>0</v>
      </c>
      <c r="I72" s="24">
        <f>D72*'1 - Data'!C$7</f>
        <v>240</v>
      </c>
      <c r="J72" s="24">
        <f>IF(G72&lt;&gt;0,'1 - Data'!$C$8,0)</f>
        <v>0</v>
      </c>
      <c r="K72" s="24">
        <f>F72*'1 - Data'!$C$9</f>
        <v>20.5</v>
      </c>
      <c r="L72" s="24">
        <f t="shared" si="10"/>
        <v>219.5</v>
      </c>
    </row>
    <row r="73" spans="1:12" s="34" customFormat="1" x14ac:dyDescent="0.25">
      <c r="A73" s="22">
        <f t="shared" si="11"/>
        <v>68</v>
      </c>
      <c r="B73" s="23">
        <f t="shared" si="12"/>
        <v>82</v>
      </c>
      <c r="C73" s="23">
        <v>24</v>
      </c>
      <c r="D73" s="23">
        <f t="shared" si="8"/>
        <v>24</v>
      </c>
      <c r="E73" s="23">
        <f t="shared" si="6"/>
        <v>0</v>
      </c>
      <c r="F73" s="23">
        <f t="shared" si="9"/>
        <v>58</v>
      </c>
      <c r="G73" s="23">
        <f>IF(F73&lt;='1 - Data'!$C$6,IF(H72&lt;&gt;0,0,'1 - Data'!$C$5),0)</f>
        <v>250</v>
      </c>
      <c r="H73" s="23">
        <f t="shared" si="7"/>
        <v>250</v>
      </c>
      <c r="I73" s="24">
        <f>D73*'1 - Data'!C$7</f>
        <v>240</v>
      </c>
      <c r="J73" s="24">
        <f>IF(G73&lt;&gt;0,'1 - Data'!$C$8,0)</f>
        <v>50</v>
      </c>
      <c r="K73" s="24">
        <f>F73*'1 - Data'!$C$9</f>
        <v>14.5</v>
      </c>
      <c r="L73" s="24">
        <f t="shared" si="10"/>
        <v>175.5</v>
      </c>
    </row>
    <row r="74" spans="1:12" s="34" customFormat="1" x14ac:dyDescent="0.25">
      <c r="A74" s="22">
        <f t="shared" si="11"/>
        <v>69</v>
      </c>
      <c r="B74" s="23">
        <f t="shared" si="12"/>
        <v>58</v>
      </c>
      <c r="C74" s="23">
        <v>24</v>
      </c>
      <c r="D74" s="23">
        <f t="shared" si="8"/>
        <v>24</v>
      </c>
      <c r="E74" s="23">
        <f t="shared" si="6"/>
        <v>0</v>
      </c>
      <c r="F74" s="23">
        <f t="shared" si="9"/>
        <v>34</v>
      </c>
      <c r="G74" s="23">
        <f>IF(F74&lt;='1 - Data'!$C$6,IF(H73&lt;&gt;0,0,'1 - Data'!$C$5),0)</f>
        <v>0</v>
      </c>
      <c r="H74" s="23">
        <f t="shared" si="7"/>
        <v>250</v>
      </c>
      <c r="I74" s="24">
        <f>D74*'1 - Data'!C$7</f>
        <v>240</v>
      </c>
      <c r="J74" s="24">
        <f>IF(G74&lt;&gt;0,'1 - Data'!$C$8,0)</f>
        <v>0</v>
      </c>
      <c r="K74" s="24">
        <f>F74*'1 - Data'!$C$9</f>
        <v>8.5</v>
      </c>
      <c r="L74" s="24">
        <f t="shared" si="10"/>
        <v>231.5</v>
      </c>
    </row>
    <row r="75" spans="1:12" s="34" customFormat="1" x14ac:dyDescent="0.25">
      <c r="A75" s="22">
        <f t="shared" si="11"/>
        <v>70</v>
      </c>
      <c r="B75" s="23">
        <f t="shared" si="12"/>
        <v>34</v>
      </c>
      <c r="C75" s="23">
        <v>24</v>
      </c>
      <c r="D75" s="23">
        <f t="shared" si="8"/>
        <v>24</v>
      </c>
      <c r="E75" s="23">
        <f t="shared" si="6"/>
        <v>0</v>
      </c>
      <c r="F75" s="23">
        <f t="shared" si="9"/>
        <v>10</v>
      </c>
      <c r="G75" s="23">
        <f>IF(F75&lt;='1 - Data'!$C$6,IF(H74&lt;&gt;0,0,'1 - Data'!$C$5),0)</f>
        <v>0</v>
      </c>
      <c r="H75" s="23">
        <f t="shared" si="7"/>
        <v>250</v>
      </c>
      <c r="I75" s="24">
        <f>D75*'1 - Data'!C$7</f>
        <v>240</v>
      </c>
      <c r="J75" s="24">
        <f>IF(G75&lt;&gt;0,'1 - Data'!$C$8,0)</f>
        <v>0</v>
      </c>
      <c r="K75" s="24">
        <f>F75*'1 - Data'!$C$9</f>
        <v>2.5</v>
      </c>
      <c r="L75" s="24">
        <f t="shared" si="10"/>
        <v>237.5</v>
      </c>
    </row>
    <row r="76" spans="1:12" s="34" customFormat="1" x14ac:dyDescent="0.25">
      <c r="A76" s="22">
        <f t="shared" si="11"/>
        <v>71</v>
      </c>
      <c r="B76" s="23">
        <f t="shared" si="12"/>
        <v>10</v>
      </c>
      <c r="C76" s="23">
        <v>24</v>
      </c>
      <c r="D76" s="23">
        <f t="shared" si="8"/>
        <v>10</v>
      </c>
      <c r="E76" s="23">
        <f t="shared" si="6"/>
        <v>0</v>
      </c>
      <c r="F76" s="23">
        <f t="shared" si="9"/>
        <v>0</v>
      </c>
      <c r="G76" s="23">
        <f>IF(F76&lt;='1 - Data'!$C$6,IF(H75&lt;&gt;0,0,'1 - Data'!$C$5),0)</f>
        <v>0</v>
      </c>
      <c r="H76" s="23">
        <f t="shared" si="7"/>
        <v>250</v>
      </c>
      <c r="I76" s="24">
        <f>D76*'1 - Data'!C$7</f>
        <v>100</v>
      </c>
      <c r="J76" s="24">
        <f>IF(G76&lt;&gt;0,'1 - Data'!$C$8,0)</f>
        <v>0</v>
      </c>
      <c r="K76" s="24">
        <f>F76*'1 - Data'!$C$9</f>
        <v>0</v>
      </c>
      <c r="L76" s="24">
        <f t="shared" si="10"/>
        <v>100</v>
      </c>
    </row>
    <row r="77" spans="1:12" s="34" customFormat="1" x14ac:dyDescent="0.25">
      <c r="A77" s="22">
        <f t="shared" si="11"/>
        <v>72</v>
      </c>
      <c r="B77" s="23">
        <f t="shared" si="12"/>
        <v>0</v>
      </c>
      <c r="C77" s="23">
        <v>24</v>
      </c>
      <c r="D77" s="23">
        <f t="shared" si="8"/>
        <v>0</v>
      </c>
      <c r="E77" s="23">
        <f t="shared" ref="E77:E140" si="13">G72</f>
        <v>0</v>
      </c>
      <c r="F77" s="23">
        <f t="shared" si="9"/>
        <v>0</v>
      </c>
      <c r="G77" s="23">
        <f>IF(F77&lt;='1 - Data'!$C$6,IF(H76&lt;&gt;0,0,'1 - Data'!$C$5),0)</f>
        <v>0</v>
      </c>
      <c r="H77" s="23">
        <f t="shared" si="7"/>
        <v>250</v>
      </c>
      <c r="I77" s="24">
        <f>D77*'1 - Data'!C$7</f>
        <v>0</v>
      </c>
      <c r="J77" s="24">
        <f>IF(G77&lt;&gt;0,'1 - Data'!$C$8,0)</f>
        <v>0</v>
      </c>
      <c r="K77" s="24">
        <f>F77*'1 - Data'!$C$9</f>
        <v>0</v>
      </c>
      <c r="L77" s="24">
        <f t="shared" si="10"/>
        <v>0</v>
      </c>
    </row>
    <row r="78" spans="1:12" s="34" customFormat="1" x14ac:dyDescent="0.25">
      <c r="A78" s="22">
        <f t="shared" si="11"/>
        <v>73</v>
      </c>
      <c r="B78" s="23">
        <f t="shared" si="12"/>
        <v>0</v>
      </c>
      <c r="C78" s="23">
        <v>24</v>
      </c>
      <c r="D78" s="23">
        <f t="shared" si="8"/>
        <v>0</v>
      </c>
      <c r="E78" s="23">
        <f t="shared" si="13"/>
        <v>250</v>
      </c>
      <c r="F78" s="23">
        <f t="shared" si="9"/>
        <v>250</v>
      </c>
      <c r="G78" s="23">
        <f>IF(F78&lt;='1 - Data'!$C$6,IF(H77&lt;&gt;0,0,'1 - Data'!$C$5),0)</f>
        <v>0</v>
      </c>
      <c r="H78" s="23">
        <f t="shared" si="7"/>
        <v>0</v>
      </c>
      <c r="I78" s="24">
        <f>D78*'1 - Data'!C$7</f>
        <v>0</v>
      </c>
      <c r="J78" s="24">
        <f>IF(G78&lt;&gt;0,'1 - Data'!$C$8,0)</f>
        <v>0</v>
      </c>
      <c r="K78" s="24">
        <f>F78*'1 - Data'!$C$9</f>
        <v>62.5</v>
      </c>
      <c r="L78" s="24">
        <f t="shared" si="10"/>
        <v>-62.5</v>
      </c>
    </row>
    <row r="79" spans="1:12" s="34" customFormat="1" x14ac:dyDescent="0.25">
      <c r="A79" s="22">
        <f t="shared" si="11"/>
        <v>74</v>
      </c>
      <c r="B79" s="23">
        <f t="shared" si="12"/>
        <v>250</v>
      </c>
      <c r="C79" s="23">
        <v>24</v>
      </c>
      <c r="D79" s="23">
        <f t="shared" si="8"/>
        <v>24</v>
      </c>
      <c r="E79" s="23">
        <f t="shared" si="13"/>
        <v>0</v>
      </c>
      <c r="F79" s="23">
        <f t="shared" si="9"/>
        <v>226</v>
      </c>
      <c r="G79" s="23">
        <f>IF(F79&lt;='1 - Data'!$C$6,IF(H78&lt;&gt;0,0,'1 - Data'!$C$5),0)</f>
        <v>0</v>
      </c>
      <c r="H79" s="23">
        <f t="shared" si="7"/>
        <v>0</v>
      </c>
      <c r="I79" s="24">
        <f>D79*'1 - Data'!C$7</f>
        <v>240</v>
      </c>
      <c r="J79" s="24">
        <f>IF(G79&lt;&gt;0,'1 - Data'!$C$8,0)</f>
        <v>0</v>
      </c>
      <c r="K79" s="24">
        <f>F79*'1 - Data'!$C$9</f>
        <v>56.5</v>
      </c>
      <c r="L79" s="24">
        <f t="shared" si="10"/>
        <v>183.5</v>
      </c>
    </row>
    <row r="80" spans="1:12" s="34" customFormat="1" x14ac:dyDescent="0.25">
      <c r="A80" s="22">
        <f t="shared" si="11"/>
        <v>75</v>
      </c>
      <c r="B80" s="23">
        <f t="shared" si="12"/>
        <v>226</v>
      </c>
      <c r="C80" s="23">
        <v>24</v>
      </c>
      <c r="D80" s="23">
        <f t="shared" si="8"/>
        <v>24</v>
      </c>
      <c r="E80" s="23">
        <f t="shared" si="13"/>
        <v>0</v>
      </c>
      <c r="F80" s="23">
        <f t="shared" si="9"/>
        <v>202</v>
      </c>
      <c r="G80" s="23">
        <f>IF(F80&lt;='1 - Data'!$C$6,IF(H79&lt;&gt;0,0,'1 - Data'!$C$5),0)</f>
        <v>0</v>
      </c>
      <c r="H80" s="23">
        <f t="shared" si="7"/>
        <v>0</v>
      </c>
      <c r="I80" s="24">
        <f>D80*'1 - Data'!C$7</f>
        <v>240</v>
      </c>
      <c r="J80" s="24">
        <f>IF(G80&lt;&gt;0,'1 - Data'!$C$8,0)</f>
        <v>0</v>
      </c>
      <c r="K80" s="24">
        <f>F80*'1 - Data'!$C$9</f>
        <v>50.5</v>
      </c>
      <c r="L80" s="24">
        <f t="shared" si="10"/>
        <v>189.5</v>
      </c>
    </row>
    <row r="81" spans="1:12" s="34" customFormat="1" x14ac:dyDescent="0.25">
      <c r="A81" s="22">
        <f t="shared" si="11"/>
        <v>76</v>
      </c>
      <c r="B81" s="23">
        <f t="shared" si="12"/>
        <v>202</v>
      </c>
      <c r="C81" s="23">
        <v>24</v>
      </c>
      <c r="D81" s="23">
        <f t="shared" si="8"/>
        <v>24</v>
      </c>
      <c r="E81" s="23">
        <f t="shared" si="13"/>
        <v>0</v>
      </c>
      <c r="F81" s="23">
        <f t="shared" si="9"/>
        <v>178</v>
      </c>
      <c r="G81" s="23">
        <f>IF(F81&lt;='1 - Data'!$C$6,IF(H80&lt;&gt;0,0,'1 - Data'!$C$5),0)</f>
        <v>0</v>
      </c>
      <c r="H81" s="23">
        <f t="shared" si="7"/>
        <v>0</v>
      </c>
      <c r="I81" s="24">
        <f>D81*'1 - Data'!C$7</f>
        <v>240</v>
      </c>
      <c r="J81" s="24">
        <f>IF(G81&lt;&gt;0,'1 - Data'!$C$8,0)</f>
        <v>0</v>
      </c>
      <c r="K81" s="24">
        <f>F81*'1 - Data'!$C$9</f>
        <v>44.5</v>
      </c>
      <c r="L81" s="24">
        <f t="shared" si="10"/>
        <v>195.5</v>
      </c>
    </row>
    <row r="82" spans="1:12" s="34" customFormat="1" x14ac:dyDescent="0.25">
      <c r="A82" s="22">
        <f t="shared" si="11"/>
        <v>77</v>
      </c>
      <c r="B82" s="23">
        <f t="shared" si="12"/>
        <v>178</v>
      </c>
      <c r="C82" s="23">
        <v>24</v>
      </c>
      <c r="D82" s="23">
        <f t="shared" si="8"/>
        <v>24</v>
      </c>
      <c r="E82" s="23">
        <f t="shared" si="13"/>
        <v>0</v>
      </c>
      <c r="F82" s="23">
        <f t="shared" si="9"/>
        <v>154</v>
      </c>
      <c r="G82" s="23">
        <f>IF(F82&lt;='1 - Data'!$C$6,IF(H81&lt;&gt;0,0,'1 - Data'!$C$5),0)</f>
        <v>0</v>
      </c>
      <c r="H82" s="23">
        <f t="shared" si="7"/>
        <v>0</v>
      </c>
      <c r="I82" s="24">
        <f>D82*'1 - Data'!C$7</f>
        <v>240</v>
      </c>
      <c r="J82" s="24">
        <f>IF(G82&lt;&gt;0,'1 - Data'!$C$8,0)</f>
        <v>0</v>
      </c>
      <c r="K82" s="24">
        <f>F82*'1 - Data'!$C$9</f>
        <v>38.5</v>
      </c>
      <c r="L82" s="24">
        <f t="shared" si="10"/>
        <v>201.5</v>
      </c>
    </row>
    <row r="83" spans="1:12" s="34" customFormat="1" x14ac:dyDescent="0.25">
      <c r="A83" s="22">
        <f t="shared" si="11"/>
        <v>78</v>
      </c>
      <c r="B83" s="23">
        <f t="shared" si="12"/>
        <v>154</v>
      </c>
      <c r="C83" s="23">
        <v>24</v>
      </c>
      <c r="D83" s="23">
        <f t="shared" si="8"/>
        <v>24</v>
      </c>
      <c r="E83" s="23">
        <f t="shared" si="13"/>
        <v>0</v>
      </c>
      <c r="F83" s="23">
        <f t="shared" si="9"/>
        <v>130</v>
      </c>
      <c r="G83" s="23">
        <f>IF(F83&lt;='1 - Data'!$C$6,IF(H82&lt;&gt;0,0,'1 - Data'!$C$5),0)</f>
        <v>0</v>
      </c>
      <c r="H83" s="23">
        <f t="shared" si="7"/>
        <v>0</v>
      </c>
      <c r="I83" s="24">
        <f>D83*'1 - Data'!C$7</f>
        <v>240</v>
      </c>
      <c r="J83" s="24">
        <f>IF(G83&lt;&gt;0,'1 - Data'!$C$8,0)</f>
        <v>0</v>
      </c>
      <c r="K83" s="24">
        <f>F83*'1 - Data'!$C$9</f>
        <v>32.5</v>
      </c>
      <c r="L83" s="24">
        <f t="shared" si="10"/>
        <v>207.5</v>
      </c>
    </row>
    <row r="84" spans="1:12" s="34" customFormat="1" x14ac:dyDescent="0.25">
      <c r="A84" s="22">
        <f t="shared" si="11"/>
        <v>79</v>
      </c>
      <c r="B84" s="23">
        <f t="shared" si="12"/>
        <v>130</v>
      </c>
      <c r="C84" s="23">
        <v>24</v>
      </c>
      <c r="D84" s="23">
        <f t="shared" si="8"/>
        <v>24</v>
      </c>
      <c r="E84" s="23">
        <f t="shared" si="13"/>
        <v>0</v>
      </c>
      <c r="F84" s="23">
        <f t="shared" si="9"/>
        <v>106</v>
      </c>
      <c r="G84" s="23">
        <f>IF(F84&lt;='1 - Data'!$C$6,IF(H83&lt;&gt;0,0,'1 - Data'!$C$5),0)</f>
        <v>0</v>
      </c>
      <c r="H84" s="23">
        <f t="shared" si="7"/>
        <v>0</v>
      </c>
      <c r="I84" s="24">
        <f>D84*'1 - Data'!C$7</f>
        <v>240</v>
      </c>
      <c r="J84" s="24">
        <f>IF(G84&lt;&gt;0,'1 - Data'!$C$8,0)</f>
        <v>0</v>
      </c>
      <c r="K84" s="24">
        <f>F84*'1 - Data'!$C$9</f>
        <v>26.5</v>
      </c>
      <c r="L84" s="24">
        <f t="shared" si="10"/>
        <v>213.5</v>
      </c>
    </row>
    <row r="85" spans="1:12" s="34" customFormat="1" x14ac:dyDescent="0.25">
      <c r="A85" s="22">
        <f t="shared" si="11"/>
        <v>80</v>
      </c>
      <c r="B85" s="23">
        <f t="shared" si="12"/>
        <v>106</v>
      </c>
      <c r="C85" s="23">
        <v>24</v>
      </c>
      <c r="D85" s="23">
        <f t="shared" si="8"/>
        <v>24</v>
      </c>
      <c r="E85" s="23">
        <f t="shared" si="13"/>
        <v>0</v>
      </c>
      <c r="F85" s="23">
        <f t="shared" si="9"/>
        <v>82</v>
      </c>
      <c r="G85" s="23">
        <f>IF(F85&lt;='1 - Data'!$C$6,IF(H84&lt;&gt;0,0,'1 - Data'!$C$5),0)</f>
        <v>0</v>
      </c>
      <c r="H85" s="23">
        <f t="shared" si="7"/>
        <v>0</v>
      </c>
      <c r="I85" s="24">
        <f>D85*'1 - Data'!C$7</f>
        <v>240</v>
      </c>
      <c r="J85" s="24">
        <f>IF(G85&lt;&gt;0,'1 - Data'!$C$8,0)</f>
        <v>0</v>
      </c>
      <c r="K85" s="24">
        <f>F85*'1 - Data'!$C$9</f>
        <v>20.5</v>
      </c>
      <c r="L85" s="24">
        <f t="shared" si="10"/>
        <v>219.5</v>
      </c>
    </row>
    <row r="86" spans="1:12" s="34" customFormat="1" x14ac:dyDescent="0.25">
      <c r="A86" s="22">
        <f t="shared" si="11"/>
        <v>81</v>
      </c>
      <c r="B86" s="23">
        <f t="shared" si="12"/>
        <v>82</v>
      </c>
      <c r="C86" s="23">
        <v>24</v>
      </c>
      <c r="D86" s="23">
        <f t="shared" si="8"/>
        <v>24</v>
      </c>
      <c r="E86" s="23">
        <f t="shared" si="13"/>
        <v>0</v>
      </c>
      <c r="F86" s="23">
        <f t="shared" si="9"/>
        <v>58</v>
      </c>
      <c r="G86" s="23">
        <f>IF(F86&lt;='1 - Data'!$C$6,IF(H85&lt;&gt;0,0,'1 - Data'!$C$5),0)</f>
        <v>250</v>
      </c>
      <c r="H86" s="23">
        <f t="shared" si="7"/>
        <v>250</v>
      </c>
      <c r="I86" s="24">
        <f>D86*'1 - Data'!C$7</f>
        <v>240</v>
      </c>
      <c r="J86" s="24">
        <f>IF(G86&lt;&gt;0,'1 - Data'!$C$8,0)</f>
        <v>50</v>
      </c>
      <c r="K86" s="24">
        <f>F86*'1 - Data'!$C$9</f>
        <v>14.5</v>
      </c>
      <c r="L86" s="24">
        <f t="shared" si="10"/>
        <v>175.5</v>
      </c>
    </row>
    <row r="87" spans="1:12" s="34" customFormat="1" x14ac:dyDescent="0.25">
      <c r="A87" s="22">
        <f t="shared" si="11"/>
        <v>82</v>
      </c>
      <c r="B87" s="23">
        <f t="shared" si="12"/>
        <v>58</v>
      </c>
      <c r="C87" s="23">
        <v>24</v>
      </c>
      <c r="D87" s="23">
        <f t="shared" si="8"/>
        <v>24</v>
      </c>
      <c r="E87" s="23">
        <f t="shared" si="13"/>
        <v>0</v>
      </c>
      <c r="F87" s="23">
        <f t="shared" si="9"/>
        <v>34</v>
      </c>
      <c r="G87" s="23">
        <f>IF(F87&lt;='1 - Data'!$C$6,IF(H86&lt;&gt;0,0,'1 - Data'!$C$5),0)</f>
        <v>0</v>
      </c>
      <c r="H87" s="23">
        <f t="shared" ref="H87:H150" si="14">H86+G87-E87</f>
        <v>250</v>
      </c>
      <c r="I87" s="24">
        <f>D87*'1 - Data'!C$7</f>
        <v>240</v>
      </c>
      <c r="J87" s="24">
        <f>IF(G87&lt;&gt;0,'1 - Data'!$C$8,0)</f>
        <v>0</v>
      </c>
      <c r="K87" s="24">
        <f>F87*'1 - Data'!$C$9</f>
        <v>8.5</v>
      </c>
      <c r="L87" s="24">
        <f t="shared" si="10"/>
        <v>231.5</v>
      </c>
    </row>
    <row r="88" spans="1:12" s="34" customFormat="1" x14ac:dyDescent="0.25">
      <c r="A88" s="22">
        <f t="shared" si="11"/>
        <v>83</v>
      </c>
      <c r="B88" s="23">
        <f t="shared" si="12"/>
        <v>34</v>
      </c>
      <c r="C88" s="23">
        <v>24</v>
      </c>
      <c r="D88" s="23">
        <f t="shared" si="8"/>
        <v>24</v>
      </c>
      <c r="E88" s="23">
        <f t="shared" si="13"/>
        <v>0</v>
      </c>
      <c r="F88" s="23">
        <f t="shared" si="9"/>
        <v>10</v>
      </c>
      <c r="G88" s="23">
        <f>IF(F88&lt;='1 - Data'!$C$6,IF(H87&lt;&gt;0,0,'1 - Data'!$C$5),0)</f>
        <v>0</v>
      </c>
      <c r="H88" s="23">
        <f t="shared" si="14"/>
        <v>250</v>
      </c>
      <c r="I88" s="24">
        <f>D88*'1 - Data'!C$7</f>
        <v>240</v>
      </c>
      <c r="J88" s="24">
        <f>IF(G88&lt;&gt;0,'1 - Data'!$C$8,0)</f>
        <v>0</v>
      </c>
      <c r="K88" s="24">
        <f>F88*'1 - Data'!$C$9</f>
        <v>2.5</v>
      </c>
      <c r="L88" s="24">
        <f t="shared" si="10"/>
        <v>237.5</v>
      </c>
    </row>
    <row r="89" spans="1:12" s="34" customFormat="1" x14ac:dyDescent="0.25">
      <c r="A89" s="22">
        <f t="shared" si="11"/>
        <v>84</v>
      </c>
      <c r="B89" s="23">
        <f t="shared" si="12"/>
        <v>10</v>
      </c>
      <c r="C89" s="23">
        <v>24</v>
      </c>
      <c r="D89" s="23">
        <f t="shared" si="8"/>
        <v>10</v>
      </c>
      <c r="E89" s="23">
        <f t="shared" si="13"/>
        <v>0</v>
      </c>
      <c r="F89" s="23">
        <f t="shared" si="9"/>
        <v>0</v>
      </c>
      <c r="G89" s="23">
        <f>IF(F89&lt;='1 - Data'!$C$6,IF(H88&lt;&gt;0,0,'1 - Data'!$C$5),0)</f>
        <v>0</v>
      </c>
      <c r="H89" s="23">
        <f t="shared" si="14"/>
        <v>250</v>
      </c>
      <c r="I89" s="24">
        <f>D89*'1 - Data'!C$7</f>
        <v>100</v>
      </c>
      <c r="J89" s="24">
        <f>IF(G89&lt;&gt;0,'1 - Data'!$C$8,0)</f>
        <v>0</v>
      </c>
      <c r="K89" s="24">
        <f>F89*'1 - Data'!$C$9</f>
        <v>0</v>
      </c>
      <c r="L89" s="24">
        <f t="shared" si="10"/>
        <v>100</v>
      </c>
    </row>
    <row r="90" spans="1:12" s="34" customFormat="1" x14ac:dyDescent="0.25">
      <c r="A90" s="22">
        <f t="shared" si="11"/>
        <v>85</v>
      </c>
      <c r="B90" s="23">
        <f t="shared" si="12"/>
        <v>0</v>
      </c>
      <c r="C90" s="23">
        <v>24</v>
      </c>
      <c r="D90" s="23">
        <f t="shared" si="8"/>
        <v>0</v>
      </c>
      <c r="E90" s="23">
        <f t="shared" si="13"/>
        <v>0</v>
      </c>
      <c r="F90" s="23">
        <f t="shared" si="9"/>
        <v>0</v>
      </c>
      <c r="G90" s="23">
        <f>IF(F90&lt;='1 - Data'!$C$6,IF(H89&lt;&gt;0,0,'1 - Data'!$C$5),0)</f>
        <v>0</v>
      </c>
      <c r="H90" s="23">
        <f t="shared" si="14"/>
        <v>250</v>
      </c>
      <c r="I90" s="24">
        <f>D90*'1 - Data'!C$7</f>
        <v>0</v>
      </c>
      <c r="J90" s="24">
        <f>IF(G90&lt;&gt;0,'1 - Data'!$C$8,0)</f>
        <v>0</v>
      </c>
      <c r="K90" s="24">
        <f>F90*'1 - Data'!$C$9</f>
        <v>0</v>
      </c>
      <c r="L90" s="24">
        <f t="shared" si="10"/>
        <v>0</v>
      </c>
    </row>
    <row r="91" spans="1:12" s="34" customFormat="1" x14ac:dyDescent="0.25">
      <c r="A91" s="22">
        <f t="shared" si="11"/>
        <v>86</v>
      </c>
      <c r="B91" s="23">
        <f t="shared" si="12"/>
        <v>0</v>
      </c>
      <c r="C91" s="23">
        <v>24</v>
      </c>
      <c r="D91" s="23">
        <f t="shared" si="8"/>
        <v>0</v>
      </c>
      <c r="E91" s="23">
        <f t="shared" si="13"/>
        <v>250</v>
      </c>
      <c r="F91" s="23">
        <f t="shared" si="9"/>
        <v>250</v>
      </c>
      <c r="G91" s="23">
        <f>IF(F91&lt;='1 - Data'!$C$6,IF(H90&lt;&gt;0,0,'1 - Data'!$C$5),0)</f>
        <v>0</v>
      </c>
      <c r="H91" s="23">
        <f t="shared" si="14"/>
        <v>0</v>
      </c>
      <c r="I91" s="24">
        <f>D91*'1 - Data'!C$7</f>
        <v>0</v>
      </c>
      <c r="J91" s="24">
        <f>IF(G91&lt;&gt;0,'1 - Data'!$C$8,0)</f>
        <v>0</v>
      </c>
      <c r="K91" s="24">
        <f>F91*'1 - Data'!$C$9</f>
        <v>62.5</v>
      </c>
      <c r="L91" s="24">
        <f t="shared" si="10"/>
        <v>-62.5</v>
      </c>
    </row>
    <row r="92" spans="1:12" s="34" customFormat="1" x14ac:dyDescent="0.25">
      <c r="A92" s="22">
        <f t="shared" si="11"/>
        <v>87</v>
      </c>
      <c r="B92" s="23">
        <f t="shared" si="12"/>
        <v>250</v>
      </c>
      <c r="C92" s="23">
        <v>24</v>
      </c>
      <c r="D92" s="23">
        <f t="shared" si="8"/>
        <v>24</v>
      </c>
      <c r="E92" s="23">
        <f t="shared" si="13"/>
        <v>0</v>
      </c>
      <c r="F92" s="23">
        <f t="shared" si="9"/>
        <v>226</v>
      </c>
      <c r="G92" s="23">
        <f>IF(F92&lt;='1 - Data'!$C$6,IF(H91&lt;&gt;0,0,'1 - Data'!$C$5),0)</f>
        <v>0</v>
      </c>
      <c r="H92" s="23">
        <f t="shared" si="14"/>
        <v>0</v>
      </c>
      <c r="I92" s="24">
        <f>D92*'1 - Data'!C$7</f>
        <v>240</v>
      </c>
      <c r="J92" s="24">
        <f>IF(G92&lt;&gt;0,'1 - Data'!$C$8,0)</f>
        <v>0</v>
      </c>
      <c r="K92" s="24">
        <f>F92*'1 - Data'!$C$9</f>
        <v>56.5</v>
      </c>
      <c r="L92" s="24">
        <f t="shared" si="10"/>
        <v>183.5</v>
      </c>
    </row>
    <row r="93" spans="1:12" s="34" customFormat="1" x14ac:dyDescent="0.25">
      <c r="A93" s="22">
        <f t="shared" si="11"/>
        <v>88</v>
      </c>
      <c r="B93" s="23">
        <f t="shared" si="12"/>
        <v>226</v>
      </c>
      <c r="C93" s="23">
        <v>24</v>
      </c>
      <c r="D93" s="23">
        <f t="shared" si="8"/>
        <v>24</v>
      </c>
      <c r="E93" s="23">
        <f t="shared" si="13"/>
        <v>0</v>
      </c>
      <c r="F93" s="23">
        <f t="shared" si="9"/>
        <v>202</v>
      </c>
      <c r="G93" s="23">
        <f>IF(F93&lt;='1 - Data'!$C$6,IF(H92&lt;&gt;0,0,'1 - Data'!$C$5),0)</f>
        <v>0</v>
      </c>
      <c r="H93" s="23">
        <f t="shared" si="14"/>
        <v>0</v>
      </c>
      <c r="I93" s="24">
        <f>D93*'1 - Data'!C$7</f>
        <v>240</v>
      </c>
      <c r="J93" s="24">
        <f>IF(G93&lt;&gt;0,'1 - Data'!$C$8,0)</f>
        <v>0</v>
      </c>
      <c r="K93" s="24">
        <f>F93*'1 - Data'!$C$9</f>
        <v>50.5</v>
      </c>
      <c r="L93" s="24">
        <f t="shared" si="10"/>
        <v>189.5</v>
      </c>
    </row>
    <row r="94" spans="1:12" s="34" customFormat="1" x14ac:dyDescent="0.25">
      <c r="A94" s="22">
        <f t="shared" si="11"/>
        <v>89</v>
      </c>
      <c r="B94" s="23">
        <f t="shared" si="12"/>
        <v>202</v>
      </c>
      <c r="C94" s="23">
        <v>24</v>
      </c>
      <c r="D94" s="23">
        <f t="shared" si="8"/>
        <v>24</v>
      </c>
      <c r="E94" s="23">
        <f t="shared" si="13"/>
        <v>0</v>
      </c>
      <c r="F94" s="23">
        <f t="shared" si="9"/>
        <v>178</v>
      </c>
      <c r="G94" s="23">
        <f>IF(F94&lt;='1 - Data'!$C$6,IF(H93&lt;&gt;0,0,'1 - Data'!$C$5),0)</f>
        <v>0</v>
      </c>
      <c r="H94" s="23">
        <f t="shared" si="14"/>
        <v>0</v>
      </c>
      <c r="I94" s="24">
        <f>D94*'1 - Data'!C$7</f>
        <v>240</v>
      </c>
      <c r="J94" s="24">
        <f>IF(G94&lt;&gt;0,'1 - Data'!$C$8,0)</f>
        <v>0</v>
      </c>
      <c r="K94" s="24">
        <f>F94*'1 - Data'!$C$9</f>
        <v>44.5</v>
      </c>
      <c r="L94" s="24">
        <f t="shared" si="10"/>
        <v>195.5</v>
      </c>
    </row>
    <row r="95" spans="1:12" s="34" customFormat="1" x14ac:dyDescent="0.25">
      <c r="A95" s="22">
        <f t="shared" si="11"/>
        <v>90</v>
      </c>
      <c r="B95" s="23">
        <f t="shared" si="12"/>
        <v>178</v>
      </c>
      <c r="C95" s="23">
        <v>24</v>
      </c>
      <c r="D95" s="23">
        <f t="shared" si="8"/>
        <v>24</v>
      </c>
      <c r="E95" s="23">
        <f t="shared" si="13"/>
        <v>0</v>
      </c>
      <c r="F95" s="23">
        <f t="shared" si="9"/>
        <v>154</v>
      </c>
      <c r="G95" s="23">
        <f>IF(F95&lt;='1 - Data'!$C$6,IF(H94&lt;&gt;0,0,'1 - Data'!$C$5),0)</f>
        <v>0</v>
      </c>
      <c r="H95" s="23">
        <f t="shared" si="14"/>
        <v>0</v>
      </c>
      <c r="I95" s="24">
        <f>D95*'1 - Data'!C$7</f>
        <v>240</v>
      </c>
      <c r="J95" s="24">
        <f>IF(G95&lt;&gt;0,'1 - Data'!$C$8,0)</f>
        <v>0</v>
      </c>
      <c r="K95" s="24">
        <f>F95*'1 - Data'!$C$9</f>
        <v>38.5</v>
      </c>
      <c r="L95" s="24">
        <f t="shared" si="10"/>
        <v>201.5</v>
      </c>
    </row>
    <row r="96" spans="1:12" s="34" customFormat="1" x14ac:dyDescent="0.25">
      <c r="A96" s="22">
        <f t="shared" si="11"/>
        <v>91</v>
      </c>
      <c r="B96" s="23">
        <f t="shared" si="12"/>
        <v>154</v>
      </c>
      <c r="C96" s="23">
        <v>24</v>
      </c>
      <c r="D96" s="23">
        <f t="shared" si="8"/>
        <v>24</v>
      </c>
      <c r="E96" s="23">
        <f t="shared" si="13"/>
        <v>0</v>
      </c>
      <c r="F96" s="23">
        <f t="shared" si="9"/>
        <v>130</v>
      </c>
      <c r="G96" s="23">
        <f>IF(F96&lt;='1 - Data'!$C$6,IF(H95&lt;&gt;0,0,'1 - Data'!$C$5),0)</f>
        <v>0</v>
      </c>
      <c r="H96" s="23">
        <f t="shared" si="14"/>
        <v>0</v>
      </c>
      <c r="I96" s="24">
        <f>D96*'1 - Data'!C$7</f>
        <v>240</v>
      </c>
      <c r="J96" s="24">
        <f>IF(G96&lt;&gt;0,'1 - Data'!$C$8,0)</f>
        <v>0</v>
      </c>
      <c r="K96" s="24">
        <f>F96*'1 - Data'!$C$9</f>
        <v>32.5</v>
      </c>
      <c r="L96" s="24">
        <f t="shared" si="10"/>
        <v>207.5</v>
      </c>
    </row>
    <row r="97" spans="1:12" s="34" customFormat="1" x14ac:dyDescent="0.25">
      <c r="A97" s="22">
        <f t="shared" si="11"/>
        <v>92</v>
      </c>
      <c r="B97" s="23">
        <f t="shared" si="12"/>
        <v>130</v>
      </c>
      <c r="C97" s="23">
        <v>24</v>
      </c>
      <c r="D97" s="23">
        <f t="shared" si="8"/>
        <v>24</v>
      </c>
      <c r="E97" s="23">
        <f t="shared" si="13"/>
        <v>0</v>
      </c>
      <c r="F97" s="23">
        <f t="shared" si="9"/>
        <v>106</v>
      </c>
      <c r="G97" s="23">
        <f>IF(F97&lt;='1 - Data'!$C$6,IF(H96&lt;&gt;0,0,'1 - Data'!$C$5),0)</f>
        <v>0</v>
      </c>
      <c r="H97" s="23">
        <f t="shared" si="14"/>
        <v>0</v>
      </c>
      <c r="I97" s="24">
        <f>D97*'1 - Data'!C$7</f>
        <v>240</v>
      </c>
      <c r="J97" s="24">
        <f>IF(G97&lt;&gt;0,'1 - Data'!$C$8,0)</f>
        <v>0</v>
      </c>
      <c r="K97" s="24">
        <f>F97*'1 - Data'!$C$9</f>
        <v>26.5</v>
      </c>
      <c r="L97" s="24">
        <f t="shared" si="10"/>
        <v>213.5</v>
      </c>
    </row>
    <row r="98" spans="1:12" s="34" customFormat="1" x14ac:dyDescent="0.25">
      <c r="A98" s="22">
        <f t="shared" si="11"/>
        <v>93</v>
      </c>
      <c r="B98" s="23">
        <f t="shared" si="12"/>
        <v>106</v>
      </c>
      <c r="C98" s="23">
        <v>24</v>
      </c>
      <c r="D98" s="23">
        <f t="shared" si="8"/>
        <v>24</v>
      </c>
      <c r="E98" s="23">
        <f t="shared" si="13"/>
        <v>0</v>
      </c>
      <c r="F98" s="23">
        <f t="shared" si="9"/>
        <v>82</v>
      </c>
      <c r="G98" s="23">
        <f>IF(F98&lt;='1 - Data'!$C$6,IF(H97&lt;&gt;0,0,'1 - Data'!$C$5),0)</f>
        <v>0</v>
      </c>
      <c r="H98" s="23">
        <f t="shared" si="14"/>
        <v>0</v>
      </c>
      <c r="I98" s="24">
        <f>D98*'1 - Data'!C$7</f>
        <v>240</v>
      </c>
      <c r="J98" s="24">
        <f>IF(G98&lt;&gt;0,'1 - Data'!$C$8,0)</f>
        <v>0</v>
      </c>
      <c r="K98" s="24">
        <f>F98*'1 - Data'!$C$9</f>
        <v>20.5</v>
      </c>
      <c r="L98" s="24">
        <f t="shared" si="10"/>
        <v>219.5</v>
      </c>
    </row>
    <row r="99" spans="1:12" s="34" customFormat="1" x14ac:dyDescent="0.25">
      <c r="A99" s="22">
        <f t="shared" si="11"/>
        <v>94</v>
      </c>
      <c r="B99" s="23">
        <f t="shared" si="12"/>
        <v>82</v>
      </c>
      <c r="C99" s="23">
        <v>24</v>
      </c>
      <c r="D99" s="23">
        <f t="shared" si="8"/>
        <v>24</v>
      </c>
      <c r="E99" s="23">
        <f t="shared" si="13"/>
        <v>0</v>
      </c>
      <c r="F99" s="23">
        <f t="shared" si="9"/>
        <v>58</v>
      </c>
      <c r="G99" s="23">
        <f>IF(F99&lt;='1 - Data'!$C$6,IF(H98&lt;&gt;0,0,'1 - Data'!$C$5),0)</f>
        <v>250</v>
      </c>
      <c r="H99" s="23">
        <f t="shared" si="14"/>
        <v>250</v>
      </c>
      <c r="I99" s="24">
        <f>D99*'1 - Data'!C$7</f>
        <v>240</v>
      </c>
      <c r="J99" s="24">
        <f>IF(G99&lt;&gt;0,'1 - Data'!$C$8,0)</f>
        <v>50</v>
      </c>
      <c r="K99" s="24">
        <f>F99*'1 - Data'!$C$9</f>
        <v>14.5</v>
      </c>
      <c r="L99" s="24">
        <f t="shared" si="10"/>
        <v>175.5</v>
      </c>
    </row>
    <row r="100" spans="1:12" s="34" customFormat="1" x14ac:dyDescent="0.25">
      <c r="A100" s="22">
        <f t="shared" si="11"/>
        <v>95</v>
      </c>
      <c r="B100" s="23">
        <f t="shared" si="12"/>
        <v>58</v>
      </c>
      <c r="C100" s="23">
        <v>24</v>
      </c>
      <c r="D100" s="23">
        <f t="shared" si="8"/>
        <v>24</v>
      </c>
      <c r="E100" s="23">
        <f t="shared" si="13"/>
        <v>0</v>
      </c>
      <c r="F100" s="23">
        <f t="shared" si="9"/>
        <v>34</v>
      </c>
      <c r="G100" s="23">
        <f>IF(F100&lt;='1 - Data'!$C$6,IF(H99&lt;&gt;0,0,'1 - Data'!$C$5),0)</f>
        <v>0</v>
      </c>
      <c r="H100" s="23">
        <f t="shared" si="14"/>
        <v>250</v>
      </c>
      <c r="I100" s="24">
        <f>D100*'1 - Data'!C$7</f>
        <v>240</v>
      </c>
      <c r="J100" s="24">
        <f>IF(G100&lt;&gt;0,'1 - Data'!$C$8,0)</f>
        <v>0</v>
      </c>
      <c r="K100" s="24">
        <f>F100*'1 - Data'!$C$9</f>
        <v>8.5</v>
      </c>
      <c r="L100" s="24">
        <f t="shared" si="10"/>
        <v>231.5</v>
      </c>
    </row>
    <row r="101" spans="1:12" s="34" customFormat="1" x14ac:dyDescent="0.25">
      <c r="A101" s="22">
        <f t="shared" si="11"/>
        <v>96</v>
      </c>
      <c r="B101" s="23">
        <f t="shared" si="12"/>
        <v>34</v>
      </c>
      <c r="C101" s="23">
        <v>24</v>
      </c>
      <c r="D101" s="23">
        <f t="shared" si="8"/>
        <v>24</v>
      </c>
      <c r="E101" s="23">
        <f t="shared" si="13"/>
        <v>0</v>
      </c>
      <c r="F101" s="23">
        <f t="shared" si="9"/>
        <v>10</v>
      </c>
      <c r="G101" s="23">
        <f>IF(F101&lt;='1 - Data'!$C$6,IF(H100&lt;&gt;0,0,'1 - Data'!$C$5),0)</f>
        <v>0</v>
      </c>
      <c r="H101" s="23">
        <f t="shared" si="14"/>
        <v>250</v>
      </c>
      <c r="I101" s="24">
        <f>D101*'1 - Data'!C$7</f>
        <v>240</v>
      </c>
      <c r="J101" s="24">
        <f>IF(G101&lt;&gt;0,'1 - Data'!$C$8,0)</f>
        <v>0</v>
      </c>
      <c r="K101" s="24">
        <f>F101*'1 - Data'!$C$9</f>
        <v>2.5</v>
      </c>
      <c r="L101" s="24">
        <f t="shared" si="10"/>
        <v>237.5</v>
      </c>
    </row>
    <row r="102" spans="1:12" s="34" customFormat="1" x14ac:dyDescent="0.25">
      <c r="A102" s="22">
        <f t="shared" si="11"/>
        <v>97</v>
      </c>
      <c r="B102" s="23">
        <f t="shared" si="12"/>
        <v>10</v>
      </c>
      <c r="C102" s="23">
        <v>24</v>
      </c>
      <c r="D102" s="23">
        <f t="shared" si="8"/>
        <v>10</v>
      </c>
      <c r="E102" s="23">
        <f t="shared" si="13"/>
        <v>0</v>
      </c>
      <c r="F102" s="23">
        <f t="shared" si="9"/>
        <v>0</v>
      </c>
      <c r="G102" s="23">
        <f>IF(F102&lt;='1 - Data'!$C$6,IF(H101&lt;&gt;0,0,'1 - Data'!$C$5),0)</f>
        <v>0</v>
      </c>
      <c r="H102" s="23">
        <f t="shared" si="14"/>
        <v>250</v>
      </c>
      <c r="I102" s="24">
        <f>D102*'1 - Data'!C$7</f>
        <v>100</v>
      </c>
      <c r="J102" s="24">
        <f>IF(G102&lt;&gt;0,'1 - Data'!$C$8,0)</f>
        <v>0</v>
      </c>
      <c r="K102" s="24">
        <f>F102*'1 - Data'!$C$9</f>
        <v>0</v>
      </c>
      <c r="L102" s="24">
        <f t="shared" si="10"/>
        <v>100</v>
      </c>
    </row>
    <row r="103" spans="1:12" s="34" customFormat="1" x14ac:dyDescent="0.25">
      <c r="A103" s="22">
        <f t="shared" si="11"/>
        <v>98</v>
      </c>
      <c r="B103" s="23">
        <f t="shared" si="12"/>
        <v>0</v>
      </c>
      <c r="C103" s="23">
        <v>24</v>
      </c>
      <c r="D103" s="23">
        <f t="shared" si="8"/>
        <v>0</v>
      </c>
      <c r="E103" s="23">
        <f t="shared" si="13"/>
        <v>0</v>
      </c>
      <c r="F103" s="23">
        <f t="shared" si="9"/>
        <v>0</v>
      </c>
      <c r="G103" s="23">
        <f>IF(F103&lt;='1 - Data'!$C$6,IF(H102&lt;&gt;0,0,'1 - Data'!$C$5),0)</f>
        <v>0</v>
      </c>
      <c r="H103" s="23">
        <f t="shared" si="14"/>
        <v>250</v>
      </c>
      <c r="I103" s="24">
        <f>D103*'1 - Data'!C$7</f>
        <v>0</v>
      </c>
      <c r="J103" s="24">
        <f>IF(G103&lt;&gt;0,'1 - Data'!$C$8,0)</f>
        <v>0</v>
      </c>
      <c r="K103" s="24">
        <f>F103*'1 - Data'!$C$9</f>
        <v>0</v>
      </c>
      <c r="L103" s="24">
        <f t="shared" si="10"/>
        <v>0</v>
      </c>
    </row>
    <row r="104" spans="1:12" s="34" customFormat="1" x14ac:dyDescent="0.25">
      <c r="A104" s="22">
        <f t="shared" si="11"/>
        <v>99</v>
      </c>
      <c r="B104" s="23">
        <f t="shared" si="12"/>
        <v>0</v>
      </c>
      <c r="C104" s="23">
        <v>24</v>
      </c>
      <c r="D104" s="23">
        <f t="shared" si="8"/>
        <v>0</v>
      </c>
      <c r="E104" s="23">
        <f t="shared" si="13"/>
        <v>250</v>
      </c>
      <c r="F104" s="23">
        <f t="shared" si="9"/>
        <v>250</v>
      </c>
      <c r="G104" s="23">
        <f>IF(F104&lt;='1 - Data'!$C$6,IF(H103&lt;&gt;0,0,'1 - Data'!$C$5),0)</f>
        <v>0</v>
      </c>
      <c r="H104" s="23">
        <f t="shared" si="14"/>
        <v>0</v>
      </c>
      <c r="I104" s="24">
        <f>D104*'1 - Data'!C$7</f>
        <v>0</v>
      </c>
      <c r="J104" s="24">
        <f>IF(G104&lt;&gt;0,'1 - Data'!$C$8,0)</f>
        <v>0</v>
      </c>
      <c r="K104" s="24">
        <f>F104*'1 - Data'!$C$9</f>
        <v>62.5</v>
      </c>
      <c r="L104" s="24">
        <f t="shared" si="10"/>
        <v>-62.5</v>
      </c>
    </row>
    <row r="105" spans="1:12" s="34" customFormat="1" x14ac:dyDescent="0.25">
      <c r="A105" s="22">
        <f t="shared" si="11"/>
        <v>100</v>
      </c>
      <c r="B105" s="23">
        <f t="shared" si="12"/>
        <v>250</v>
      </c>
      <c r="C105" s="23">
        <v>24</v>
      </c>
      <c r="D105" s="23">
        <f t="shared" si="8"/>
        <v>24</v>
      </c>
      <c r="E105" s="23">
        <f t="shared" si="13"/>
        <v>0</v>
      </c>
      <c r="F105" s="23">
        <f t="shared" si="9"/>
        <v>226</v>
      </c>
      <c r="G105" s="23">
        <f>IF(F105&lt;='1 - Data'!$C$6,IF(H104&lt;&gt;0,0,'1 - Data'!$C$5),0)</f>
        <v>0</v>
      </c>
      <c r="H105" s="23">
        <f t="shared" si="14"/>
        <v>0</v>
      </c>
      <c r="I105" s="24">
        <f>D105*'1 - Data'!C$7</f>
        <v>240</v>
      </c>
      <c r="J105" s="24">
        <f>IF(G105&lt;&gt;0,'1 - Data'!$C$8,0)</f>
        <v>0</v>
      </c>
      <c r="K105" s="24">
        <f>F105*'1 - Data'!$C$9</f>
        <v>56.5</v>
      </c>
      <c r="L105" s="24">
        <f t="shared" si="10"/>
        <v>183.5</v>
      </c>
    </row>
    <row r="106" spans="1:12" s="34" customFormat="1" x14ac:dyDescent="0.25">
      <c r="A106" s="22">
        <f t="shared" si="11"/>
        <v>101</v>
      </c>
      <c r="B106" s="23">
        <f t="shared" si="12"/>
        <v>226</v>
      </c>
      <c r="C106" s="23">
        <v>24</v>
      </c>
      <c r="D106" s="23">
        <f t="shared" si="8"/>
        <v>24</v>
      </c>
      <c r="E106" s="23">
        <f t="shared" si="13"/>
        <v>0</v>
      </c>
      <c r="F106" s="23">
        <f t="shared" si="9"/>
        <v>202</v>
      </c>
      <c r="G106" s="23">
        <f>IF(F106&lt;='1 - Data'!$C$6,IF(H105&lt;&gt;0,0,'1 - Data'!$C$5),0)</f>
        <v>0</v>
      </c>
      <c r="H106" s="23">
        <f t="shared" si="14"/>
        <v>0</v>
      </c>
      <c r="I106" s="24">
        <f>D106*'1 - Data'!C$7</f>
        <v>240</v>
      </c>
      <c r="J106" s="24">
        <f>IF(G106&lt;&gt;0,'1 - Data'!$C$8,0)</f>
        <v>0</v>
      </c>
      <c r="K106" s="24">
        <f>F106*'1 - Data'!$C$9</f>
        <v>50.5</v>
      </c>
      <c r="L106" s="24">
        <f t="shared" si="10"/>
        <v>189.5</v>
      </c>
    </row>
    <row r="107" spans="1:12" s="34" customFormat="1" x14ac:dyDescent="0.25">
      <c r="A107" s="22">
        <f t="shared" si="11"/>
        <v>102</v>
      </c>
      <c r="B107" s="23">
        <f t="shared" si="12"/>
        <v>202</v>
      </c>
      <c r="C107" s="23">
        <v>24</v>
      </c>
      <c r="D107" s="23">
        <f t="shared" si="8"/>
        <v>24</v>
      </c>
      <c r="E107" s="23">
        <f t="shared" si="13"/>
        <v>0</v>
      </c>
      <c r="F107" s="23">
        <f t="shared" si="9"/>
        <v>178</v>
      </c>
      <c r="G107" s="23">
        <f>IF(F107&lt;='1 - Data'!$C$6,IF(H106&lt;&gt;0,0,'1 - Data'!$C$5),0)</f>
        <v>0</v>
      </c>
      <c r="H107" s="23">
        <f t="shared" si="14"/>
        <v>0</v>
      </c>
      <c r="I107" s="24">
        <f>D107*'1 - Data'!C$7</f>
        <v>240</v>
      </c>
      <c r="J107" s="24">
        <f>IF(G107&lt;&gt;0,'1 - Data'!$C$8,0)</f>
        <v>0</v>
      </c>
      <c r="K107" s="24">
        <f>F107*'1 - Data'!$C$9</f>
        <v>44.5</v>
      </c>
      <c r="L107" s="24">
        <f t="shared" si="10"/>
        <v>195.5</v>
      </c>
    </row>
    <row r="108" spans="1:12" s="34" customFormat="1" x14ac:dyDescent="0.25">
      <c r="A108" s="22">
        <f t="shared" si="11"/>
        <v>103</v>
      </c>
      <c r="B108" s="23">
        <f t="shared" si="12"/>
        <v>178</v>
      </c>
      <c r="C108" s="23">
        <v>24</v>
      </c>
      <c r="D108" s="23">
        <f t="shared" si="8"/>
        <v>24</v>
      </c>
      <c r="E108" s="23">
        <f t="shared" si="13"/>
        <v>0</v>
      </c>
      <c r="F108" s="23">
        <f t="shared" si="9"/>
        <v>154</v>
      </c>
      <c r="G108" s="23">
        <f>IF(F108&lt;='1 - Data'!$C$6,IF(H107&lt;&gt;0,0,'1 - Data'!$C$5),0)</f>
        <v>0</v>
      </c>
      <c r="H108" s="23">
        <f t="shared" si="14"/>
        <v>0</v>
      </c>
      <c r="I108" s="24">
        <f>D108*'1 - Data'!C$7</f>
        <v>240</v>
      </c>
      <c r="J108" s="24">
        <f>IF(G108&lt;&gt;0,'1 - Data'!$C$8,0)</f>
        <v>0</v>
      </c>
      <c r="K108" s="24">
        <f>F108*'1 - Data'!$C$9</f>
        <v>38.5</v>
      </c>
      <c r="L108" s="24">
        <f t="shared" si="10"/>
        <v>201.5</v>
      </c>
    </row>
    <row r="109" spans="1:12" s="34" customFormat="1" x14ac:dyDescent="0.25">
      <c r="A109" s="22">
        <f t="shared" si="11"/>
        <v>104</v>
      </c>
      <c r="B109" s="23">
        <f t="shared" si="12"/>
        <v>154</v>
      </c>
      <c r="C109" s="23">
        <v>24</v>
      </c>
      <c r="D109" s="23">
        <f t="shared" si="8"/>
        <v>24</v>
      </c>
      <c r="E109" s="23">
        <f t="shared" si="13"/>
        <v>0</v>
      </c>
      <c r="F109" s="23">
        <f t="shared" si="9"/>
        <v>130</v>
      </c>
      <c r="G109" s="23">
        <f>IF(F109&lt;='1 - Data'!$C$6,IF(H108&lt;&gt;0,0,'1 - Data'!$C$5),0)</f>
        <v>0</v>
      </c>
      <c r="H109" s="23">
        <f t="shared" si="14"/>
        <v>0</v>
      </c>
      <c r="I109" s="24">
        <f>D109*'1 - Data'!C$7</f>
        <v>240</v>
      </c>
      <c r="J109" s="24">
        <f>IF(G109&lt;&gt;0,'1 - Data'!$C$8,0)</f>
        <v>0</v>
      </c>
      <c r="K109" s="24">
        <f>F109*'1 - Data'!$C$9</f>
        <v>32.5</v>
      </c>
      <c r="L109" s="24">
        <f t="shared" si="10"/>
        <v>207.5</v>
      </c>
    </row>
    <row r="110" spans="1:12" s="34" customFormat="1" x14ac:dyDescent="0.25">
      <c r="A110" s="22">
        <f t="shared" si="11"/>
        <v>105</v>
      </c>
      <c r="B110" s="23">
        <f t="shared" si="12"/>
        <v>130</v>
      </c>
      <c r="C110" s="23">
        <v>24</v>
      </c>
      <c r="D110" s="23">
        <f t="shared" si="8"/>
        <v>24</v>
      </c>
      <c r="E110" s="23">
        <f t="shared" si="13"/>
        <v>0</v>
      </c>
      <c r="F110" s="23">
        <f t="shared" si="9"/>
        <v>106</v>
      </c>
      <c r="G110" s="23">
        <f>IF(F110&lt;='1 - Data'!$C$6,IF(H109&lt;&gt;0,0,'1 - Data'!$C$5),0)</f>
        <v>0</v>
      </c>
      <c r="H110" s="23">
        <f t="shared" si="14"/>
        <v>0</v>
      </c>
      <c r="I110" s="24">
        <f>D110*'1 - Data'!C$7</f>
        <v>240</v>
      </c>
      <c r="J110" s="24">
        <f>IF(G110&lt;&gt;0,'1 - Data'!$C$8,0)</f>
        <v>0</v>
      </c>
      <c r="K110" s="24">
        <f>F110*'1 - Data'!$C$9</f>
        <v>26.5</v>
      </c>
      <c r="L110" s="24">
        <f t="shared" si="10"/>
        <v>213.5</v>
      </c>
    </row>
    <row r="111" spans="1:12" s="34" customFormat="1" x14ac:dyDescent="0.25">
      <c r="A111" s="22">
        <f t="shared" si="11"/>
        <v>106</v>
      </c>
      <c r="B111" s="23">
        <f t="shared" si="12"/>
        <v>106</v>
      </c>
      <c r="C111" s="23">
        <v>24</v>
      </c>
      <c r="D111" s="23">
        <f t="shared" si="8"/>
        <v>24</v>
      </c>
      <c r="E111" s="23">
        <f t="shared" si="13"/>
        <v>0</v>
      </c>
      <c r="F111" s="23">
        <f t="shared" si="9"/>
        <v>82</v>
      </c>
      <c r="G111" s="23">
        <f>IF(F111&lt;='1 - Data'!$C$6,IF(H110&lt;&gt;0,0,'1 - Data'!$C$5),0)</f>
        <v>0</v>
      </c>
      <c r="H111" s="23">
        <f t="shared" si="14"/>
        <v>0</v>
      </c>
      <c r="I111" s="24">
        <f>D111*'1 - Data'!C$7</f>
        <v>240</v>
      </c>
      <c r="J111" s="24">
        <f>IF(G111&lt;&gt;0,'1 - Data'!$C$8,0)</f>
        <v>0</v>
      </c>
      <c r="K111" s="24">
        <f>F111*'1 - Data'!$C$9</f>
        <v>20.5</v>
      </c>
      <c r="L111" s="24">
        <f t="shared" si="10"/>
        <v>219.5</v>
      </c>
    </row>
    <row r="112" spans="1:12" s="34" customFormat="1" x14ac:dyDescent="0.25">
      <c r="A112" s="22">
        <f t="shared" si="11"/>
        <v>107</v>
      </c>
      <c r="B112" s="23">
        <f t="shared" si="12"/>
        <v>82</v>
      </c>
      <c r="C112" s="23">
        <v>24</v>
      </c>
      <c r="D112" s="23">
        <f t="shared" si="8"/>
        <v>24</v>
      </c>
      <c r="E112" s="23">
        <f t="shared" si="13"/>
        <v>0</v>
      </c>
      <c r="F112" s="23">
        <f t="shared" si="9"/>
        <v>58</v>
      </c>
      <c r="G112" s="23">
        <f>IF(F112&lt;='1 - Data'!$C$6,IF(H111&lt;&gt;0,0,'1 - Data'!$C$5),0)</f>
        <v>250</v>
      </c>
      <c r="H112" s="23">
        <f t="shared" si="14"/>
        <v>250</v>
      </c>
      <c r="I112" s="24">
        <f>D112*'1 - Data'!C$7</f>
        <v>240</v>
      </c>
      <c r="J112" s="24">
        <f>IF(G112&lt;&gt;0,'1 - Data'!$C$8,0)</f>
        <v>50</v>
      </c>
      <c r="K112" s="24">
        <f>F112*'1 - Data'!$C$9</f>
        <v>14.5</v>
      </c>
      <c r="L112" s="24">
        <f t="shared" si="10"/>
        <v>175.5</v>
      </c>
    </row>
    <row r="113" spans="1:12" s="34" customFormat="1" x14ac:dyDescent="0.25">
      <c r="A113" s="22">
        <f t="shared" si="11"/>
        <v>108</v>
      </c>
      <c r="B113" s="23">
        <f t="shared" si="12"/>
        <v>58</v>
      </c>
      <c r="C113" s="23">
        <v>24</v>
      </c>
      <c r="D113" s="23">
        <f t="shared" si="8"/>
        <v>24</v>
      </c>
      <c r="E113" s="23">
        <f t="shared" si="13"/>
        <v>0</v>
      </c>
      <c r="F113" s="23">
        <f t="shared" si="9"/>
        <v>34</v>
      </c>
      <c r="G113" s="23">
        <f>IF(F113&lt;='1 - Data'!$C$6,IF(H112&lt;&gt;0,0,'1 - Data'!$C$5),0)</f>
        <v>0</v>
      </c>
      <c r="H113" s="23">
        <f t="shared" si="14"/>
        <v>250</v>
      </c>
      <c r="I113" s="24">
        <f>D113*'1 - Data'!C$7</f>
        <v>240</v>
      </c>
      <c r="J113" s="24">
        <f>IF(G113&lt;&gt;0,'1 - Data'!$C$8,0)</f>
        <v>0</v>
      </c>
      <c r="K113" s="24">
        <f>F113*'1 - Data'!$C$9</f>
        <v>8.5</v>
      </c>
      <c r="L113" s="24">
        <f t="shared" si="10"/>
        <v>231.5</v>
      </c>
    </row>
    <row r="114" spans="1:12" s="34" customFormat="1" x14ac:dyDescent="0.25">
      <c r="A114" s="22">
        <f t="shared" si="11"/>
        <v>109</v>
      </c>
      <c r="B114" s="23">
        <f t="shared" si="12"/>
        <v>34</v>
      </c>
      <c r="C114" s="23">
        <v>24</v>
      </c>
      <c r="D114" s="23">
        <f t="shared" si="8"/>
        <v>24</v>
      </c>
      <c r="E114" s="23">
        <f t="shared" si="13"/>
        <v>0</v>
      </c>
      <c r="F114" s="23">
        <f t="shared" si="9"/>
        <v>10</v>
      </c>
      <c r="G114" s="23">
        <f>IF(F114&lt;='1 - Data'!$C$6,IF(H113&lt;&gt;0,0,'1 - Data'!$C$5),0)</f>
        <v>0</v>
      </c>
      <c r="H114" s="23">
        <f t="shared" si="14"/>
        <v>250</v>
      </c>
      <c r="I114" s="24">
        <f>D114*'1 - Data'!C$7</f>
        <v>240</v>
      </c>
      <c r="J114" s="24">
        <f>IF(G114&lt;&gt;0,'1 - Data'!$C$8,0)</f>
        <v>0</v>
      </c>
      <c r="K114" s="24">
        <f>F114*'1 - Data'!$C$9</f>
        <v>2.5</v>
      </c>
      <c r="L114" s="24">
        <f t="shared" si="10"/>
        <v>237.5</v>
      </c>
    </row>
    <row r="115" spans="1:12" s="34" customFormat="1" x14ac:dyDescent="0.25">
      <c r="A115" s="22">
        <f t="shared" si="11"/>
        <v>110</v>
      </c>
      <c r="B115" s="23">
        <f t="shared" si="12"/>
        <v>10</v>
      </c>
      <c r="C115" s="23">
        <v>24</v>
      </c>
      <c r="D115" s="23">
        <f t="shared" si="8"/>
        <v>10</v>
      </c>
      <c r="E115" s="23">
        <f t="shared" si="13"/>
        <v>0</v>
      </c>
      <c r="F115" s="23">
        <f t="shared" si="9"/>
        <v>0</v>
      </c>
      <c r="G115" s="23">
        <f>IF(F115&lt;='1 - Data'!$C$6,IF(H114&lt;&gt;0,0,'1 - Data'!$C$5),0)</f>
        <v>0</v>
      </c>
      <c r="H115" s="23">
        <f t="shared" si="14"/>
        <v>250</v>
      </c>
      <c r="I115" s="24">
        <f>D115*'1 - Data'!C$7</f>
        <v>100</v>
      </c>
      <c r="J115" s="24">
        <f>IF(G115&lt;&gt;0,'1 - Data'!$C$8,0)</f>
        <v>0</v>
      </c>
      <c r="K115" s="24">
        <f>F115*'1 - Data'!$C$9</f>
        <v>0</v>
      </c>
      <c r="L115" s="24">
        <f t="shared" si="10"/>
        <v>100</v>
      </c>
    </row>
    <row r="116" spans="1:12" s="34" customFormat="1" x14ac:dyDescent="0.25">
      <c r="A116" s="22">
        <f t="shared" si="11"/>
        <v>111</v>
      </c>
      <c r="B116" s="23">
        <f t="shared" si="12"/>
        <v>0</v>
      </c>
      <c r="C116" s="23">
        <v>24</v>
      </c>
      <c r="D116" s="23">
        <f t="shared" si="8"/>
        <v>0</v>
      </c>
      <c r="E116" s="23">
        <f t="shared" si="13"/>
        <v>0</v>
      </c>
      <c r="F116" s="23">
        <f t="shared" si="9"/>
        <v>0</v>
      </c>
      <c r="G116" s="23">
        <f>IF(F116&lt;='1 - Data'!$C$6,IF(H115&lt;&gt;0,0,'1 - Data'!$C$5),0)</f>
        <v>0</v>
      </c>
      <c r="H116" s="23">
        <f t="shared" si="14"/>
        <v>250</v>
      </c>
      <c r="I116" s="24">
        <f>D116*'1 - Data'!C$7</f>
        <v>0</v>
      </c>
      <c r="J116" s="24">
        <f>IF(G116&lt;&gt;0,'1 - Data'!$C$8,0)</f>
        <v>0</v>
      </c>
      <c r="K116" s="24">
        <f>F116*'1 - Data'!$C$9</f>
        <v>0</v>
      </c>
      <c r="L116" s="24">
        <f t="shared" si="10"/>
        <v>0</v>
      </c>
    </row>
    <row r="117" spans="1:12" s="34" customFormat="1" x14ac:dyDescent="0.25">
      <c r="A117" s="22">
        <f t="shared" si="11"/>
        <v>112</v>
      </c>
      <c r="B117" s="23">
        <f t="shared" si="12"/>
        <v>0</v>
      </c>
      <c r="C117" s="23">
        <v>24</v>
      </c>
      <c r="D117" s="23">
        <f t="shared" si="8"/>
        <v>0</v>
      </c>
      <c r="E117" s="23">
        <f t="shared" si="13"/>
        <v>250</v>
      </c>
      <c r="F117" s="23">
        <f t="shared" si="9"/>
        <v>250</v>
      </c>
      <c r="G117" s="23">
        <f>IF(F117&lt;='1 - Data'!$C$6,IF(H116&lt;&gt;0,0,'1 - Data'!$C$5),0)</f>
        <v>0</v>
      </c>
      <c r="H117" s="23">
        <f t="shared" si="14"/>
        <v>0</v>
      </c>
      <c r="I117" s="24">
        <f>D117*'1 - Data'!C$7</f>
        <v>0</v>
      </c>
      <c r="J117" s="24">
        <f>IF(G117&lt;&gt;0,'1 - Data'!$C$8,0)</f>
        <v>0</v>
      </c>
      <c r="K117" s="24">
        <f>F117*'1 - Data'!$C$9</f>
        <v>62.5</v>
      </c>
      <c r="L117" s="24">
        <f t="shared" si="10"/>
        <v>-62.5</v>
      </c>
    </row>
    <row r="118" spans="1:12" s="34" customFormat="1" x14ac:dyDescent="0.25">
      <c r="A118" s="22">
        <f t="shared" si="11"/>
        <v>113</v>
      </c>
      <c r="B118" s="23">
        <f t="shared" si="12"/>
        <v>250</v>
      </c>
      <c r="C118" s="23">
        <v>24</v>
      </c>
      <c r="D118" s="23">
        <f t="shared" si="8"/>
        <v>24</v>
      </c>
      <c r="E118" s="23">
        <f t="shared" si="13"/>
        <v>0</v>
      </c>
      <c r="F118" s="23">
        <f t="shared" si="9"/>
        <v>226</v>
      </c>
      <c r="G118" s="23">
        <f>IF(F118&lt;='1 - Data'!$C$6,IF(H117&lt;&gt;0,0,'1 - Data'!$C$5),0)</f>
        <v>0</v>
      </c>
      <c r="H118" s="23">
        <f t="shared" si="14"/>
        <v>0</v>
      </c>
      <c r="I118" s="24">
        <f>D118*'1 - Data'!C$7</f>
        <v>240</v>
      </c>
      <c r="J118" s="24">
        <f>IF(G118&lt;&gt;0,'1 - Data'!$C$8,0)</f>
        <v>0</v>
      </c>
      <c r="K118" s="24">
        <f>F118*'1 - Data'!$C$9</f>
        <v>56.5</v>
      </c>
      <c r="L118" s="24">
        <f t="shared" si="10"/>
        <v>183.5</v>
      </c>
    </row>
    <row r="119" spans="1:12" s="34" customFormat="1" x14ac:dyDescent="0.25">
      <c r="A119" s="22">
        <f t="shared" si="11"/>
        <v>114</v>
      </c>
      <c r="B119" s="23">
        <f t="shared" si="12"/>
        <v>226</v>
      </c>
      <c r="C119" s="23">
        <v>24</v>
      </c>
      <c r="D119" s="23">
        <f t="shared" si="8"/>
        <v>24</v>
      </c>
      <c r="E119" s="23">
        <f t="shared" si="13"/>
        <v>0</v>
      </c>
      <c r="F119" s="23">
        <f t="shared" si="9"/>
        <v>202</v>
      </c>
      <c r="G119" s="23">
        <f>IF(F119&lt;='1 - Data'!$C$6,IF(H118&lt;&gt;0,0,'1 - Data'!$C$5),0)</f>
        <v>0</v>
      </c>
      <c r="H119" s="23">
        <f t="shared" si="14"/>
        <v>0</v>
      </c>
      <c r="I119" s="24">
        <f>D119*'1 - Data'!C$7</f>
        <v>240</v>
      </c>
      <c r="J119" s="24">
        <f>IF(G119&lt;&gt;0,'1 - Data'!$C$8,0)</f>
        <v>0</v>
      </c>
      <c r="K119" s="24">
        <f>F119*'1 - Data'!$C$9</f>
        <v>50.5</v>
      </c>
      <c r="L119" s="24">
        <f t="shared" si="10"/>
        <v>189.5</v>
      </c>
    </row>
    <row r="120" spans="1:12" s="34" customFormat="1" x14ac:dyDescent="0.25">
      <c r="A120" s="22">
        <f t="shared" si="11"/>
        <v>115</v>
      </c>
      <c r="B120" s="23">
        <f t="shared" si="12"/>
        <v>202</v>
      </c>
      <c r="C120" s="23">
        <v>24</v>
      </c>
      <c r="D120" s="23">
        <f t="shared" si="8"/>
        <v>24</v>
      </c>
      <c r="E120" s="23">
        <f t="shared" si="13"/>
        <v>0</v>
      </c>
      <c r="F120" s="23">
        <f t="shared" si="9"/>
        <v>178</v>
      </c>
      <c r="G120" s="23">
        <f>IF(F120&lt;='1 - Data'!$C$6,IF(H119&lt;&gt;0,0,'1 - Data'!$C$5),0)</f>
        <v>0</v>
      </c>
      <c r="H120" s="23">
        <f t="shared" si="14"/>
        <v>0</v>
      </c>
      <c r="I120" s="24">
        <f>D120*'1 - Data'!C$7</f>
        <v>240</v>
      </c>
      <c r="J120" s="24">
        <f>IF(G120&lt;&gt;0,'1 - Data'!$C$8,0)</f>
        <v>0</v>
      </c>
      <c r="K120" s="24">
        <f>F120*'1 - Data'!$C$9</f>
        <v>44.5</v>
      </c>
      <c r="L120" s="24">
        <f t="shared" si="10"/>
        <v>195.5</v>
      </c>
    </row>
    <row r="121" spans="1:12" s="34" customFormat="1" x14ac:dyDescent="0.25">
      <c r="A121" s="22">
        <f t="shared" si="11"/>
        <v>116</v>
      </c>
      <c r="B121" s="23">
        <f t="shared" si="12"/>
        <v>178</v>
      </c>
      <c r="C121" s="23">
        <v>24</v>
      </c>
      <c r="D121" s="23">
        <f t="shared" si="8"/>
        <v>24</v>
      </c>
      <c r="E121" s="23">
        <f t="shared" si="13"/>
        <v>0</v>
      </c>
      <c r="F121" s="23">
        <f t="shared" si="9"/>
        <v>154</v>
      </c>
      <c r="G121" s="23">
        <f>IF(F121&lt;='1 - Data'!$C$6,IF(H120&lt;&gt;0,0,'1 - Data'!$C$5),0)</f>
        <v>0</v>
      </c>
      <c r="H121" s="23">
        <f t="shared" si="14"/>
        <v>0</v>
      </c>
      <c r="I121" s="24">
        <f>D121*'1 - Data'!C$7</f>
        <v>240</v>
      </c>
      <c r="J121" s="24">
        <f>IF(G121&lt;&gt;0,'1 - Data'!$C$8,0)</f>
        <v>0</v>
      </c>
      <c r="K121" s="24">
        <f>F121*'1 - Data'!$C$9</f>
        <v>38.5</v>
      </c>
      <c r="L121" s="24">
        <f t="shared" si="10"/>
        <v>201.5</v>
      </c>
    </row>
    <row r="122" spans="1:12" s="34" customFormat="1" x14ac:dyDescent="0.25">
      <c r="A122" s="22">
        <f t="shared" si="11"/>
        <v>117</v>
      </c>
      <c r="B122" s="23">
        <f t="shared" si="12"/>
        <v>154</v>
      </c>
      <c r="C122" s="23">
        <v>24</v>
      </c>
      <c r="D122" s="23">
        <f t="shared" si="8"/>
        <v>24</v>
      </c>
      <c r="E122" s="23">
        <f t="shared" si="13"/>
        <v>0</v>
      </c>
      <c r="F122" s="23">
        <f t="shared" si="9"/>
        <v>130</v>
      </c>
      <c r="G122" s="23">
        <f>IF(F122&lt;='1 - Data'!$C$6,IF(H121&lt;&gt;0,0,'1 - Data'!$C$5),0)</f>
        <v>0</v>
      </c>
      <c r="H122" s="23">
        <f t="shared" si="14"/>
        <v>0</v>
      </c>
      <c r="I122" s="24">
        <f>D122*'1 - Data'!C$7</f>
        <v>240</v>
      </c>
      <c r="J122" s="24">
        <f>IF(G122&lt;&gt;0,'1 - Data'!$C$8,0)</f>
        <v>0</v>
      </c>
      <c r="K122" s="24">
        <f>F122*'1 - Data'!$C$9</f>
        <v>32.5</v>
      </c>
      <c r="L122" s="24">
        <f t="shared" si="10"/>
        <v>207.5</v>
      </c>
    </row>
    <row r="123" spans="1:12" s="34" customFormat="1" x14ac:dyDescent="0.25">
      <c r="A123" s="22">
        <f t="shared" si="11"/>
        <v>118</v>
      </c>
      <c r="B123" s="23">
        <f t="shared" si="12"/>
        <v>130</v>
      </c>
      <c r="C123" s="23">
        <v>24</v>
      </c>
      <c r="D123" s="23">
        <f t="shared" si="8"/>
        <v>24</v>
      </c>
      <c r="E123" s="23">
        <f t="shared" si="13"/>
        <v>0</v>
      </c>
      <c r="F123" s="23">
        <f t="shared" si="9"/>
        <v>106</v>
      </c>
      <c r="G123" s="23">
        <f>IF(F123&lt;='1 - Data'!$C$6,IF(H122&lt;&gt;0,0,'1 - Data'!$C$5),0)</f>
        <v>0</v>
      </c>
      <c r="H123" s="23">
        <f t="shared" si="14"/>
        <v>0</v>
      </c>
      <c r="I123" s="24">
        <f>D123*'1 - Data'!C$7</f>
        <v>240</v>
      </c>
      <c r="J123" s="24">
        <f>IF(G123&lt;&gt;0,'1 - Data'!$C$8,0)</f>
        <v>0</v>
      </c>
      <c r="K123" s="24">
        <f>F123*'1 - Data'!$C$9</f>
        <v>26.5</v>
      </c>
      <c r="L123" s="24">
        <f t="shared" si="10"/>
        <v>213.5</v>
      </c>
    </row>
    <row r="124" spans="1:12" s="34" customFormat="1" x14ac:dyDescent="0.25">
      <c r="A124" s="22">
        <f t="shared" si="11"/>
        <v>119</v>
      </c>
      <c r="B124" s="23">
        <f t="shared" si="12"/>
        <v>106</v>
      </c>
      <c r="C124" s="23">
        <v>24</v>
      </c>
      <c r="D124" s="23">
        <f t="shared" si="8"/>
        <v>24</v>
      </c>
      <c r="E124" s="23">
        <f t="shared" si="13"/>
        <v>0</v>
      </c>
      <c r="F124" s="23">
        <f t="shared" si="9"/>
        <v>82</v>
      </c>
      <c r="G124" s="23">
        <f>IF(F124&lt;='1 - Data'!$C$6,IF(H123&lt;&gt;0,0,'1 - Data'!$C$5),0)</f>
        <v>0</v>
      </c>
      <c r="H124" s="23">
        <f t="shared" si="14"/>
        <v>0</v>
      </c>
      <c r="I124" s="24">
        <f>D124*'1 - Data'!C$7</f>
        <v>240</v>
      </c>
      <c r="J124" s="24">
        <f>IF(G124&lt;&gt;0,'1 - Data'!$C$8,0)</f>
        <v>0</v>
      </c>
      <c r="K124" s="24">
        <f>F124*'1 - Data'!$C$9</f>
        <v>20.5</v>
      </c>
      <c r="L124" s="24">
        <f t="shared" si="10"/>
        <v>219.5</v>
      </c>
    </row>
    <row r="125" spans="1:12" s="34" customFormat="1" x14ac:dyDescent="0.25">
      <c r="A125" s="22">
        <f t="shared" si="11"/>
        <v>120</v>
      </c>
      <c r="B125" s="23">
        <f t="shared" si="12"/>
        <v>82</v>
      </c>
      <c r="C125" s="23">
        <v>24</v>
      </c>
      <c r="D125" s="23">
        <f t="shared" si="8"/>
        <v>24</v>
      </c>
      <c r="E125" s="23">
        <f t="shared" si="13"/>
        <v>0</v>
      </c>
      <c r="F125" s="23">
        <f t="shared" si="9"/>
        <v>58</v>
      </c>
      <c r="G125" s="23">
        <f>IF(F125&lt;='1 - Data'!$C$6,IF(H124&lt;&gt;0,0,'1 - Data'!$C$5),0)</f>
        <v>250</v>
      </c>
      <c r="H125" s="23">
        <f t="shared" si="14"/>
        <v>250</v>
      </c>
      <c r="I125" s="24">
        <f>D125*'1 - Data'!C$7</f>
        <v>240</v>
      </c>
      <c r="J125" s="24">
        <f>IF(G125&lt;&gt;0,'1 - Data'!$C$8,0)</f>
        <v>50</v>
      </c>
      <c r="K125" s="24">
        <f>F125*'1 - Data'!$C$9</f>
        <v>14.5</v>
      </c>
      <c r="L125" s="24">
        <f t="shared" si="10"/>
        <v>175.5</v>
      </c>
    </row>
    <row r="126" spans="1:12" s="34" customFormat="1" x14ac:dyDescent="0.25">
      <c r="A126" s="22">
        <f t="shared" si="11"/>
        <v>121</v>
      </c>
      <c r="B126" s="23">
        <f t="shared" si="12"/>
        <v>58</v>
      </c>
      <c r="C126" s="23">
        <v>24</v>
      </c>
      <c r="D126" s="23">
        <f t="shared" si="8"/>
        <v>24</v>
      </c>
      <c r="E126" s="23">
        <f t="shared" si="13"/>
        <v>0</v>
      </c>
      <c r="F126" s="23">
        <f t="shared" si="9"/>
        <v>34</v>
      </c>
      <c r="G126" s="23">
        <f>IF(F126&lt;='1 - Data'!$C$6,IF(H125&lt;&gt;0,0,'1 - Data'!$C$5),0)</f>
        <v>0</v>
      </c>
      <c r="H126" s="23">
        <f t="shared" si="14"/>
        <v>250</v>
      </c>
      <c r="I126" s="24">
        <f>D126*'1 - Data'!C$7</f>
        <v>240</v>
      </c>
      <c r="J126" s="24">
        <f>IF(G126&lt;&gt;0,'1 - Data'!$C$8,0)</f>
        <v>0</v>
      </c>
      <c r="K126" s="24">
        <f>F126*'1 - Data'!$C$9</f>
        <v>8.5</v>
      </c>
      <c r="L126" s="24">
        <f t="shared" si="10"/>
        <v>231.5</v>
      </c>
    </row>
    <row r="127" spans="1:12" s="34" customFormat="1" x14ac:dyDescent="0.25">
      <c r="A127" s="22">
        <f t="shared" si="11"/>
        <v>122</v>
      </c>
      <c r="B127" s="23">
        <f t="shared" si="12"/>
        <v>34</v>
      </c>
      <c r="C127" s="23">
        <v>24</v>
      </c>
      <c r="D127" s="23">
        <f t="shared" si="8"/>
        <v>24</v>
      </c>
      <c r="E127" s="23">
        <f t="shared" si="13"/>
        <v>0</v>
      </c>
      <c r="F127" s="23">
        <f t="shared" si="9"/>
        <v>10</v>
      </c>
      <c r="G127" s="23">
        <f>IF(F127&lt;='1 - Data'!$C$6,IF(H126&lt;&gt;0,0,'1 - Data'!$C$5),0)</f>
        <v>0</v>
      </c>
      <c r="H127" s="23">
        <f t="shared" si="14"/>
        <v>250</v>
      </c>
      <c r="I127" s="24">
        <f>D127*'1 - Data'!C$7</f>
        <v>240</v>
      </c>
      <c r="J127" s="24">
        <f>IF(G127&lt;&gt;0,'1 - Data'!$C$8,0)</f>
        <v>0</v>
      </c>
      <c r="K127" s="24">
        <f>F127*'1 - Data'!$C$9</f>
        <v>2.5</v>
      </c>
      <c r="L127" s="24">
        <f t="shared" si="10"/>
        <v>237.5</v>
      </c>
    </row>
    <row r="128" spans="1:12" s="34" customFormat="1" x14ac:dyDescent="0.25">
      <c r="A128" s="22">
        <f t="shared" si="11"/>
        <v>123</v>
      </c>
      <c r="B128" s="23">
        <f t="shared" si="12"/>
        <v>10</v>
      </c>
      <c r="C128" s="23">
        <v>24</v>
      </c>
      <c r="D128" s="23">
        <f t="shared" si="8"/>
        <v>10</v>
      </c>
      <c r="E128" s="23">
        <f t="shared" si="13"/>
        <v>0</v>
      </c>
      <c r="F128" s="23">
        <f t="shared" si="9"/>
        <v>0</v>
      </c>
      <c r="G128" s="23">
        <f>IF(F128&lt;='1 - Data'!$C$6,IF(H127&lt;&gt;0,0,'1 - Data'!$C$5),0)</f>
        <v>0</v>
      </c>
      <c r="H128" s="23">
        <f t="shared" si="14"/>
        <v>250</v>
      </c>
      <c r="I128" s="24">
        <f>D128*'1 - Data'!C$7</f>
        <v>100</v>
      </c>
      <c r="J128" s="24">
        <f>IF(G128&lt;&gt;0,'1 - Data'!$C$8,0)</f>
        <v>0</v>
      </c>
      <c r="K128" s="24">
        <f>F128*'1 - Data'!$C$9</f>
        <v>0</v>
      </c>
      <c r="L128" s="24">
        <f t="shared" si="10"/>
        <v>100</v>
      </c>
    </row>
    <row r="129" spans="1:12" s="34" customFormat="1" x14ac:dyDescent="0.25">
      <c r="A129" s="22">
        <f t="shared" si="11"/>
        <v>124</v>
      </c>
      <c r="B129" s="23">
        <f t="shared" si="12"/>
        <v>0</v>
      </c>
      <c r="C129" s="23">
        <v>24</v>
      </c>
      <c r="D129" s="23">
        <f t="shared" si="8"/>
        <v>0</v>
      </c>
      <c r="E129" s="23">
        <f t="shared" si="13"/>
        <v>0</v>
      </c>
      <c r="F129" s="23">
        <f t="shared" si="9"/>
        <v>0</v>
      </c>
      <c r="G129" s="23">
        <f>IF(F129&lt;='1 - Data'!$C$6,IF(H128&lt;&gt;0,0,'1 - Data'!$C$5),0)</f>
        <v>0</v>
      </c>
      <c r="H129" s="23">
        <f t="shared" si="14"/>
        <v>250</v>
      </c>
      <c r="I129" s="24">
        <f>D129*'1 - Data'!C$7</f>
        <v>0</v>
      </c>
      <c r="J129" s="24">
        <f>IF(G129&lt;&gt;0,'1 - Data'!$C$8,0)</f>
        <v>0</v>
      </c>
      <c r="K129" s="24">
        <f>F129*'1 - Data'!$C$9</f>
        <v>0</v>
      </c>
      <c r="L129" s="24">
        <f t="shared" si="10"/>
        <v>0</v>
      </c>
    </row>
    <row r="130" spans="1:12" s="34" customFormat="1" x14ac:dyDescent="0.25">
      <c r="A130" s="22">
        <f t="shared" si="11"/>
        <v>125</v>
      </c>
      <c r="B130" s="23">
        <f t="shared" si="12"/>
        <v>0</v>
      </c>
      <c r="C130" s="23">
        <v>24</v>
      </c>
      <c r="D130" s="23">
        <f t="shared" si="8"/>
        <v>0</v>
      </c>
      <c r="E130" s="23">
        <f t="shared" si="13"/>
        <v>250</v>
      </c>
      <c r="F130" s="23">
        <f t="shared" si="9"/>
        <v>250</v>
      </c>
      <c r="G130" s="23">
        <f>IF(F130&lt;='1 - Data'!$C$6,IF(H129&lt;&gt;0,0,'1 - Data'!$C$5),0)</f>
        <v>0</v>
      </c>
      <c r="H130" s="23">
        <f t="shared" si="14"/>
        <v>0</v>
      </c>
      <c r="I130" s="24">
        <f>D130*'1 - Data'!C$7</f>
        <v>0</v>
      </c>
      <c r="J130" s="24">
        <f>IF(G130&lt;&gt;0,'1 - Data'!$C$8,0)</f>
        <v>0</v>
      </c>
      <c r="K130" s="24">
        <f>F130*'1 - Data'!$C$9</f>
        <v>62.5</v>
      </c>
      <c r="L130" s="24">
        <f t="shared" si="10"/>
        <v>-62.5</v>
      </c>
    </row>
    <row r="131" spans="1:12" s="34" customFormat="1" x14ac:dyDescent="0.25">
      <c r="A131" s="22">
        <f t="shared" si="11"/>
        <v>126</v>
      </c>
      <c r="B131" s="23">
        <f t="shared" si="12"/>
        <v>250</v>
      </c>
      <c r="C131" s="23">
        <v>24</v>
      </c>
      <c r="D131" s="23">
        <f t="shared" si="8"/>
        <v>24</v>
      </c>
      <c r="E131" s="23">
        <f t="shared" si="13"/>
        <v>0</v>
      </c>
      <c r="F131" s="23">
        <f t="shared" si="9"/>
        <v>226</v>
      </c>
      <c r="G131" s="23">
        <f>IF(F131&lt;='1 - Data'!$C$6,IF(H130&lt;&gt;0,0,'1 - Data'!$C$5),0)</f>
        <v>0</v>
      </c>
      <c r="H131" s="23">
        <f t="shared" si="14"/>
        <v>0</v>
      </c>
      <c r="I131" s="24">
        <f>D131*'1 - Data'!C$7</f>
        <v>240</v>
      </c>
      <c r="J131" s="24">
        <f>IF(G131&lt;&gt;0,'1 - Data'!$C$8,0)</f>
        <v>0</v>
      </c>
      <c r="K131" s="24">
        <f>F131*'1 - Data'!$C$9</f>
        <v>56.5</v>
      </c>
      <c r="L131" s="24">
        <f t="shared" si="10"/>
        <v>183.5</v>
      </c>
    </row>
    <row r="132" spans="1:12" s="34" customFormat="1" x14ac:dyDescent="0.25">
      <c r="A132" s="22">
        <f t="shared" si="11"/>
        <v>127</v>
      </c>
      <c r="B132" s="23">
        <f t="shared" si="12"/>
        <v>226</v>
      </c>
      <c r="C132" s="23">
        <v>24</v>
      </c>
      <c r="D132" s="23">
        <f t="shared" si="8"/>
        <v>24</v>
      </c>
      <c r="E132" s="23">
        <f t="shared" si="13"/>
        <v>0</v>
      </c>
      <c r="F132" s="23">
        <f t="shared" si="9"/>
        <v>202</v>
      </c>
      <c r="G132" s="23">
        <f>IF(F132&lt;='1 - Data'!$C$6,IF(H131&lt;&gt;0,0,'1 - Data'!$C$5),0)</f>
        <v>0</v>
      </c>
      <c r="H132" s="23">
        <f t="shared" si="14"/>
        <v>0</v>
      </c>
      <c r="I132" s="24">
        <f>D132*'1 - Data'!C$7</f>
        <v>240</v>
      </c>
      <c r="J132" s="24">
        <f>IF(G132&lt;&gt;0,'1 - Data'!$C$8,0)</f>
        <v>0</v>
      </c>
      <c r="K132" s="24">
        <f>F132*'1 - Data'!$C$9</f>
        <v>50.5</v>
      </c>
      <c r="L132" s="24">
        <f t="shared" si="10"/>
        <v>189.5</v>
      </c>
    </row>
    <row r="133" spans="1:12" s="34" customFormat="1" x14ac:dyDescent="0.25">
      <c r="A133" s="22">
        <f t="shared" si="11"/>
        <v>128</v>
      </c>
      <c r="B133" s="23">
        <f t="shared" si="12"/>
        <v>202</v>
      </c>
      <c r="C133" s="23">
        <v>24</v>
      </c>
      <c r="D133" s="23">
        <f t="shared" si="8"/>
        <v>24</v>
      </c>
      <c r="E133" s="23">
        <f t="shared" si="13"/>
        <v>0</v>
      </c>
      <c r="F133" s="23">
        <f t="shared" si="9"/>
        <v>178</v>
      </c>
      <c r="G133" s="23">
        <f>IF(F133&lt;='1 - Data'!$C$6,IF(H132&lt;&gt;0,0,'1 - Data'!$C$5),0)</f>
        <v>0</v>
      </c>
      <c r="H133" s="23">
        <f t="shared" si="14"/>
        <v>0</v>
      </c>
      <c r="I133" s="24">
        <f>D133*'1 - Data'!C$7</f>
        <v>240</v>
      </c>
      <c r="J133" s="24">
        <f>IF(G133&lt;&gt;0,'1 - Data'!$C$8,0)</f>
        <v>0</v>
      </c>
      <c r="K133" s="24">
        <f>F133*'1 - Data'!$C$9</f>
        <v>44.5</v>
      </c>
      <c r="L133" s="24">
        <f t="shared" si="10"/>
        <v>195.5</v>
      </c>
    </row>
    <row r="134" spans="1:12" s="34" customFormat="1" x14ac:dyDescent="0.25">
      <c r="A134" s="22">
        <f t="shared" si="11"/>
        <v>129</v>
      </c>
      <c r="B134" s="23">
        <f t="shared" si="12"/>
        <v>178</v>
      </c>
      <c r="C134" s="23">
        <v>24</v>
      </c>
      <c r="D134" s="23">
        <f t="shared" si="8"/>
        <v>24</v>
      </c>
      <c r="E134" s="23">
        <f t="shared" si="13"/>
        <v>0</v>
      </c>
      <c r="F134" s="23">
        <f t="shared" si="9"/>
        <v>154</v>
      </c>
      <c r="G134" s="23">
        <f>IF(F134&lt;='1 - Data'!$C$6,IF(H133&lt;&gt;0,0,'1 - Data'!$C$5),0)</f>
        <v>0</v>
      </c>
      <c r="H134" s="23">
        <f t="shared" si="14"/>
        <v>0</v>
      </c>
      <c r="I134" s="24">
        <f>D134*'1 - Data'!C$7</f>
        <v>240</v>
      </c>
      <c r="J134" s="24">
        <f>IF(G134&lt;&gt;0,'1 - Data'!$C$8,0)</f>
        <v>0</v>
      </c>
      <c r="K134" s="24">
        <f>F134*'1 - Data'!$C$9</f>
        <v>38.5</v>
      </c>
      <c r="L134" s="24">
        <f t="shared" si="10"/>
        <v>201.5</v>
      </c>
    </row>
    <row r="135" spans="1:12" s="34" customFormat="1" x14ac:dyDescent="0.25">
      <c r="A135" s="22">
        <f t="shared" si="11"/>
        <v>130</v>
      </c>
      <c r="B135" s="23">
        <f t="shared" si="12"/>
        <v>154</v>
      </c>
      <c r="C135" s="23">
        <v>24</v>
      </c>
      <c r="D135" s="23">
        <f t="shared" ref="D135:D198" si="15">MIN(B135,C135)</f>
        <v>24</v>
      </c>
      <c r="E135" s="23">
        <f t="shared" si="13"/>
        <v>0</v>
      </c>
      <c r="F135" s="23">
        <f t="shared" ref="F135:F198" si="16">B135-D135+E135</f>
        <v>130</v>
      </c>
      <c r="G135" s="23">
        <f>IF(F135&lt;='1 - Data'!$C$6,IF(H134&lt;&gt;0,0,'1 - Data'!$C$5),0)</f>
        <v>0</v>
      </c>
      <c r="H135" s="23">
        <f t="shared" si="14"/>
        <v>0</v>
      </c>
      <c r="I135" s="24">
        <f>D135*'1 - Data'!C$7</f>
        <v>240</v>
      </c>
      <c r="J135" s="24">
        <f>IF(G135&lt;&gt;0,'1 - Data'!$C$8,0)</f>
        <v>0</v>
      </c>
      <c r="K135" s="24">
        <f>F135*'1 - Data'!$C$9</f>
        <v>32.5</v>
      </c>
      <c r="L135" s="24">
        <f t="shared" ref="L135:L198" si="17">I135-J135-K135</f>
        <v>207.5</v>
      </c>
    </row>
    <row r="136" spans="1:12" s="34" customFormat="1" x14ac:dyDescent="0.25">
      <c r="A136" s="22">
        <f t="shared" ref="A136:A199" si="18">A135+1</f>
        <v>131</v>
      </c>
      <c r="B136" s="23">
        <f t="shared" ref="B136:B199" si="19">F135</f>
        <v>130</v>
      </c>
      <c r="C136" s="23">
        <v>24</v>
      </c>
      <c r="D136" s="23">
        <f t="shared" si="15"/>
        <v>24</v>
      </c>
      <c r="E136" s="23">
        <f t="shared" si="13"/>
        <v>0</v>
      </c>
      <c r="F136" s="23">
        <f t="shared" si="16"/>
        <v>106</v>
      </c>
      <c r="G136" s="23">
        <f>IF(F136&lt;='1 - Data'!$C$6,IF(H135&lt;&gt;0,0,'1 - Data'!$C$5),0)</f>
        <v>0</v>
      </c>
      <c r="H136" s="23">
        <f t="shared" si="14"/>
        <v>0</v>
      </c>
      <c r="I136" s="24">
        <f>D136*'1 - Data'!C$7</f>
        <v>240</v>
      </c>
      <c r="J136" s="24">
        <f>IF(G136&lt;&gt;0,'1 - Data'!$C$8,0)</f>
        <v>0</v>
      </c>
      <c r="K136" s="24">
        <f>F136*'1 - Data'!$C$9</f>
        <v>26.5</v>
      </c>
      <c r="L136" s="24">
        <f t="shared" si="17"/>
        <v>213.5</v>
      </c>
    </row>
    <row r="137" spans="1:12" s="34" customFormat="1" x14ac:dyDescent="0.25">
      <c r="A137" s="22">
        <f t="shared" si="18"/>
        <v>132</v>
      </c>
      <c r="B137" s="23">
        <f t="shared" si="19"/>
        <v>106</v>
      </c>
      <c r="C137" s="23">
        <v>24</v>
      </c>
      <c r="D137" s="23">
        <f t="shared" si="15"/>
        <v>24</v>
      </c>
      <c r="E137" s="23">
        <f t="shared" si="13"/>
        <v>0</v>
      </c>
      <c r="F137" s="23">
        <f t="shared" si="16"/>
        <v>82</v>
      </c>
      <c r="G137" s="23">
        <f>IF(F137&lt;='1 - Data'!$C$6,IF(H136&lt;&gt;0,0,'1 - Data'!$C$5),0)</f>
        <v>0</v>
      </c>
      <c r="H137" s="23">
        <f t="shared" si="14"/>
        <v>0</v>
      </c>
      <c r="I137" s="24">
        <f>D137*'1 - Data'!C$7</f>
        <v>240</v>
      </c>
      <c r="J137" s="24">
        <f>IF(G137&lt;&gt;0,'1 - Data'!$C$8,0)</f>
        <v>0</v>
      </c>
      <c r="K137" s="24">
        <f>F137*'1 - Data'!$C$9</f>
        <v>20.5</v>
      </c>
      <c r="L137" s="24">
        <f t="shared" si="17"/>
        <v>219.5</v>
      </c>
    </row>
    <row r="138" spans="1:12" s="34" customFormat="1" x14ac:dyDescent="0.25">
      <c r="A138" s="22">
        <f t="shared" si="18"/>
        <v>133</v>
      </c>
      <c r="B138" s="23">
        <f t="shared" si="19"/>
        <v>82</v>
      </c>
      <c r="C138" s="23">
        <v>24</v>
      </c>
      <c r="D138" s="23">
        <f t="shared" si="15"/>
        <v>24</v>
      </c>
      <c r="E138" s="23">
        <f t="shared" si="13"/>
        <v>0</v>
      </c>
      <c r="F138" s="23">
        <f t="shared" si="16"/>
        <v>58</v>
      </c>
      <c r="G138" s="23">
        <f>IF(F138&lt;='1 - Data'!$C$6,IF(H137&lt;&gt;0,0,'1 - Data'!$C$5),0)</f>
        <v>250</v>
      </c>
      <c r="H138" s="23">
        <f t="shared" si="14"/>
        <v>250</v>
      </c>
      <c r="I138" s="24">
        <f>D138*'1 - Data'!C$7</f>
        <v>240</v>
      </c>
      <c r="J138" s="24">
        <f>IF(G138&lt;&gt;0,'1 - Data'!$C$8,0)</f>
        <v>50</v>
      </c>
      <c r="K138" s="24">
        <f>F138*'1 - Data'!$C$9</f>
        <v>14.5</v>
      </c>
      <c r="L138" s="24">
        <f t="shared" si="17"/>
        <v>175.5</v>
      </c>
    </row>
    <row r="139" spans="1:12" s="34" customFormat="1" x14ac:dyDescent="0.25">
      <c r="A139" s="22">
        <f t="shared" si="18"/>
        <v>134</v>
      </c>
      <c r="B139" s="23">
        <f t="shared" si="19"/>
        <v>58</v>
      </c>
      <c r="C139" s="23">
        <v>24</v>
      </c>
      <c r="D139" s="23">
        <f t="shared" si="15"/>
        <v>24</v>
      </c>
      <c r="E139" s="23">
        <f t="shared" si="13"/>
        <v>0</v>
      </c>
      <c r="F139" s="23">
        <f t="shared" si="16"/>
        <v>34</v>
      </c>
      <c r="G139" s="23">
        <f>IF(F139&lt;='1 - Data'!$C$6,IF(H138&lt;&gt;0,0,'1 - Data'!$C$5),0)</f>
        <v>0</v>
      </c>
      <c r="H139" s="23">
        <f t="shared" si="14"/>
        <v>250</v>
      </c>
      <c r="I139" s="24">
        <f>D139*'1 - Data'!C$7</f>
        <v>240</v>
      </c>
      <c r="J139" s="24">
        <f>IF(G139&lt;&gt;0,'1 - Data'!$C$8,0)</f>
        <v>0</v>
      </c>
      <c r="K139" s="24">
        <f>F139*'1 - Data'!$C$9</f>
        <v>8.5</v>
      </c>
      <c r="L139" s="24">
        <f t="shared" si="17"/>
        <v>231.5</v>
      </c>
    </row>
    <row r="140" spans="1:12" s="34" customFormat="1" x14ac:dyDescent="0.25">
      <c r="A140" s="22">
        <f t="shared" si="18"/>
        <v>135</v>
      </c>
      <c r="B140" s="23">
        <f t="shared" si="19"/>
        <v>34</v>
      </c>
      <c r="C140" s="23">
        <v>24</v>
      </c>
      <c r="D140" s="23">
        <f t="shared" si="15"/>
        <v>24</v>
      </c>
      <c r="E140" s="23">
        <f t="shared" si="13"/>
        <v>0</v>
      </c>
      <c r="F140" s="23">
        <f t="shared" si="16"/>
        <v>10</v>
      </c>
      <c r="G140" s="23">
        <f>IF(F140&lt;='1 - Data'!$C$6,IF(H139&lt;&gt;0,0,'1 - Data'!$C$5),0)</f>
        <v>0</v>
      </c>
      <c r="H140" s="23">
        <f t="shared" si="14"/>
        <v>250</v>
      </c>
      <c r="I140" s="24">
        <f>D140*'1 - Data'!C$7</f>
        <v>240</v>
      </c>
      <c r="J140" s="24">
        <f>IF(G140&lt;&gt;0,'1 - Data'!$C$8,0)</f>
        <v>0</v>
      </c>
      <c r="K140" s="24">
        <f>F140*'1 - Data'!$C$9</f>
        <v>2.5</v>
      </c>
      <c r="L140" s="24">
        <f t="shared" si="17"/>
        <v>237.5</v>
      </c>
    </row>
    <row r="141" spans="1:12" s="34" customFormat="1" x14ac:dyDescent="0.25">
      <c r="A141" s="22">
        <f t="shared" si="18"/>
        <v>136</v>
      </c>
      <c r="B141" s="23">
        <f t="shared" si="19"/>
        <v>10</v>
      </c>
      <c r="C141" s="23">
        <v>24</v>
      </c>
      <c r="D141" s="23">
        <f t="shared" si="15"/>
        <v>10</v>
      </c>
      <c r="E141" s="23">
        <f t="shared" ref="E141:E204" si="20">G136</f>
        <v>0</v>
      </c>
      <c r="F141" s="23">
        <f t="shared" si="16"/>
        <v>0</v>
      </c>
      <c r="G141" s="23">
        <f>IF(F141&lt;='1 - Data'!$C$6,IF(H140&lt;&gt;0,0,'1 - Data'!$C$5),0)</f>
        <v>0</v>
      </c>
      <c r="H141" s="23">
        <f t="shared" si="14"/>
        <v>250</v>
      </c>
      <c r="I141" s="24">
        <f>D141*'1 - Data'!C$7</f>
        <v>100</v>
      </c>
      <c r="J141" s="24">
        <f>IF(G141&lt;&gt;0,'1 - Data'!$C$8,0)</f>
        <v>0</v>
      </c>
      <c r="K141" s="24">
        <f>F141*'1 - Data'!$C$9</f>
        <v>0</v>
      </c>
      <c r="L141" s="24">
        <f t="shared" si="17"/>
        <v>100</v>
      </c>
    </row>
    <row r="142" spans="1:12" s="34" customFormat="1" x14ac:dyDescent="0.25">
      <c r="A142" s="22">
        <f t="shared" si="18"/>
        <v>137</v>
      </c>
      <c r="B142" s="23">
        <f t="shared" si="19"/>
        <v>0</v>
      </c>
      <c r="C142" s="23">
        <v>24</v>
      </c>
      <c r="D142" s="23">
        <f t="shared" si="15"/>
        <v>0</v>
      </c>
      <c r="E142" s="23">
        <f t="shared" si="20"/>
        <v>0</v>
      </c>
      <c r="F142" s="23">
        <f t="shared" si="16"/>
        <v>0</v>
      </c>
      <c r="G142" s="23">
        <f>IF(F142&lt;='1 - Data'!$C$6,IF(H141&lt;&gt;0,0,'1 - Data'!$C$5),0)</f>
        <v>0</v>
      </c>
      <c r="H142" s="23">
        <f t="shared" si="14"/>
        <v>250</v>
      </c>
      <c r="I142" s="24">
        <f>D142*'1 - Data'!C$7</f>
        <v>0</v>
      </c>
      <c r="J142" s="24">
        <f>IF(G142&lt;&gt;0,'1 - Data'!$C$8,0)</f>
        <v>0</v>
      </c>
      <c r="K142" s="24">
        <f>F142*'1 - Data'!$C$9</f>
        <v>0</v>
      </c>
      <c r="L142" s="24">
        <f t="shared" si="17"/>
        <v>0</v>
      </c>
    </row>
    <row r="143" spans="1:12" s="34" customFormat="1" x14ac:dyDescent="0.25">
      <c r="A143" s="22">
        <f t="shared" si="18"/>
        <v>138</v>
      </c>
      <c r="B143" s="23">
        <f t="shared" si="19"/>
        <v>0</v>
      </c>
      <c r="C143" s="23">
        <v>24</v>
      </c>
      <c r="D143" s="23">
        <f t="shared" si="15"/>
        <v>0</v>
      </c>
      <c r="E143" s="23">
        <f t="shared" si="20"/>
        <v>250</v>
      </c>
      <c r="F143" s="23">
        <f t="shared" si="16"/>
        <v>250</v>
      </c>
      <c r="G143" s="23">
        <f>IF(F143&lt;='1 - Data'!$C$6,IF(H142&lt;&gt;0,0,'1 - Data'!$C$5),0)</f>
        <v>0</v>
      </c>
      <c r="H143" s="23">
        <f t="shared" si="14"/>
        <v>0</v>
      </c>
      <c r="I143" s="24">
        <f>D143*'1 - Data'!C$7</f>
        <v>0</v>
      </c>
      <c r="J143" s="24">
        <f>IF(G143&lt;&gt;0,'1 - Data'!$C$8,0)</f>
        <v>0</v>
      </c>
      <c r="K143" s="24">
        <f>F143*'1 - Data'!$C$9</f>
        <v>62.5</v>
      </c>
      <c r="L143" s="24">
        <f t="shared" si="17"/>
        <v>-62.5</v>
      </c>
    </row>
    <row r="144" spans="1:12" s="34" customFormat="1" x14ac:dyDescent="0.25">
      <c r="A144" s="22">
        <f t="shared" si="18"/>
        <v>139</v>
      </c>
      <c r="B144" s="23">
        <f t="shared" si="19"/>
        <v>250</v>
      </c>
      <c r="C144" s="23">
        <v>24</v>
      </c>
      <c r="D144" s="23">
        <f t="shared" si="15"/>
        <v>24</v>
      </c>
      <c r="E144" s="23">
        <f t="shared" si="20"/>
        <v>0</v>
      </c>
      <c r="F144" s="23">
        <f t="shared" si="16"/>
        <v>226</v>
      </c>
      <c r="G144" s="23">
        <f>IF(F144&lt;='1 - Data'!$C$6,IF(H143&lt;&gt;0,0,'1 - Data'!$C$5),0)</f>
        <v>0</v>
      </c>
      <c r="H144" s="23">
        <f t="shared" si="14"/>
        <v>0</v>
      </c>
      <c r="I144" s="24">
        <f>D144*'1 - Data'!C$7</f>
        <v>240</v>
      </c>
      <c r="J144" s="24">
        <f>IF(G144&lt;&gt;0,'1 - Data'!$C$8,0)</f>
        <v>0</v>
      </c>
      <c r="K144" s="24">
        <f>F144*'1 - Data'!$C$9</f>
        <v>56.5</v>
      </c>
      <c r="L144" s="24">
        <f t="shared" si="17"/>
        <v>183.5</v>
      </c>
    </row>
    <row r="145" spans="1:12" s="34" customFormat="1" x14ac:dyDescent="0.25">
      <c r="A145" s="22">
        <f t="shared" si="18"/>
        <v>140</v>
      </c>
      <c r="B145" s="23">
        <f t="shared" si="19"/>
        <v>226</v>
      </c>
      <c r="C145" s="23">
        <v>24</v>
      </c>
      <c r="D145" s="23">
        <f t="shared" si="15"/>
        <v>24</v>
      </c>
      <c r="E145" s="23">
        <f t="shared" si="20"/>
        <v>0</v>
      </c>
      <c r="F145" s="23">
        <f t="shared" si="16"/>
        <v>202</v>
      </c>
      <c r="G145" s="23">
        <f>IF(F145&lt;='1 - Data'!$C$6,IF(H144&lt;&gt;0,0,'1 - Data'!$C$5),0)</f>
        <v>0</v>
      </c>
      <c r="H145" s="23">
        <f t="shared" si="14"/>
        <v>0</v>
      </c>
      <c r="I145" s="24">
        <f>D145*'1 - Data'!C$7</f>
        <v>240</v>
      </c>
      <c r="J145" s="24">
        <f>IF(G145&lt;&gt;0,'1 - Data'!$C$8,0)</f>
        <v>0</v>
      </c>
      <c r="K145" s="24">
        <f>F145*'1 - Data'!$C$9</f>
        <v>50.5</v>
      </c>
      <c r="L145" s="24">
        <f t="shared" si="17"/>
        <v>189.5</v>
      </c>
    </row>
    <row r="146" spans="1:12" s="34" customFormat="1" x14ac:dyDescent="0.25">
      <c r="A146" s="22">
        <f t="shared" si="18"/>
        <v>141</v>
      </c>
      <c r="B146" s="23">
        <f t="shared" si="19"/>
        <v>202</v>
      </c>
      <c r="C146" s="23">
        <v>24</v>
      </c>
      <c r="D146" s="23">
        <f t="shared" si="15"/>
        <v>24</v>
      </c>
      <c r="E146" s="23">
        <f t="shared" si="20"/>
        <v>0</v>
      </c>
      <c r="F146" s="23">
        <f t="shared" si="16"/>
        <v>178</v>
      </c>
      <c r="G146" s="23">
        <f>IF(F146&lt;='1 - Data'!$C$6,IF(H145&lt;&gt;0,0,'1 - Data'!$C$5),0)</f>
        <v>0</v>
      </c>
      <c r="H146" s="23">
        <f t="shared" si="14"/>
        <v>0</v>
      </c>
      <c r="I146" s="24">
        <f>D146*'1 - Data'!C$7</f>
        <v>240</v>
      </c>
      <c r="J146" s="24">
        <f>IF(G146&lt;&gt;0,'1 - Data'!$C$8,0)</f>
        <v>0</v>
      </c>
      <c r="K146" s="24">
        <f>F146*'1 - Data'!$C$9</f>
        <v>44.5</v>
      </c>
      <c r="L146" s="24">
        <f t="shared" si="17"/>
        <v>195.5</v>
      </c>
    </row>
    <row r="147" spans="1:12" s="34" customFormat="1" x14ac:dyDescent="0.25">
      <c r="A147" s="22">
        <f t="shared" si="18"/>
        <v>142</v>
      </c>
      <c r="B147" s="23">
        <f t="shared" si="19"/>
        <v>178</v>
      </c>
      <c r="C147" s="23">
        <v>24</v>
      </c>
      <c r="D147" s="23">
        <f t="shared" si="15"/>
        <v>24</v>
      </c>
      <c r="E147" s="23">
        <f t="shared" si="20"/>
        <v>0</v>
      </c>
      <c r="F147" s="23">
        <f t="shared" si="16"/>
        <v>154</v>
      </c>
      <c r="G147" s="23">
        <f>IF(F147&lt;='1 - Data'!$C$6,IF(H146&lt;&gt;0,0,'1 - Data'!$C$5),0)</f>
        <v>0</v>
      </c>
      <c r="H147" s="23">
        <f t="shared" si="14"/>
        <v>0</v>
      </c>
      <c r="I147" s="24">
        <f>D147*'1 - Data'!C$7</f>
        <v>240</v>
      </c>
      <c r="J147" s="24">
        <f>IF(G147&lt;&gt;0,'1 - Data'!$C$8,0)</f>
        <v>0</v>
      </c>
      <c r="K147" s="24">
        <f>F147*'1 - Data'!$C$9</f>
        <v>38.5</v>
      </c>
      <c r="L147" s="24">
        <f t="shared" si="17"/>
        <v>201.5</v>
      </c>
    </row>
    <row r="148" spans="1:12" s="34" customFormat="1" x14ac:dyDescent="0.25">
      <c r="A148" s="22">
        <f t="shared" si="18"/>
        <v>143</v>
      </c>
      <c r="B148" s="23">
        <f t="shared" si="19"/>
        <v>154</v>
      </c>
      <c r="C148" s="23">
        <v>24</v>
      </c>
      <c r="D148" s="23">
        <f t="shared" si="15"/>
        <v>24</v>
      </c>
      <c r="E148" s="23">
        <f t="shared" si="20"/>
        <v>0</v>
      </c>
      <c r="F148" s="23">
        <f t="shared" si="16"/>
        <v>130</v>
      </c>
      <c r="G148" s="23">
        <f>IF(F148&lt;='1 - Data'!$C$6,IF(H147&lt;&gt;0,0,'1 - Data'!$C$5),0)</f>
        <v>0</v>
      </c>
      <c r="H148" s="23">
        <f t="shared" si="14"/>
        <v>0</v>
      </c>
      <c r="I148" s="24">
        <f>D148*'1 - Data'!C$7</f>
        <v>240</v>
      </c>
      <c r="J148" s="24">
        <f>IF(G148&lt;&gt;0,'1 - Data'!$C$8,0)</f>
        <v>0</v>
      </c>
      <c r="K148" s="24">
        <f>F148*'1 - Data'!$C$9</f>
        <v>32.5</v>
      </c>
      <c r="L148" s="24">
        <f t="shared" si="17"/>
        <v>207.5</v>
      </c>
    </row>
    <row r="149" spans="1:12" s="34" customFormat="1" x14ac:dyDescent="0.25">
      <c r="A149" s="22">
        <f t="shared" si="18"/>
        <v>144</v>
      </c>
      <c r="B149" s="23">
        <f t="shared" si="19"/>
        <v>130</v>
      </c>
      <c r="C149" s="23">
        <v>24</v>
      </c>
      <c r="D149" s="23">
        <f t="shared" si="15"/>
        <v>24</v>
      </c>
      <c r="E149" s="23">
        <f t="shared" si="20"/>
        <v>0</v>
      </c>
      <c r="F149" s="23">
        <f t="shared" si="16"/>
        <v>106</v>
      </c>
      <c r="G149" s="23">
        <f>IF(F149&lt;='1 - Data'!$C$6,IF(H148&lt;&gt;0,0,'1 - Data'!$C$5),0)</f>
        <v>0</v>
      </c>
      <c r="H149" s="23">
        <f t="shared" si="14"/>
        <v>0</v>
      </c>
      <c r="I149" s="24">
        <f>D149*'1 - Data'!C$7</f>
        <v>240</v>
      </c>
      <c r="J149" s="24">
        <f>IF(G149&lt;&gt;0,'1 - Data'!$C$8,0)</f>
        <v>0</v>
      </c>
      <c r="K149" s="24">
        <f>F149*'1 - Data'!$C$9</f>
        <v>26.5</v>
      </c>
      <c r="L149" s="24">
        <f t="shared" si="17"/>
        <v>213.5</v>
      </c>
    </row>
    <row r="150" spans="1:12" s="34" customFormat="1" x14ac:dyDescent="0.25">
      <c r="A150" s="22">
        <f t="shared" si="18"/>
        <v>145</v>
      </c>
      <c r="B150" s="23">
        <f t="shared" si="19"/>
        <v>106</v>
      </c>
      <c r="C150" s="23">
        <v>24</v>
      </c>
      <c r="D150" s="23">
        <f t="shared" si="15"/>
        <v>24</v>
      </c>
      <c r="E150" s="23">
        <f t="shared" si="20"/>
        <v>0</v>
      </c>
      <c r="F150" s="23">
        <f t="shared" si="16"/>
        <v>82</v>
      </c>
      <c r="G150" s="23">
        <f>IF(F150&lt;='1 - Data'!$C$6,IF(H149&lt;&gt;0,0,'1 - Data'!$C$5),0)</f>
        <v>0</v>
      </c>
      <c r="H150" s="23">
        <f t="shared" si="14"/>
        <v>0</v>
      </c>
      <c r="I150" s="24">
        <f>D150*'1 - Data'!C$7</f>
        <v>240</v>
      </c>
      <c r="J150" s="24">
        <f>IF(G150&lt;&gt;0,'1 - Data'!$C$8,0)</f>
        <v>0</v>
      </c>
      <c r="K150" s="24">
        <f>F150*'1 - Data'!$C$9</f>
        <v>20.5</v>
      </c>
      <c r="L150" s="24">
        <f t="shared" si="17"/>
        <v>219.5</v>
      </c>
    </row>
    <row r="151" spans="1:12" s="34" customFormat="1" x14ac:dyDescent="0.25">
      <c r="A151" s="22">
        <f t="shared" si="18"/>
        <v>146</v>
      </c>
      <c r="B151" s="23">
        <f t="shared" si="19"/>
        <v>82</v>
      </c>
      <c r="C151" s="23">
        <v>24</v>
      </c>
      <c r="D151" s="23">
        <f t="shared" si="15"/>
        <v>24</v>
      </c>
      <c r="E151" s="23">
        <f t="shared" si="20"/>
        <v>0</v>
      </c>
      <c r="F151" s="23">
        <f t="shared" si="16"/>
        <v>58</v>
      </c>
      <c r="G151" s="23">
        <f>IF(F151&lt;='1 - Data'!$C$6,IF(H150&lt;&gt;0,0,'1 - Data'!$C$5),0)</f>
        <v>250</v>
      </c>
      <c r="H151" s="23">
        <f t="shared" ref="H151:H214" si="21">H150+G151-E151</f>
        <v>250</v>
      </c>
      <c r="I151" s="24">
        <f>D151*'1 - Data'!C$7</f>
        <v>240</v>
      </c>
      <c r="J151" s="24">
        <f>IF(G151&lt;&gt;0,'1 - Data'!$C$8,0)</f>
        <v>50</v>
      </c>
      <c r="K151" s="24">
        <f>F151*'1 - Data'!$C$9</f>
        <v>14.5</v>
      </c>
      <c r="L151" s="24">
        <f t="shared" si="17"/>
        <v>175.5</v>
      </c>
    </row>
    <row r="152" spans="1:12" s="34" customFormat="1" x14ac:dyDescent="0.25">
      <c r="A152" s="22">
        <f t="shared" si="18"/>
        <v>147</v>
      </c>
      <c r="B152" s="23">
        <f t="shared" si="19"/>
        <v>58</v>
      </c>
      <c r="C152" s="23">
        <v>24</v>
      </c>
      <c r="D152" s="23">
        <f t="shared" si="15"/>
        <v>24</v>
      </c>
      <c r="E152" s="23">
        <f t="shared" si="20"/>
        <v>0</v>
      </c>
      <c r="F152" s="23">
        <f t="shared" si="16"/>
        <v>34</v>
      </c>
      <c r="G152" s="23">
        <f>IF(F152&lt;='1 - Data'!$C$6,IF(H151&lt;&gt;0,0,'1 - Data'!$C$5),0)</f>
        <v>0</v>
      </c>
      <c r="H152" s="23">
        <f t="shared" si="21"/>
        <v>250</v>
      </c>
      <c r="I152" s="24">
        <f>D152*'1 - Data'!C$7</f>
        <v>240</v>
      </c>
      <c r="J152" s="24">
        <f>IF(G152&lt;&gt;0,'1 - Data'!$C$8,0)</f>
        <v>0</v>
      </c>
      <c r="K152" s="24">
        <f>F152*'1 - Data'!$C$9</f>
        <v>8.5</v>
      </c>
      <c r="L152" s="24">
        <f t="shared" si="17"/>
        <v>231.5</v>
      </c>
    </row>
    <row r="153" spans="1:12" s="34" customFormat="1" x14ac:dyDescent="0.25">
      <c r="A153" s="22">
        <f t="shared" si="18"/>
        <v>148</v>
      </c>
      <c r="B153" s="23">
        <f t="shared" si="19"/>
        <v>34</v>
      </c>
      <c r="C153" s="23">
        <v>24</v>
      </c>
      <c r="D153" s="23">
        <f t="shared" si="15"/>
        <v>24</v>
      </c>
      <c r="E153" s="23">
        <f t="shared" si="20"/>
        <v>0</v>
      </c>
      <c r="F153" s="23">
        <f t="shared" si="16"/>
        <v>10</v>
      </c>
      <c r="G153" s="23">
        <f>IF(F153&lt;='1 - Data'!$C$6,IF(H152&lt;&gt;0,0,'1 - Data'!$C$5),0)</f>
        <v>0</v>
      </c>
      <c r="H153" s="23">
        <f t="shared" si="21"/>
        <v>250</v>
      </c>
      <c r="I153" s="24">
        <f>D153*'1 - Data'!C$7</f>
        <v>240</v>
      </c>
      <c r="J153" s="24">
        <f>IF(G153&lt;&gt;0,'1 - Data'!$C$8,0)</f>
        <v>0</v>
      </c>
      <c r="K153" s="24">
        <f>F153*'1 - Data'!$C$9</f>
        <v>2.5</v>
      </c>
      <c r="L153" s="24">
        <f t="shared" si="17"/>
        <v>237.5</v>
      </c>
    </row>
    <row r="154" spans="1:12" s="34" customFormat="1" x14ac:dyDescent="0.25">
      <c r="A154" s="22">
        <f t="shared" si="18"/>
        <v>149</v>
      </c>
      <c r="B154" s="23">
        <f t="shared" si="19"/>
        <v>10</v>
      </c>
      <c r="C154" s="23">
        <v>24</v>
      </c>
      <c r="D154" s="23">
        <f t="shared" si="15"/>
        <v>10</v>
      </c>
      <c r="E154" s="23">
        <f t="shared" si="20"/>
        <v>0</v>
      </c>
      <c r="F154" s="23">
        <f t="shared" si="16"/>
        <v>0</v>
      </c>
      <c r="G154" s="23">
        <f>IF(F154&lt;='1 - Data'!$C$6,IF(H153&lt;&gt;0,0,'1 - Data'!$C$5),0)</f>
        <v>0</v>
      </c>
      <c r="H154" s="23">
        <f t="shared" si="21"/>
        <v>250</v>
      </c>
      <c r="I154" s="24">
        <f>D154*'1 - Data'!C$7</f>
        <v>100</v>
      </c>
      <c r="J154" s="24">
        <f>IF(G154&lt;&gt;0,'1 - Data'!$C$8,0)</f>
        <v>0</v>
      </c>
      <c r="K154" s="24">
        <f>F154*'1 - Data'!$C$9</f>
        <v>0</v>
      </c>
      <c r="L154" s="24">
        <f t="shared" si="17"/>
        <v>100</v>
      </c>
    </row>
    <row r="155" spans="1:12" s="34" customFormat="1" x14ac:dyDescent="0.25">
      <c r="A155" s="22">
        <f t="shared" si="18"/>
        <v>150</v>
      </c>
      <c r="B155" s="23">
        <f t="shared" si="19"/>
        <v>0</v>
      </c>
      <c r="C155" s="23">
        <v>24</v>
      </c>
      <c r="D155" s="23">
        <f t="shared" si="15"/>
        <v>0</v>
      </c>
      <c r="E155" s="23">
        <f t="shared" si="20"/>
        <v>0</v>
      </c>
      <c r="F155" s="23">
        <f t="shared" si="16"/>
        <v>0</v>
      </c>
      <c r="G155" s="23">
        <f>IF(F155&lt;='1 - Data'!$C$6,IF(H154&lt;&gt;0,0,'1 - Data'!$C$5),0)</f>
        <v>0</v>
      </c>
      <c r="H155" s="23">
        <f t="shared" si="21"/>
        <v>250</v>
      </c>
      <c r="I155" s="24">
        <f>D155*'1 - Data'!C$7</f>
        <v>0</v>
      </c>
      <c r="J155" s="24">
        <f>IF(G155&lt;&gt;0,'1 - Data'!$C$8,0)</f>
        <v>0</v>
      </c>
      <c r="K155" s="24">
        <f>F155*'1 - Data'!$C$9</f>
        <v>0</v>
      </c>
      <c r="L155" s="24">
        <f t="shared" si="17"/>
        <v>0</v>
      </c>
    </row>
    <row r="156" spans="1:12" s="34" customFormat="1" x14ac:dyDescent="0.25">
      <c r="A156" s="22">
        <f t="shared" si="18"/>
        <v>151</v>
      </c>
      <c r="B156" s="23">
        <f t="shared" si="19"/>
        <v>0</v>
      </c>
      <c r="C156" s="23">
        <v>24</v>
      </c>
      <c r="D156" s="23">
        <f t="shared" si="15"/>
        <v>0</v>
      </c>
      <c r="E156" s="23">
        <f t="shared" si="20"/>
        <v>250</v>
      </c>
      <c r="F156" s="23">
        <f t="shared" si="16"/>
        <v>250</v>
      </c>
      <c r="G156" s="23">
        <f>IF(F156&lt;='1 - Data'!$C$6,IF(H155&lt;&gt;0,0,'1 - Data'!$C$5),0)</f>
        <v>0</v>
      </c>
      <c r="H156" s="23">
        <f t="shared" si="21"/>
        <v>0</v>
      </c>
      <c r="I156" s="24">
        <f>D156*'1 - Data'!C$7</f>
        <v>0</v>
      </c>
      <c r="J156" s="24">
        <f>IF(G156&lt;&gt;0,'1 - Data'!$C$8,0)</f>
        <v>0</v>
      </c>
      <c r="K156" s="24">
        <f>F156*'1 - Data'!$C$9</f>
        <v>62.5</v>
      </c>
      <c r="L156" s="24">
        <f t="shared" si="17"/>
        <v>-62.5</v>
      </c>
    </row>
    <row r="157" spans="1:12" s="34" customFormat="1" x14ac:dyDescent="0.25">
      <c r="A157" s="22">
        <f t="shared" si="18"/>
        <v>152</v>
      </c>
      <c r="B157" s="23">
        <f t="shared" si="19"/>
        <v>250</v>
      </c>
      <c r="C157" s="23">
        <v>24</v>
      </c>
      <c r="D157" s="23">
        <f t="shared" si="15"/>
        <v>24</v>
      </c>
      <c r="E157" s="23">
        <f t="shared" si="20"/>
        <v>0</v>
      </c>
      <c r="F157" s="23">
        <f t="shared" si="16"/>
        <v>226</v>
      </c>
      <c r="G157" s="23">
        <f>IF(F157&lt;='1 - Data'!$C$6,IF(H156&lt;&gt;0,0,'1 - Data'!$C$5),0)</f>
        <v>0</v>
      </c>
      <c r="H157" s="23">
        <f t="shared" si="21"/>
        <v>0</v>
      </c>
      <c r="I157" s="24">
        <f>D157*'1 - Data'!C$7</f>
        <v>240</v>
      </c>
      <c r="J157" s="24">
        <f>IF(G157&lt;&gt;0,'1 - Data'!$C$8,0)</f>
        <v>0</v>
      </c>
      <c r="K157" s="24">
        <f>F157*'1 - Data'!$C$9</f>
        <v>56.5</v>
      </c>
      <c r="L157" s="24">
        <f t="shared" si="17"/>
        <v>183.5</v>
      </c>
    </row>
    <row r="158" spans="1:12" s="34" customFormat="1" x14ac:dyDescent="0.25">
      <c r="A158" s="22">
        <f t="shared" si="18"/>
        <v>153</v>
      </c>
      <c r="B158" s="23">
        <f t="shared" si="19"/>
        <v>226</v>
      </c>
      <c r="C158" s="23">
        <v>24</v>
      </c>
      <c r="D158" s="23">
        <f t="shared" si="15"/>
        <v>24</v>
      </c>
      <c r="E158" s="23">
        <f t="shared" si="20"/>
        <v>0</v>
      </c>
      <c r="F158" s="23">
        <f t="shared" si="16"/>
        <v>202</v>
      </c>
      <c r="G158" s="23">
        <f>IF(F158&lt;='1 - Data'!$C$6,IF(H157&lt;&gt;0,0,'1 - Data'!$C$5),0)</f>
        <v>0</v>
      </c>
      <c r="H158" s="23">
        <f t="shared" si="21"/>
        <v>0</v>
      </c>
      <c r="I158" s="24">
        <f>D158*'1 - Data'!C$7</f>
        <v>240</v>
      </c>
      <c r="J158" s="24">
        <f>IF(G158&lt;&gt;0,'1 - Data'!$C$8,0)</f>
        <v>0</v>
      </c>
      <c r="K158" s="24">
        <f>F158*'1 - Data'!$C$9</f>
        <v>50.5</v>
      </c>
      <c r="L158" s="24">
        <f t="shared" si="17"/>
        <v>189.5</v>
      </c>
    </row>
    <row r="159" spans="1:12" s="34" customFormat="1" x14ac:dyDescent="0.25">
      <c r="A159" s="22">
        <f t="shared" si="18"/>
        <v>154</v>
      </c>
      <c r="B159" s="23">
        <f t="shared" si="19"/>
        <v>202</v>
      </c>
      <c r="C159" s="23">
        <v>24</v>
      </c>
      <c r="D159" s="23">
        <f t="shared" si="15"/>
        <v>24</v>
      </c>
      <c r="E159" s="23">
        <f t="shared" si="20"/>
        <v>0</v>
      </c>
      <c r="F159" s="23">
        <f t="shared" si="16"/>
        <v>178</v>
      </c>
      <c r="G159" s="23">
        <f>IF(F159&lt;='1 - Data'!$C$6,IF(H158&lt;&gt;0,0,'1 - Data'!$C$5),0)</f>
        <v>0</v>
      </c>
      <c r="H159" s="23">
        <f t="shared" si="21"/>
        <v>0</v>
      </c>
      <c r="I159" s="24">
        <f>D159*'1 - Data'!C$7</f>
        <v>240</v>
      </c>
      <c r="J159" s="24">
        <f>IF(G159&lt;&gt;0,'1 - Data'!$C$8,0)</f>
        <v>0</v>
      </c>
      <c r="K159" s="24">
        <f>F159*'1 - Data'!$C$9</f>
        <v>44.5</v>
      </c>
      <c r="L159" s="24">
        <f t="shared" si="17"/>
        <v>195.5</v>
      </c>
    </row>
    <row r="160" spans="1:12" s="34" customFormat="1" x14ac:dyDescent="0.25">
      <c r="A160" s="22">
        <f t="shared" si="18"/>
        <v>155</v>
      </c>
      <c r="B160" s="23">
        <f t="shared" si="19"/>
        <v>178</v>
      </c>
      <c r="C160" s="23">
        <v>24</v>
      </c>
      <c r="D160" s="23">
        <f t="shared" si="15"/>
        <v>24</v>
      </c>
      <c r="E160" s="23">
        <f t="shared" si="20"/>
        <v>0</v>
      </c>
      <c r="F160" s="23">
        <f t="shared" si="16"/>
        <v>154</v>
      </c>
      <c r="G160" s="23">
        <f>IF(F160&lt;='1 - Data'!$C$6,IF(H159&lt;&gt;0,0,'1 - Data'!$C$5),0)</f>
        <v>0</v>
      </c>
      <c r="H160" s="23">
        <f t="shared" si="21"/>
        <v>0</v>
      </c>
      <c r="I160" s="24">
        <f>D160*'1 - Data'!C$7</f>
        <v>240</v>
      </c>
      <c r="J160" s="24">
        <f>IF(G160&lt;&gt;0,'1 - Data'!$C$8,0)</f>
        <v>0</v>
      </c>
      <c r="K160" s="24">
        <f>F160*'1 - Data'!$C$9</f>
        <v>38.5</v>
      </c>
      <c r="L160" s="24">
        <f t="shared" si="17"/>
        <v>201.5</v>
      </c>
    </row>
    <row r="161" spans="1:12" s="34" customFormat="1" x14ac:dyDescent="0.25">
      <c r="A161" s="22">
        <f t="shared" si="18"/>
        <v>156</v>
      </c>
      <c r="B161" s="23">
        <f t="shared" si="19"/>
        <v>154</v>
      </c>
      <c r="C161" s="23">
        <v>24</v>
      </c>
      <c r="D161" s="23">
        <f t="shared" si="15"/>
        <v>24</v>
      </c>
      <c r="E161" s="23">
        <f t="shared" si="20"/>
        <v>0</v>
      </c>
      <c r="F161" s="23">
        <f t="shared" si="16"/>
        <v>130</v>
      </c>
      <c r="G161" s="23">
        <f>IF(F161&lt;='1 - Data'!$C$6,IF(H160&lt;&gt;0,0,'1 - Data'!$C$5),0)</f>
        <v>0</v>
      </c>
      <c r="H161" s="23">
        <f t="shared" si="21"/>
        <v>0</v>
      </c>
      <c r="I161" s="24">
        <f>D161*'1 - Data'!C$7</f>
        <v>240</v>
      </c>
      <c r="J161" s="24">
        <f>IF(G161&lt;&gt;0,'1 - Data'!$C$8,0)</f>
        <v>0</v>
      </c>
      <c r="K161" s="24">
        <f>F161*'1 - Data'!$C$9</f>
        <v>32.5</v>
      </c>
      <c r="L161" s="24">
        <f t="shared" si="17"/>
        <v>207.5</v>
      </c>
    </row>
    <row r="162" spans="1:12" s="34" customFormat="1" x14ac:dyDescent="0.25">
      <c r="A162" s="22">
        <f t="shared" si="18"/>
        <v>157</v>
      </c>
      <c r="B162" s="23">
        <f t="shared" si="19"/>
        <v>130</v>
      </c>
      <c r="C162" s="23">
        <v>24</v>
      </c>
      <c r="D162" s="23">
        <f t="shared" si="15"/>
        <v>24</v>
      </c>
      <c r="E162" s="23">
        <f t="shared" si="20"/>
        <v>0</v>
      </c>
      <c r="F162" s="23">
        <f t="shared" si="16"/>
        <v>106</v>
      </c>
      <c r="G162" s="23">
        <f>IF(F162&lt;='1 - Data'!$C$6,IF(H161&lt;&gt;0,0,'1 - Data'!$C$5),0)</f>
        <v>0</v>
      </c>
      <c r="H162" s="23">
        <f t="shared" si="21"/>
        <v>0</v>
      </c>
      <c r="I162" s="24">
        <f>D162*'1 - Data'!C$7</f>
        <v>240</v>
      </c>
      <c r="J162" s="24">
        <f>IF(G162&lt;&gt;0,'1 - Data'!$C$8,0)</f>
        <v>0</v>
      </c>
      <c r="K162" s="24">
        <f>F162*'1 - Data'!$C$9</f>
        <v>26.5</v>
      </c>
      <c r="L162" s="24">
        <f t="shared" si="17"/>
        <v>213.5</v>
      </c>
    </row>
    <row r="163" spans="1:12" s="34" customFormat="1" x14ac:dyDescent="0.25">
      <c r="A163" s="22">
        <f t="shared" si="18"/>
        <v>158</v>
      </c>
      <c r="B163" s="23">
        <f t="shared" si="19"/>
        <v>106</v>
      </c>
      <c r="C163" s="23">
        <v>24</v>
      </c>
      <c r="D163" s="23">
        <f t="shared" si="15"/>
        <v>24</v>
      </c>
      <c r="E163" s="23">
        <f t="shared" si="20"/>
        <v>0</v>
      </c>
      <c r="F163" s="23">
        <f t="shared" si="16"/>
        <v>82</v>
      </c>
      <c r="G163" s="23">
        <f>IF(F163&lt;='1 - Data'!$C$6,IF(H162&lt;&gt;0,0,'1 - Data'!$C$5),0)</f>
        <v>0</v>
      </c>
      <c r="H163" s="23">
        <f t="shared" si="21"/>
        <v>0</v>
      </c>
      <c r="I163" s="24">
        <f>D163*'1 - Data'!C$7</f>
        <v>240</v>
      </c>
      <c r="J163" s="24">
        <f>IF(G163&lt;&gt;0,'1 - Data'!$C$8,0)</f>
        <v>0</v>
      </c>
      <c r="K163" s="24">
        <f>F163*'1 - Data'!$C$9</f>
        <v>20.5</v>
      </c>
      <c r="L163" s="24">
        <f t="shared" si="17"/>
        <v>219.5</v>
      </c>
    </row>
    <row r="164" spans="1:12" s="34" customFormat="1" x14ac:dyDescent="0.25">
      <c r="A164" s="22">
        <f t="shared" si="18"/>
        <v>159</v>
      </c>
      <c r="B164" s="23">
        <f t="shared" si="19"/>
        <v>82</v>
      </c>
      <c r="C164" s="23">
        <v>24</v>
      </c>
      <c r="D164" s="23">
        <f t="shared" si="15"/>
        <v>24</v>
      </c>
      <c r="E164" s="23">
        <f t="shared" si="20"/>
        <v>0</v>
      </c>
      <c r="F164" s="23">
        <f t="shared" si="16"/>
        <v>58</v>
      </c>
      <c r="G164" s="23">
        <f>IF(F164&lt;='1 - Data'!$C$6,IF(H163&lt;&gt;0,0,'1 - Data'!$C$5),0)</f>
        <v>250</v>
      </c>
      <c r="H164" s="23">
        <f t="shared" si="21"/>
        <v>250</v>
      </c>
      <c r="I164" s="24">
        <f>D164*'1 - Data'!C$7</f>
        <v>240</v>
      </c>
      <c r="J164" s="24">
        <f>IF(G164&lt;&gt;0,'1 - Data'!$C$8,0)</f>
        <v>50</v>
      </c>
      <c r="K164" s="24">
        <f>F164*'1 - Data'!$C$9</f>
        <v>14.5</v>
      </c>
      <c r="L164" s="24">
        <f t="shared" si="17"/>
        <v>175.5</v>
      </c>
    </row>
    <row r="165" spans="1:12" s="34" customFormat="1" x14ac:dyDescent="0.25">
      <c r="A165" s="22">
        <f t="shared" si="18"/>
        <v>160</v>
      </c>
      <c r="B165" s="23">
        <f t="shared" si="19"/>
        <v>58</v>
      </c>
      <c r="C165" s="23">
        <v>24</v>
      </c>
      <c r="D165" s="23">
        <f t="shared" si="15"/>
        <v>24</v>
      </c>
      <c r="E165" s="23">
        <f t="shared" si="20"/>
        <v>0</v>
      </c>
      <c r="F165" s="23">
        <f t="shared" si="16"/>
        <v>34</v>
      </c>
      <c r="G165" s="23">
        <f>IF(F165&lt;='1 - Data'!$C$6,IF(H164&lt;&gt;0,0,'1 - Data'!$C$5),0)</f>
        <v>0</v>
      </c>
      <c r="H165" s="23">
        <f t="shared" si="21"/>
        <v>250</v>
      </c>
      <c r="I165" s="24">
        <f>D165*'1 - Data'!C$7</f>
        <v>240</v>
      </c>
      <c r="J165" s="24">
        <f>IF(G165&lt;&gt;0,'1 - Data'!$C$8,0)</f>
        <v>0</v>
      </c>
      <c r="K165" s="24">
        <f>F165*'1 - Data'!$C$9</f>
        <v>8.5</v>
      </c>
      <c r="L165" s="24">
        <f t="shared" si="17"/>
        <v>231.5</v>
      </c>
    </row>
    <row r="166" spans="1:12" s="34" customFormat="1" x14ac:dyDescent="0.25">
      <c r="A166" s="22">
        <f t="shared" si="18"/>
        <v>161</v>
      </c>
      <c r="B166" s="23">
        <f t="shared" si="19"/>
        <v>34</v>
      </c>
      <c r="C166" s="23">
        <v>24</v>
      </c>
      <c r="D166" s="23">
        <f t="shared" si="15"/>
        <v>24</v>
      </c>
      <c r="E166" s="23">
        <f t="shared" si="20"/>
        <v>0</v>
      </c>
      <c r="F166" s="23">
        <f t="shared" si="16"/>
        <v>10</v>
      </c>
      <c r="G166" s="23">
        <f>IF(F166&lt;='1 - Data'!$C$6,IF(H165&lt;&gt;0,0,'1 - Data'!$C$5),0)</f>
        <v>0</v>
      </c>
      <c r="H166" s="23">
        <f t="shared" si="21"/>
        <v>250</v>
      </c>
      <c r="I166" s="24">
        <f>D166*'1 - Data'!C$7</f>
        <v>240</v>
      </c>
      <c r="J166" s="24">
        <f>IF(G166&lt;&gt;0,'1 - Data'!$C$8,0)</f>
        <v>0</v>
      </c>
      <c r="K166" s="24">
        <f>F166*'1 - Data'!$C$9</f>
        <v>2.5</v>
      </c>
      <c r="L166" s="24">
        <f t="shared" si="17"/>
        <v>237.5</v>
      </c>
    </row>
    <row r="167" spans="1:12" s="34" customFormat="1" x14ac:dyDescent="0.25">
      <c r="A167" s="22">
        <f t="shared" si="18"/>
        <v>162</v>
      </c>
      <c r="B167" s="23">
        <f t="shared" si="19"/>
        <v>10</v>
      </c>
      <c r="C167" s="23">
        <v>24</v>
      </c>
      <c r="D167" s="23">
        <f t="shared" si="15"/>
        <v>10</v>
      </c>
      <c r="E167" s="23">
        <f t="shared" si="20"/>
        <v>0</v>
      </c>
      <c r="F167" s="23">
        <f t="shared" si="16"/>
        <v>0</v>
      </c>
      <c r="G167" s="23">
        <f>IF(F167&lt;='1 - Data'!$C$6,IF(H166&lt;&gt;0,0,'1 - Data'!$C$5),0)</f>
        <v>0</v>
      </c>
      <c r="H167" s="23">
        <f t="shared" si="21"/>
        <v>250</v>
      </c>
      <c r="I167" s="24">
        <f>D167*'1 - Data'!C$7</f>
        <v>100</v>
      </c>
      <c r="J167" s="24">
        <f>IF(G167&lt;&gt;0,'1 - Data'!$C$8,0)</f>
        <v>0</v>
      </c>
      <c r="K167" s="24">
        <f>F167*'1 - Data'!$C$9</f>
        <v>0</v>
      </c>
      <c r="L167" s="24">
        <f t="shared" si="17"/>
        <v>100</v>
      </c>
    </row>
    <row r="168" spans="1:12" s="34" customFormat="1" x14ac:dyDescent="0.25">
      <c r="A168" s="22">
        <f t="shared" si="18"/>
        <v>163</v>
      </c>
      <c r="B168" s="23">
        <f t="shared" si="19"/>
        <v>0</v>
      </c>
      <c r="C168" s="23">
        <v>24</v>
      </c>
      <c r="D168" s="23">
        <f t="shared" si="15"/>
        <v>0</v>
      </c>
      <c r="E168" s="23">
        <f t="shared" si="20"/>
        <v>0</v>
      </c>
      <c r="F168" s="23">
        <f t="shared" si="16"/>
        <v>0</v>
      </c>
      <c r="G168" s="23">
        <f>IF(F168&lt;='1 - Data'!$C$6,IF(H167&lt;&gt;0,0,'1 - Data'!$C$5),0)</f>
        <v>0</v>
      </c>
      <c r="H168" s="23">
        <f t="shared" si="21"/>
        <v>250</v>
      </c>
      <c r="I168" s="24">
        <f>D168*'1 - Data'!C$7</f>
        <v>0</v>
      </c>
      <c r="J168" s="24">
        <f>IF(G168&lt;&gt;0,'1 - Data'!$C$8,0)</f>
        <v>0</v>
      </c>
      <c r="K168" s="24">
        <f>F168*'1 - Data'!$C$9</f>
        <v>0</v>
      </c>
      <c r="L168" s="24">
        <f t="shared" si="17"/>
        <v>0</v>
      </c>
    </row>
    <row r="169" spans="1:12" s="34" customFormat="1" x14ac:dyDescent="0.25">
      <c r="A169" s="22">
        <f t="shared" si="18"/>
        <v>164</v>
      </c>
      <c r="B169" s="23">
        <f t="shared" si="19"/>
        <v>0</v>
      </c>
      <c r="C169" s="23">
        <v>24</v>
      </c>
      <c r="D169" s="23">
        <f t="shared" si="15"/>
        <v>0</v>
      </c>
      <c r="E169" s="23">
        <f t="shared" si="20"/>
        <v>250</v>
      </c>
      <c r="F169" s="23">
        <f t="shared" si="16"/>
        <v>250</v>
      </c>
      <c r="G169" s="23">
        <f>IF(F169&lt;='1 - Data'!$C$6,IF(H168&lt;&gt;0,0,'1 - Data'!$C$5),0)</f>
        <v>0</v>
      </c>
      <c r="H169" s="23">
        <f t="shared" si="21"/>
        <v>0</v>
      </c>
      <c r="I169" s="24">
        <f>D169*'1 - Data'!C$7</f>
        <v>0</v>
      </c>
      <c r="J169" s="24">
        <f>IF(G169&lt;&gt;0,'1 - Data'!$C$8,0)</f>
        <v>0</v>
      </c>
      <c r="K169" s="24">
        <f>F169*'1 - Data'!$C$9</f>
        <v>62.5</v>
      </c>
      <c r="L169" s="24">
        <f t="shared" si="17"/>
        <v>-62.5</v>
      </c>
    </row>
    <row r="170" spans="1:12" s="34" customFormat="1" x14ac:dyDescent="0.25">
      <c r="A170" s="22">
        <f t="shared" si="18"/>
        <v>165</v>
      </c>
      <c r="B170" s="23">
        <f t="shared" si="19"/>
        <v>250</v>
      </c>
      <c r="C170" s="23">
        <v>24</v>
      </c>
      <c r="D170" s="23">
        <f t="shared" si="15"/>
        <v>24</v>
      </c>
      <c r="E170" s="23">
        <f t="shared" si="20"/>
        <v>0</v>
      </c>
      <c r="F170" s="23">
        <f t="shared" si="16"/>
        <v>226</v>
      </c>
      <c r="G170" s="23">
        <f>IF(F170&lt;='1 - Data'!$C$6,IF(H169&lt;&gt;0,0,'1 - Data'!$C$5),0)</f>
        <v>0</v>
      </c>
      <c r="H170" s="23">
        <f t="shared" si="21"/>
        <v>0</v>
      </c>
      <c r="I170" s="24">
        <f>D170*'1 - Data'!C$7</f>
        <v>240</v>
      </c>
      <c r="J170" s="24">
        <f>IF(G170&lt;&gt;0,'1 - Data'!$C$8,0)</f>
        <v>0</v>
      </c>
      <c r="K170" s="24">
        <f>F170*'1 - Data'!$C$9</f>
        <v>56.5</v>
      </c>
      <c r="L170" s="24">
        <f t="shared" si="17"/>
        <v>183.5</v>
      </c>
    </row>
    <row r="171" spans="1:12" s="34" customFormat="1" x14ac:dyDescent="0.25">
      <c r="A171" s="22">
        <f t="shared" si="18"/>
        <v>166</v>
      </c>
      <c r="B171" s="23">
        <f t="shared" si="19"/>
        <v>226</v>
      </c>
      <c r="C171" s="23">
        <v>24</v>
      </c>
      <c r="D171" s="23">
        <f t="shared" si="15"/>
        <v>24</v>
      </c>
      <c r="E171" s="23">
        <f t="shared" si="20"/>
        <v>0</v>
      </c>
      <c r="F171" s="23">
        <f t="shared" si="16"/>
        <v>202</v>
      </c>
      <c r="G171" s="23">
        <f>IF(F171&lt;='1 - Data'!$C$6,IF(H170&lt;&gt;0,0,'1 - Data'!$C$5),0)</f>
        <v>0</v>
      </c>
      <c r="H171" s="23">
        <f t="shared" si="21"/>
        <v>0</v>
      </c>
      <c r="I171" s="24">
        <f>D171*'1 - Data'!C$7</f>
        <v>240</v>
      </c>
      <c r="J171" s="24">
        <f>IF(G171&lt;&gt;0,'1 - Data'!$C$8,0)</f>
        <v>0</v>
      </c>
      <c r="K171" s="24">
        <f>F171*'1 - Data'!$C$9</f>
        <v>50.5</v>
      </c>
      <c r="L171" s="24">
        <f t="shared" si="17"/>
        <v>189.5</v>
      </c>
    </row>
    <row r="172" spans="1:12" s="34" customFormat="1" x14ac:dyDescent="0.25">
      <c r="A172" s="22">
        <f t="shared" si="18"/>
        <v>167</v>
      </c>
      <c r="B172" s="23">
        <f t="shared" si="19"/>
        <v>202</v>
      </c>
      <c r="C172" s="23">
        <v>24</v>
      </c>
      <c r="D172" s="23">
        <f t="shared" si="15"/>
        <v>24</v>
      </c>
      <c r="E172" s="23">
        <f t="shared" si="20"/>
        <v>0</v>
      </c>
      <c r="F172" s="23">
        <f t="shared" si="16"/>
        <v>178</v>
      </c>
      <c r="G172" s="23">
        <f>IF(F172&lt;='1 - Data'!$C$6,IF(H171&lt;&gt;0,0,'1 - Data'!$C$5),0)</f>
        <v>0</v>
      </c>
      <c r="H172" s="23">
        <f t="shared" si="21"/>
        <v>0</v>
      </c>
      <c r="I172" s="24">
        <f>D172*'1 - Data'!C$7</f>
        <v>240</v>
      </c>
      <c r="J172" s="24">
        <f>IF(G172&lt;&gt;0,'1 - Data'!$C$8,0)</f>
        <v>0</v>
      </c>
      <c r="K172" s="24">
        <f>F172*'1 - Data'!$C$9</f>
        <v>44.5</v>
      </c>
      <c r="L172" s="24">
        <f t="shared" si="17"/>
        <v>195.5</v>
      </c>
    </row>
    <row r="173" spans="1:12" s="34" customFormat="1" x14ac:dyDescent="0.25">
      <c r="A173" s="22">
        <f t="shared" si="18"/>
        <v>168</v>
      </c>
      <c r="B173" s="23">
        <f t="shared" si="19"/>
        <v>178</v>
      </c>
      <c r="C173" s="23">
        <v>24</v>
      </c>
      <c r="D173" s="23">
        <f t="shared" si="15"/>
        <v>24</v>
      </c>
      <c r="E173" s="23">
        <f t="shared" si="20"/>
        <v>0</v>
      </c>
      <c r="F173" s="23">
        <f t="shared" si="16"/>
        <v>154</v>
      </c>
      <c r="G173" s="23">
        <f>IF(F173&lt;='1 - Data'!$C$6,IF(H172&lt;&gt;0,0,'1 - Data'!$C$5),0)</f>
        <v>0</v>
      </c>
      <c r="H173" s="23">
        <f t="shared" si="21"/>
        <v>0</v>
      </c>
      <c r="I173" s="24">
        <f>D173*'1 - Data'!C$7</f>
        <v>240</v>
      </c>
      <c r="J173" s="24">
        <f>IF(G173&lt;&gt;0,'1 - Data'!$C$8,0)</f>
        <v>0</v>
      </c>
      <c r="K173" s="24">
        <f>F173*'1 - Data'!$C$9</f>
        <v>38.5</v>
      </c>
      <c r="L173" s="24">
        <f t="shared" si="17"/>
        <v>201.5</v>
      </c>
    </row>
    <row r="174" spans="1:12" s="34" customFormat="1" x14ac:dyDescent="0.25">
      <c r="A174" s="22">
        <f t="shared" si="18"/>
        <v>169</v>
      </c>
      <c r="B174" s="23">
        <f t="shared" si="19"/>
        <v>154</v>
      </c>
      <c r="C174" s="23">
        <v>24</v>
      </c>
      <c r="D174" s="23">
        <f t="shared" si="15"/>
        <v>24</v>
      </c>
      <c r="E174" s="23">
        <f t="shared" si="20"/>
        <v>0</v>
      </c>
      <c r="F174" s="23">
        <f t="shared" si="16"/>
        <v>130</v>
      </c>
      <c r="G174" s="23">
        <f>IF(F174&lt;='1 - Data'!$C$6,IF(H173&lt;&gt;0,0,'1 - Data'!$C$5),0)</f>
        <v>0</v>
      </c>
      <c r="H174" s="23">
        <f t="shared" si="21"/>
        <v>0</v>
      </c>
      <c r="I174" s="24">
        <f>D174*'1 - Data'!C$7</f>
        <v>240</v>
      </c>
      <c r="J174" s="24">
        <f>IF(G174&lt;&gt;0,'1 - Data'!$C$8,0)</f>
        <v>0</v>
      </c>
      <c r="K174" s="24">
        <f>F174*'1 - Data'!$C$9</f>
        <v>32.5</v>
      </c>
      <c r="L174" s="24">
        <f t="shared" si="17"/>
        <v>207.5</v>
      </c>
    </row>
    <row r="175" spans="1:12" s="34" customFormat="1" x14ac:dyDescent="0.25">
      <c r="A175" s="22">
        <f t="shared" si="18"/>
        <v>170</v>
      </c>
      <c r="B175" s="23">
        <f t="shared" si="19"/>
        <v>130</v>
      </c>
      <c r="C175" s="23">
        <v>24</v>
      </c>
      <c r="D175" s="23">
        <f t="shared" si="15"/>
        <v>24</v>
      </c>
      <c r="E175" s="23">
        <f t="shared" si="20"/>
        <v>0</v>
      </c>
      <c r="F175" s="23">
        <f t="shared" si="16"/>
        <v>106</v>
      </c>
      <c r="G175" s="23">
        <f>IF(F175&lt;='1 - Data'!$C$6,IF(H174&lt;&gt;0,0,'1 - Data'!$C$5),0)</f>
        <v>0</v>
      </c>
      <c r="H175" s="23">
        <f t="shared" si="21"/>
        <v>0</v>
      </c>
      <c r="I175" s="24">
        <f>D175*'1 - Data'!C$7</f>
        <v>240</v>
      </c>
      <c r="J175" s="24">
        <f>IF(G175&lt;&gt;0,'1 - Data'!$C$8,0)</f>
        <v>0</v>
      </c>
      <c r="K175" s="24">
        <f>F175*'1 - Data'!$C$9</f>
        <v>26.5</v>
      </c>
      <c r="L175" s="24">
        <f t="shared" si="17"/>
        <v>213.5</v>
      </c>
    </row>
    <row r="176" spans="1:12" s="34" customFormat="1" x14ac:dyDescent="0.25">
      <c r="A176" s="22">
        <f t="shared" si="18"/>
        <v>171</v>
      </c>
      <c r="B176" s="23">
        <f t="shared" si="19"/>
        <v>106</v>
      </c>
      <c r="C176" s="23">
        <v>24</v>
      </c>
      <c r="D176" s="23">
        <f t="shared" si="15"/>
        <v>24</v>
      </c>
      <c r="E176" s="23">
        <f t="shared" si="20"/>
        <v>0</v>
      </c>
      <c r="F176" s="23">
        <f t="shared" si="16"/>
        <v>82</v>
      </c>
      <c r="G176" s="23">
        <f>IF(F176&lt;='1 - Data'!$C$6,IF(H175&lt;&gt;0,0,'1 - Data'!$C$5),0)</f>
        <v>0</v>
      </c>
      <c r="H176" s="23">
        <f t="shared" si="21"/>
        <v>0</v>
      </c>
      <c r="I176" s="24">
        <f>D176*'1 - Data'!C$7</f>
        <v>240</v>
      </c>
      <c r="J176" s="24">
        <f>IF(G176&lt;&gt;0,'1 - Data'!$C$8,0)</f>
        <v>0</v>
      </c>
      <c r="K176" s="24">
        <f>F176*'1 - Data'!$C$9</f>
        <v>20.5</v>
      </c>
      <c r="L176" s="24">
        <f t="shared" si="17"/>
        <v>219.5</v>
      </c>
    </row>
    <row r="177" spans="1:12" s="34" customFormat="1" x14ac:dyDescent="0.25">
      <c r="A177" s="22">
        <f t="shared" si="18"/>
        <v>172</v>
      </c>
      <c r="B177" s="23">
        <f t="shared" si="19"/>
        <v>82</v>
      </c>
      <c r="C177" s="23">
        <v>24</v>
      </c>
      <c r="D177" s="23">
        <f t="shared" si="15"/>
        <v>24</v>
      </c>
      <c r="E177" s="23">
        <f t="shared" si="20"/>
        <v>0</v>
      </c>
      <c r="F177" s="23">
        <f t="shared" si="16"/>
        <v>58</v>
      </c>
      <c r="G177" s="23">
        <f>IF(F177&lt;='1 - Data'!$C$6,IF(H176&lt;&gt;0,0,'1 - Data'!$C$5),0)</f>
        <v>250</v>
      </c>
      <c r="H177" s="23">
        <f t="shared" si="21"/>
        <v>250</v>
      </c>
      <c r="I177" s="24">
        <f>D177*'1 - Data'!C$7</f>
        <v>240</v>
      </c>
      <c r="J177" s="24">
        <f>IF(G177&lt;&gt;0,'1 - Data'!$C$8,0)</f>
        <v>50</v>
      </c>
      <c r="K177" s="24">
        <f>F177*'1 - Data'!$C$9</f>
        <v>14.5</v>
      </c>
      <c r="L177" s="24">
        <f t="shared" si="17"/>
        <v>175.5</v>
      </c>
    </row>
    <row r="178" spans="1:12" s="34" customFormat="1" x14ac:dyDescent="0.25">
      <c r="A178" s="22">
        <f t="shared" si="18"/>
        <v>173</v>
      </c>
      <c r="B178" s="23">
        <f t="shared" si="19"/>
        <v>58</v>
      </c>
      <c r="C178" s="23">
        <v>24</v>
      </c>
      <c r="D178" s="23">
        <f t="shared" si="15"/>
        <v>24</v>
      </c>
      <c r="E178" s="23">
        <f t="shared" si="20"/>
        <v>0</v>
      </c>
      <c r="F178" s="23">
        <f t="shared" si="16"/>
        <v>34</v>
      </c>
      <c r="G178" s="23">
        <f>IF(F178&lt;='1 - Data'!$C$6,IF(H177&lt;&gt;0,0,'1 - Data'!$C$5),0)</f>
        <v>0</v>
      </c>
      <c r="H178" s="23">
        <f t="shared" si="21"/>
        <v>250</v>
      </c>
      <c r="I178" s="24">
        <f>D178*'1 - Data'!C$7</f>
        <v>240</v>
      </c>
      <c r="J178" s="24">
        <f>IF(G178&lt;&gt;0,'1 - Data'!$C$8,0)</f>
        <v>0</v>
      </c>
      <c r="K178" s="24">
        <f>F178*'1 - Data'!$C$9</f>
        <v>8.5</v>
      </c>
      <c r="L178" s="24">
        <f t="shared" si="17"/>
        <v>231.5</v>
      </c>
    </row>
    <row r="179" spans="1:12" s="34" customFormat="1" x14ac:dyDescent="0.25">
      <c r="A179" s="22">
        <f t="shared" si="18"/>
        <v>174</v>
      </c>
      <c r="B179" s="23">
        <f t="shared" si="19"/>
        <v>34</v>
      </c>
      <c r="C179" s="23">
        <v>24</v>
      </c>
      <c r="D179" s="23">
        <f t="shared" si="15"/>
        <v>24</v>
      </c>
      <c r="E179" s="23">
        <f t="shared" si="20"/>
        <v>0</v>
      </c>
      <c r="F179" s="23">
        <f t="shared" si="16"/>
        <v>10</v>
      </c>
      <c r="G179" s="23">
        <f>IF(F179&lt;='1 - Data'!$C$6,IF(H178&lt;&gt;0,0,'1 - Data'!$C$5),0)</f>
        <v>0</v>
      </c>
      <c r="H179" s="23">
        <f t="shared" si="21"/>
        <v>250</v>
      </c>
      <c r="I179" s="24">
        <f>D179*'1 - Data'!C$7</f>
        <v>240</v>
      </c>
      <c r="J179" s="24">
        <f>IF(G179&lt;&gt;0,'1 - Data'!$C$8,0)</f>
        <v>0</v>
      </c>
      <c r="K179" s="24">
        <f>F179*'1 - Data'!$C$9</f>
        <v>2.5</v>
      </c>
      <c r="L179" s="24">
        <f t="shared" si="17"/>
        <v>237.5</v>
      </c>
    </row>
    <row r="180" spans="1:12" s="34" customFormat="1" x14ac:dyDescent="0.25">
      <c r="A180" s="22">
        <f t="shared" si="18"/>
        <v>175</v>
      </c>
      <c r="B180" s="23">
        <f t="shared" si="19"/>
        <v>10</v>
      </c>
      <c r="C180" s="23">
        <v>24</v>
      </c>
      <c r="D180" s="23">
        <f t="shared" si="15"/>
        <v>10</v>
      </c>
      <c r="E180" s="23">
        <f t="shared" si="20"/>
        <v>0</v>
      </c>
      <c r="F180" s="23">
        <f t="shared" si="16"/>
        <v>0</v>
      </c>
      <c r="G180" s="23">
        <f>IF(F180&lt;='1 - Data'!$C$6,IF(H179&lt;&gt;0,0,'1 - Data'!$C$5),0)</f>
        <v>0</v>
      </c>
      <c r="H180" s="23">
        <f t="shared" si="21"/>
        <v>250</v>
      </c>
      <c r="I180" s="24">
        <f>D180*'1 - Data'!C$7</f>
        <v>100</v>
      </c>
      <c r="J180" s="24">
        <f>IF(G180&lt;&gt;0,'1 - Data'!$C$8,0)</f>
        <v>0</v>
      </c>
      <c r="K180" s="24">
        <f>F180*'1 - Data'!$C$9</f>
        <v>0</v>
      </c>
      <c r="L180" s="24">
        <f t="shared" si="17"/>
        <v>100</v>
      </c>
    </row>
    <row r="181" spans="1:12" s="34" customFormat="1" x14ac:dyDescent="0.25">
      <c r="A181" s="22">
        <f t="shared" si="18"/>
        <v>176</v>
      </c>
      <c r="B181" s="23">
        <f t="shared" si="19"/>
        <v>0</v>
      </c>
      <c r="C181" s="23">
        <v>24</v>
      </c>
      <c r="D181" s="23">
        <f t="shared" si="15"/>
        <v>0</v>
      </c>
      <c r="E181" s="23">
        <f t="shared" si="20"/>
        <v>0</v>
      </c>
      <c r="F181" s="23">
        <f t="shared" si="16"/>
        <v>0</v>
      </c>
      <c r="G181" s="23">
        <f>IF(F181&lt;='1 - Data'!$C$6,IF(H180&lt;&gt;0,0,'1 - Data'!$C$5),0)</f>
        <v>0</v>
      </c>
      <c r="H181" s="23">
        <f t="shared" si="21"/>
        <v>250</v>
      </c>
      <c r="I181" s="24">
        <f>D181*'1 - Data'!C$7</f>
        <v>0</v>
      </c>
      <c r="J181" s="24">
        <f>IF(G181&lt;&gt;0,'1 - Data'!$C$8,0)</f>
        <v>0</v>
      </c>
      <c r="K181" s="24">
        <f>F181*'1 - Data'!$C$9</f>
        <v>0</v>
      </c>
      <c r="L181" s="24">
        <f t="shared" si="17"/>
        <v>0</v>
      </c>
    </row>
    <row r="182" spans="1:12" s="34" customFormat="1" x14ac:dyDescent="0.25">
      <c r="A182" s="22">
        <f t="shared" si="18"/>
        <v>177</v>
      </c>
      <c r="B182" s="23">
        <f t="shared" si="19"/>
        <v>0</v>
      </c>
      <c r="C182" s="23">
        <v>24</v>
      </c>
      <c r="D182" s="23">
        <f t="shared" si="15"/>
        <v>0</v>
      </c>
      <c r="E182" s="23">
        <f t="shared" si="20"/>
        <v>250</v>
      </c>
      <c r="F182" s="23">
        <f t="shared" si="16"/>
        <v>250</v>
      </c>
      <c r="G182" s="23">
        <f>IF(F182&lt;='1 - Data'!$C$6,IF(H181&lt;&gt;0,0,'1 - Data'!$C$5),0)</f>
        <v>0</v>
      </c>
      <c r="H182" s="23">
        <f t="shared" si="21"/>
        <v>0</v>
      </c>
      <c r="I182" s="24">
        <f>D182*'1 - Data'!C$7</f>
        <v>0</v>
      </c>
      <c r="J182" s="24">
        <f>IF(G182&lt;&gt;0,'1 - Data'!$C$8,0)</f>
        <v>0</v>
      </c>
      <c r="K182" s="24">
        <f>F182*'1 - Data'!$C$9</f>
        <v>62.5</v>
      </c>
      <c r="L182" s="24">
        <f t="shared" si="17"/>
        <v>-62.5</v>
      </c>
    </row>
    <row r="183" spans="1:12" s="34" customFormat="1" x14ac:dyDescent="0.25">
      <c r="A183" s="22">
        <f t="shared" si="18"/>
        <v>178</v>
      </c>
      <c r="B183" s="23">
        <f t="shared" si="19"/>
        <v>250</v>
      </c>
      <c r="C183" s="23">
        <v>24</v>
      </c>
      <c r="D183" s="23">
        <f t="shared" si="15"/>
        <v>24</v>
      </c>
      <c r="E183" s="23">
        <f t="shared" si="20"/>
        <v>0</v>
      </c>
      <c r="F183" s="23">
        <f t="shared" si="16"/>
        <v>226</v>
      </c>
      <c r="G183" s="23">
        <f>IF(F183&lt;='1 - Data'!$C$6,IF(H182&lt;&gt;0,0,'1 - Data'!$C$5),0)</f>
        <v>0</v>
      </c>
      <c r="H183" s="23">
        <f t="shared" si="21"/>
        <v>0</v>
      </c>
      <c r="I183" s="24">
        <f>D183*'1 - Data'!C$7</f>
        <v>240</v>
      </c>
      <c r="J183" s="24">
        <f>IF(G183&lt;&gt;0,'1 - Data'!$C$8,0)</f>
        <v>0</v>
      </c>
      <c r="K183" s="24">
        <f>F183*'1 - Data'!$C$9</f>
        <v>56.5</v>
      </c>
      <c r="L183" s="24">
        <f t="shared" si="17"/>
        <v>183.5</v>
      </c>
    </row>
    <row r="184" spans="1:12" s="34" customFormat="1" x14ac:dyDescent="0.25">
      <c r="A184" s="22">
        <f t="shared" si="18"/>
        <v>179</v>
      </c>
      <c r="B184" s="23">
        <f t="shared" si="19"/>
        <v>226</v>
      </c>
      <c r="C184" s="23">
        <v>24</v>
      </c>
      <c r="D184" s="23">
        <f t="shared" si="15"/>
        <v>24</v>
      </c>
      <c r="E184" s="23">
        <f t="shared" si="20"/>
        <v>0</v>
      </c>
      <c r="F184" s="23">
        <f t="shared" si="16"/>
        <v>202</v>
      </c>
      <c r="G184" s="23">
        <f>IF(F184&lt;='1 - Data'!$C$6,IF(H183&lt;&gt;0,0,'1 - Data'!$C$5),0)</f>
        <v>0</v>
      </c>
      <c r="H184" s="23">
        <f t="shared" si="21"/>
        <v>0</v>
      </c>
      <c r="I184" s="24">
        <f>D184*'1 - Data'!C$7</f>
        <v>240</v>
      </c>
      <c r="J184" s="24">
        <f>IF(G184&lt;&gt;0,'1 - Data'!$C$8,0)</f>
        <v>0</v>
      </c>
      <c r="K184" s="24">
        <f>F184*'1 - Data'!$C$9</f>
        <v>50.5</v>
      </c>
      <c r="L184" s="24">
        <f t="shared" si="17"/>
        <v>189.5</v>
      </c>
    </row>
    <row r="185" spans="1:12" s="34" customFormat="1" x14ac:dyDescent="0.25">
      <c r="A185" s="22">
        <f t="shared" si="18"/>
        <v>180</v>
      </c>
      <c r="B185" s="23">
        <f t="shared" si="19"/>
        <v>202</v>
      </c>
      <c r="C185" s="23">
        <v>24</v>
      </c>
      <c r="D185" s="23">
        <f t="shared" si="15"/>
        <v>24</v>
      </c>
      <c r="E185" s="23">
        <f t="shared" si="20"/>
        <v>0</v>
      </c>
      <c r="F185" s="23">
        <f t="shared" si="16"/>
        <v>178</v>
      </c>
      <c r="G185" s="23">
        <f>IF(F185&lt;='1 - Data'!$C$6,IF(H184&lt;&gt;0,0,'1 - Data'!$C$5),0)</f>
        <v>0</v>
      </c>
      <c r="H185" s="23">
        <f t="shared" si="21"/>
        <v>0</v>
      </c>
      <c r="I185" s="24">
        <f>D185*'1 - Data'!C$7</f>
        <v>240</v>
      </c>
      <c r="J185" s="24">
        <f>IF(G185&lt;&gt;0,'1 - Data'!$C$8,0)</f>
        <v>0</v>
      </c>
      <c r="K185" s="24">
        <f>F185*'1 - Data'!$C$9</f>
        <v>44.5</v>
      </c>
      <c r="L185" s="24">
        <f t="shared" si="17"/>
        <v>195.5</v>
      </c>
    </row>
    <row r="186" spans="1:12" s="34" customFormat="1" x14ac:dyDescent="0.25">
      <c r="A186" s="22">
        <f t="shared" si="18"/>
        <v>181</v>
      </c>
      <c r="B186" s="23">
        <f t="shared" si="19"/>
        <v>178</v>
      </c>
      <c r="C186" s="23">
        <v>24</v>
      </c>
      <c r="D186" s="23">
        <f t="shared" si="15"/>
        <v>24</v>
      </c>
      <c r="E186" s="23">
        <f t="shared" si="20"/>
        <v>0</v>
      </c>
      <c r="F186" s="23">
        <f t="shared" si="16"/>
        <v>154</v>
      </c>
      <c r="G186" s="23">
        <f>IF(F186&lt;='1 - Data'!$C$6,IF(H185&lt;&gt;0,0,'1 - Data'!$C$5),0)</f>
        <v>0</v>
      </c>
      <c r="H186" s="23">
        <f t="shared" si="21"/>
        <v>0</v>
      </c>
      <c r="I186" s="24">
        <f>D186*'1 - Data'!C$7</f>
        <v>240</v>
      </c>
      <c r="J186" s="24">
        <f>IF(G186&lt;&gt;0,'1 - Data'!$C$8,0)</f>
        <v>0</v>
      </c>
      <c r="K186" s="24">
        <f>F186*'1 - Data'!$C$9</f>
        <v>38.5</v>
      </c>
      <c r="L186" s="24">
        <f t="shared" si="17"/>
        <v>201.5</v>
      </c>
    </row>
    <row r="187" spans="1:12" s="34" customFormat="1" x14ac:dyDescent="0.25">
      <c r="A187" s="22">
        <f t="shared" si="18"/>
        <v>182</v>
      </c>
      <c r="B187" s="23">
        <f t="shared" si="19"/>
        <v>154</v>
      </c>
      <c r="C187" s="23">
        <v>24</v>
      </c>
      <c r="D187" s="23">
        <f t="shared" si="15"/>
        <v>24</v>
      </c>
      <c r="E187" s="23">
        <f t="shared" si="20"/>
        <v>0</v>
      </c>
      <c r="F187" s="23">
        <f t="shared" si="16"/>
        <v>130</v>
      </c>
      <c r="G187" s="23">
        <f>IF(F187&lt;='1 - Data'!$C$6,IF(H186&lt;&gt;0,0,'1 - Data'!$C$5),0)</f>
        <v>0</v>
      </c>
      <c r="H187" s="23">
        <f t="shared" si="21"/>
        <v>0</v>
      </c>
      <c r="I187" s="24">
        <f>D187*'1 - Data'!C$7</f>
        <v>240</v>
      </c>
      <c r="J187" s="24">
        <f>IF(G187&lt;&gt;0,'1 - Data'!$C$8,0)</f>
        <v>0</v>
      </c>
      <c r="K187" s="24">
        <f>F187*'1 - Data'!$C$9</f>
        <v>32.5</v>
      </c>
      <c r="L187" s="24">
        <f t="shared" si="17"/>
        <v>207.5</v>
      </c>
    </row>
    <row r="188" spans="1:12" s="34" customFormat="1" x14ac:dyDescent="0.25">
      <c r="A188" s="22">
        <f t="shared" si="18"/>
        <v>183</v>
      </c>
      <c r="B188" s="23">
        <f t="shared" si="19"/>
        <v>130</v>
      </c>
      <c r="C188" s="23">
        <v>24</v>
      </c>
      <c r="D188" s="23">
        <f t="shared" si="15"/>
        <v>24</v>
      </c>
      <c r="E188" s="23">
        <f t="shared" si="20"/>
        <v>0</v>
      </c>
      <c r="F188" s="23">
        <f t="shared" si="16"/>
        <v>106</v>
      </c>
      <c r="G188" s="23">
        <f>IF(F188&lt;='1 - Data'!$C$6,IF(H187&lt;&gt;0,0,'1 - Data'!$C$5),0)</f>
        <v>0</v>
      </c>
      <c r="H188" s="23">
        <f t="shared" si="21"/>
        <v>0</v>
      </c>
      <c r="I188" s="24">
        <f>D188*'1 - Data'!C$7</f>
        <v>240</v>
      </c>
      <c r="J188" s="24">
        <f>IF(G188&lt;&gt;0,'1 - Data'!$C$8,0)</f>
        <v>0</v>
      </c>
      <c r="K188" s="24">
        <f>F188*'1 - Data'!$C$9</f>
        <v>26.5</v>
      </c>
      <c r="L188" s="24">
        <f t="shared" si="17"/>
        <v>213.5</v>
      </c>
    </row>
    <row r="189" spans="1:12" s="34" customFormat="1" x14ac:dyDescent="0.25">
      <c r="A189" s="22">
        <f t="shared" si="18"/>
        <v>184</v>
      </c>
      <c r="B189" s="23">
        <f t="shared" si="19"/>
        <v>106</v>
      </c>
      <c r="C189" s="23">
        <v>24</v>
      </c>
      <c r="D189" s="23">
        <f t="shared" si="15"/>
        <v>24</v>
      </c>
      <c r="E189" s="23">
        <f t="shared" si="20"/>
        <v>0</v>
      </c>
      <c r="F189" s="23">
        <f t="shared" si="16"/>
        <v>82</v>
      </c>
      <c r="G189" s="23">
        <f>IF(F189&lt;='1 - Data'!$C$6,IF(H188&lt;&gt;0,0,'1 - Data'!$C$5),0)</f>
        <v>0</v>
      </c>
      <c r="H189" s="23">
        <f t="shared" si="21"/>
        <v>0</v>
      </c>
      <c r="I189" s="24">
        <f>D189*'1 - Data'!C$7</f>
        <v>240</v>
      </c>
      <c r="J189" s="24">
        <f>IF(G189&lt;&gt;0,'1 - Data'!$C$8,0)</f>
        <v>0</v>
      </c>
      <c r="K189" s="24">
        <f>F189*'1 - Data'!$C$9</f>
        <v>20.5</v>
      </c>
      <c r="L189" s="24">
        <f t="shared" si="17"/>
        <v>219.5</v>
      </c>
    </row>
    <row r="190" spans="1:12" s="34" customFormat="1" x14ac:dyDescent="0.25">
      <c r="A190" s="22">
        <f t="shared" si="18"/>
        <v>185</v>
      </c>
      <c r="B190" s="23">
        <f t="shared" si="19"/>
        <v>82</v>
      </c>
      <c r="C190" s="23">
        <v>24</v>
      </c>
      <c r="D190" s="23">
        <f t="shared" si="15"/>
        <v>24</v>
      </c>
      <c r="E190" s="23">
        <f t="shared" si="20"/>
        <v>0</v>
      </c>
      <c r="F190" s="23">
        <f t="shared" si="16"/>
        <v>58</v>
      </c>
      <c r="G190" s="23">
        <f>IF(F190&lt;='1 - Data'!$C$6,IF(H189&lt;&gt;0,0,'1 - Data'!$C$5),0)</f>
        <v>250</v>
      </c>
      <c r="H190" s="23">
        <f t="shared" si="21"/>
        <v>250</v>
      </c>
      <c r="I190" s="24">
        <f>D190*'1 - Data'!C$7</f>
        <v>240</v>
      </c>
      <c r="J190" s="24">
        <f>IF(G190&lt;&gt;0,'1 - Data'!$C$8,0)</f>
        <v>50</v>
      </c>
      <c r="K190" s="24">
        <f>F190*'1 - Data'!$C$9</f>
        <v>14.5</v>
      </c>
      <c r="L190" s="24">
        <f t="shared" si="17"/>
        <v>175.5</v>
      </c>
    </row>
    <row r="191" spans="1:12" s="34" customFormat="1" x14ac:dyDescent="0.25">
      <c r="A191" s="22">
        <f t="shared" si="18"/>
        <v>186</v>
      </c>
      <c r="B191" s="23">
        <f t="shared" si="19"/>
        <v>58</v>
      </c>
      <c r="C191" s="23">
        <v>24</v>
      </c>
      <c r="D191" s="23">
        <f t="shared" si="15"/>
        <v>24</v>
      </c>
      <c r="E191" s="23">
        <f t="shared" si="20"/>
        <v>0</v>
      </c>
      <c r="F191" s="23">
        <f t="shared" si="16"/>
        <v>34</v>
      </c>
      <c r="G191" s="23">
        <f>IF(F191&lt;='1 - Data'!$C$6,IF(H190&lt;&gt;0,0,'1 - Data'!$C$5),0)</f>
        <v>0</v>
      </c>
      <c r="H191" s="23">
        <f t="shared" si="21"/>
        <v>250</v>
      </c>
      <c r="I191" s="24">
        <f>D191*'1 - Data'!C$7</f>
        <v>240</v>
      </c>
      <c r="J191" s="24">
        <f>IF(G191&lt;&gt;0,'1 - Data'!$C$8,0)</f>
        <v>0</v>
      </c>
      <c r="K191" s="24">
        <f>F191*'1 - Data'!$C$9</f>
        <v>8.5</v>
      </c>
      <c r="L191" s="24">
        <f t="shared" si="17"/>
        <v>231.5</v>
      </c>
    </row>
    <row r="192" spans="1:12" s="34" customFormat="1" x14ac:dyDescent="0.25">
      <c r="A192" s="22">
        <f t="shared" si="18"/>
        <v>187</v>
      </c>
      <c r="B192" s="23">
        <f t="shared" si="19"/>
        <v>34</v>
      </c>
      <c r="C192" s="23">
        <v>24</v>
      </c>
      <c r="D192" s="23">
        <f t="shared" si="15"/>
        <v>24</v>
      </c>
      <c r="E192" s="23">
        <f t="shared" si="20"/>
        <v>0</v>
      </c>
      <c r="F192" s="23">
        <f t="shared" si="16"/>
        <v>10</v>
      </c>
      <c r="G192" s="23">
        <f>IF(F192&lt;='1 - Data'!$C$6,IF(H191&lt;&gt;0,0,'1 - Data'!$C$5),0)</f>
        <v>0</v>
      </c>
      <c r="H192" s="23">
        <f t="shared" si="21"/>
        <v>250</v>
      </c>
      <c r="I192" s="24">
        <f>D192*'1 - Data'!C$7</f>
        <v>240</v>
      </c>
      <c r="J192" s="24">
        <f>IF(G192&lt;&gt;0,'1 - Data'!$C$8,0)</f>
        <v>0</v>
      </c>
      <c r="K192" s="24">
        <f>F192*'1 - Data'!$C$9</f>
        <v>2.5</v>
      </c>
      <c r="L192" s="24">
        <f t="shared" si="17"/>
        <v>237.5</v>
      </c>
    </row>
    <row r="193" spans="1:12" s="34" customFormat="1" x14ac:dyDescent="0.25">
      <c r="A193" s="22">
        <f t="shared" si="18"/>
        <v>188</v>
      </c>
      <c r="B193" s="23">
        <f t="shared" si="19"/>
        <v>10</v>
      </c>
      <c r="C193" s="23">
        <v>24</v>
      </c>
      <c r="D193" s="23">
        <f t="shared" si="15"/>
        <v>10</v>
      </c>
      <c r="E193" s="23">
        <f t="shared" si="20"/>
        <v>0</v>
      </c>
      <c r="F193" s="23">
        <f t="shared" si="16"/>
        <v>0</v>
      </c>
      <c r="G193" s="23">
        <f>IF(F193&lt;='1 - Data'!$C$6,IF(H192&lt;&gt;0,0,'1 - Data'!$C$5),0)</f>
        <v>0</v>
      </c>
      <c r="H193" s="23">
        <f t="shared" si="21"/>
        <v>250</v>
      </c>
      <c r="I193" s="24">
        <f>D193*'1 - Data'!C$7</f>
        <v>100</v>
      </c>
      <c r="J193" s="24">
        <f>IF(G193&lt;&gt;0,'1 - Data'!$C$8,0)</f>
        <v>0</v>
      </c>
      <c r="K193" s="24">
        <f>F193*'1 - Data'!$C$9</f>
        <v>0</v>
      </c>
      <c r="L193" s="24">
        <f t="shared" si="17"/>
        <v>100</v>
      </c>
    </row>
    <row r="194" spans="1:12" s="34" customFormat="1" x14ac:dyDescent="0.25">
      <c r="A194" s="22">
        <f t="shared" si="18"/>
        <v>189</v>
      </c>
      <c r="B194" s="23">
        <f t="shared" si="19"/>
        <v>0</v>
      </c>
      <c r="C194" s="23">
        <v>24</v>
      </c>
      <c r="D194" s="23">
        <f t="shared" si="15"/>
        <v>0</v>
      </c>
      <c r="E194" s="23">
        <f t="shared" si="20"/>
        <v>0</v>
      </c>
      <c r="F194" s="23">
        <f t="shared" si="16"/>
        <v>0</v>
      </c>
      <c r="G194" s="23">
        <f>IF(F194&lt;='1 - Data'!$C$6,IF(H193&lt;&gt;0,0,'1 - Data'!$C$5),0)</f>
        <v>0</v>
      </c>
      <c r="H194" s="23">
        <f t="shared" si="21"/>
        <v>250</v>
      </c>
      <c r="I194" s="24">
        <f>D194*'1 - Data'!C$7</f>
        <v>0</v>
      </c>
      <c r="J194" s="24">
        <f>IF(G194&lt;&gt;0,'1 - Data'!$C$8,0)</f>
        <v>0</v>
      </c>
      <c r="K194" s="24">
        <f>F194*'1 - Data'!$C$9</f>
        <v>0</v>
      </c>
      <c r="L194" s="24">
        <f t="shared" si="17"/>
        <v>0</v>
      </c>
    </row>
    <row r="195" spans="1:12" s="34" customFormat="1" x14ac:dyDescent="0.25">
      <c r="A195" s="22">
        <f t="shared" si="18"/>
        <v>190</v>
      </c>
      <c r="B195" s="23">
        <f t="shared" si="19"/>
        <v>0</v>
      </c>
      <c r="C195" s="23">
        <v>24</v>
      </c>
      <c r="D195" s="23">
        <f t="shared" si="15"/>
        <v>0</v>
      </c>
      <c r="E195" s="23">
        <f t="shared" si="20"/>
        <v>250</v>
      </c>
      <c r="F195" s="23">
        <f t="shared" si="16"/>
        <v>250</v>
      </c>
      <c r="G195" s="23">
        <f>IF(F195&lt;='1 - Data'!$C$6,IF(H194&lt;&gt;0,0,'1 - Data'!$C$5),0)</f>
        <v>0</v>
      </c>
      <c r="H195" s="23">
        <f t="shared" si="21"/>
        <v>0</v>
      </c>
      <c r="I195" s="24">
        <f>D195*'1 - Data'!C$7</f>
        <v>0</v>
      </c>
      <c r="J195" s="24">
        <f>IF(G195&lt;&gt;0,'1 - Data'!$C$8,0)</f>
        <v>0</v>
      </c>
      <c r="K195" s="24">
        <f>F195*'1 - Data'!$C$9</f>
        <v>62.5</v>
      </c>
      <c r="L195" s="24">
        <f t="shared" si="17"/>
        <v>-62.5</v>
      </c>
    </row>
    <row r="196" spans="1:12" s="34" customFormat="1" x14ac:dyDescent="0.25">
      <c r="A196" s="22">
        <f t="shared" si="18"/>
        <v>191</v>
      </c>
      <c r="B196" s="23">
        <f t="shared" si="19"/>
        <v>250</v>
      </c>
      <c r="C196" s="23">
        <v>24</v>
      </c>
      <c r="D196" s="23">
        <f t="shared" si="15"/>
        <v>24</v>
      </c>
      <c r="E196" s="23">
        <f t="shared" si="20"/>
        <v>0</v>
      </c>
      <c r="F196" s="23">
        <f t="shared" si="16"/>
        <v>226</v>
      </c>
      <c r="G196" s="23">
        <f>IF(F196&lt;='1 - Data'!$C$6,IF(H195&lt;&gt;0,0,'1 - Data'!$C$5),0)</f>
        <v>0</v>
      </c>
      <c r="H196" s="23">
        <f t="shared" si="21"/>
        <v>0</v>
      </c>
      <c r="I196" s="24">
        <f>D196*'1 - Data'!C$7</f>
        <v>240</v>
      </c>
      <c r="J196" s="24">
        <f>IF(G196&lt;&gt;0,'1 - Data'!$C$8,0)</f>
        <v>0</v>
      </c>
      <c r="K196" s="24">
        <f>F196*'1 - Data'!$C$9</f>
        <v>56.5</v>
      </c>
      <c r="L196" s="24">
        <f t="shared" si="17"/>
        <v>183.5</v>
      </c>
    </row>
    <row r="197" spans="1:12" s="34" customFormat="1" x14ac:dyDescent="0.25">
      <c r="A197" s="22">
        <f t="shared" si="18"/>
        <v>192</v>
      </c>
      <c r="B197" s="23">
        <f t="shared" si="19"/>
        <v>226</v>
      </c>
      <c r="C197" s="23">
        <v>24</v>
      </c>
      <c r="D197" s="23">
        <f t="shared" si="15"/>
        <v>24</v>
      </c>
      <c r="E197" s="23">
        <f t="shared" si="20"/>
        <v>0</v>
      </c>
      <c r="F197" s="23">
        <f t="shared" si="16"/>
        <v>202</v>
      </c>
      <c r="G197" s="23">
        <f>IF(F197&lt;='1 - Data'!$C$6,IF(H196&lt;&gt;0,0,'1 - Data'!$C$5),0)</f>
        <v>0</v>
      </c>
      <c r="H197" s="23">
        <f t="shared" si="21"/>
        <v>0</v>
      </c>
      <c r="I197" s="24">
        <f>D197*'1 - Data'!C$7</f>
        <v>240</v>
      </c>
      <c r="J197" s="24">
        <f>IF(G197&lt;&gt;0,'1 - Data'!$C$8,0)</f>
        <v>0</v>
      </c>
      <c r="K197" s="24">
        <f>F197*'1 - Data'!$C$9</f>
        <v>50.5</v>
      </c>
      <c r="L197" s="24">
        <f t="shared" si="17"/>
        <v>189.5</v>
      </c>
    </row>
    <row r="198" spans="1:12" s="34" customFormat="1" x14ac:dyDescent="0.25">
      <c r="A198" s="22">
        <f t="shared" si="18"/>
        <v>193</v>
      </c>
      <c r="B198" s="23">
        <f t="shared" si="19"/>
        <v>202</v>
      </c>
      <c r="C198" s="23">
        <v>24</v>
      </c>
      <c r="D198" s="23">
        <f t="shared" si="15"/>
        <v>24</v>
      </c>
      <c r="E198" s="23">
        <f t="shared" si="20"/>
        <v>0</v>
      </c>
      <c r="F198" s="23">
        <f t="shared" si="16"/>
        <v>178</v>
      </c>
      <c r="G198" s="23">
        <f>IF(F198&lt;='1 - Data'!$C$6,IF(H197&lt;&gt;0,0,'1 - Data'!$C$5),0)</f>
        <v>0</v>
      </c>
      <c r="H198" s="23">
        <f t="shared" si="21"/>
        <v>0</v>
      </c>
      <c r="I198" s="24">
        <f>D198*'1 - Data'!C$7</f>
        <v>240</v>
      </c>
      <c r="J198" s="24">
        <f>IF(G198&lt;&gt;0,'1 - Data'!$C$8,0)</f>
        <v>0</v>
      </c>
      <c r="K198" s="24">
        <f>F198*'1 - Data'!$C$9</f>
        <v>44.5</v>
      </c>
      <c r="L198" s="24">
        <f t="shared" si="17"/>
        <v>195.5</v>
      </c>
    </row>
    <row r="199" spans="1:12" s="34" customFormat="1" x14ac:dyDescent="0.25">
      <c r="A199" s="22">
        <f t="shared" si="18"/>
        <v>194</v>
      </c>
      <c r="B199" s="23">
        <f t="shared" si="19"/>
        <v>178</v>
      </c>
      <c r="C199" s="23">
        <v>24</v>
      </c>
      <c r="D199" s="23">
        <f t="shared" ref="D199:D262" si="22">MIN(B199,C199)</f>
        <v>24</v>
      </c>
      <c r="E199" s="23">
        <f t="shared" si="20"/>
        <v>0</v>
      </c>
      <c r="F199" s="23">
        <f t="shared" ref="F199:F262" si="23">B199-D199+E199</f>
        <v>154</v>
      </c>
      <c r="G199" s="23">
        <f>IF(F199&lt;='1 - Data'!$C$6,IF(H198&lt;&gt;0,0,'1 - Data'!$C$5),0)</f>
        <v>0</v>
      </c>
      <c r="H199" s="23">
        <f t="shared" si="21"/>
        <v>0</v>
      </c>
      <c r="I199" s="24">
        <f>D199*'1 - Data'!C$7</f>
        <v>240</v>
      </c>
      <c r="J199" s="24">
        <f>IF(G199&lt;&gt;0,'1 - Data'!$C$8,0)</f>
        <v>0</v>
      </c>
      <c r="K199" s="24">
        <f>F199*'1 - Data'!$C$9</f>
        <v>38.5</v>
      </c>
      <c r="L199" s="24">
        <f t="shared" ref="L199:L262" si="24">I199-J199-K199</f>
        <v>201.5</v>
      </c>
    </row>
    <row r="200" spans="1:12" s="34" customFormat="1" x14ac:dyDescent="0.25">
      <c r="A200" s="22">
        <f t="shared" ref="A200:A263" si="25">A199+1</f>
        <v>195</v>
      </c>
      <c r="B200" s="23">
        <f t="shared" ref="B200:B263" si="26">F199</f>
        <v>154</v>
      </c>
      <c r="C200" s="23">
        <v>24</v>
      </c>
      <c r="D200" s="23">
        <f t="shared" si="22"/>
        <v>24</v>
      </c>
      <c r="E200" s="23">
        <f t="shared" si="20"/>
        <v>0</v>
      </c>
      <c r="F200" s="23">
        <f t="shared" si="23"/>
        <v>130</v>
      </c>
      <c r="G200" s="23">
        <f>IF(F200&lt;='1 - Data'!$C$6,IF(H199&lt;&gt;0,0,'1 - Data'!$C$5),0)</f>
        <v>0</v>
      </c>
      <c r="H200" s="23">
        <f t="shared" si="21"/>
        <v>0</v>
      </c>
      <c r="I200" s="24">
        <f>D200*'1 - Data'!C$7</f>
        <v>240</v>
      </c>
      <c r="J200" s="24">
        <f>IF(G200&lt;&gt;0,'1 - Data'!$C$8,0)</f>
        <v>0</v>
      </c>
      <c r="K200" s="24">
        <f>F200*'1 - Data'!$C$9</f>
        <v>32.5</v>
      </c>
      <c r="L200" s="24">
        <f t="shared" si="24"/>
        <v>207.5</v>
      </c>
    </row>
    <row r="201" spans="1:12" s="34" customFormat="1" x14ac:dyDescent="0.25">
      <c r="A201" s="22">
        <f t="shared" si="25"/>
        <v>196</v>
      </c>
      <c r="B201" s="23">
        <f t="shared" si="26"/>
        <v>130</v>
      </c>
      <c r="C201" s="23">
        <v>24</v>
      </c>
      <c r="D201" s="23">
        <f t="shared" si="22"/>
        <v>24</v>
      </c>
      <c r="E201" s="23">
        <f t="shared" si="20"/>
        <v>0</v>
      </c>
      <c r="F201" s="23">
        <f t="shared" si="23"/>
        <v>106</v>
      </c>
      <c r="G201" s="23">
        <f>IF(F201&lt;='1 - Data'!$C$6,IF(H200&lt;&gt;0,0,'1 - Data'!$C$5),0)</f>
        <v>0</v>
      </c>
      <c r="H201" s="23">
        <f t="shared" si="21"/>
        <v>0</v>
      </c>
      <c r="I201" s="24">
        <f>D201*'1 - Data'!C$7</f>
        <v>240</v>
      </c>
      <c r="J201" s="24">
        <f>IF(G201&lt;&gt;0,'1 - Data'!$C$8,0)</f>
        <v>0</v>
      </c>
      <c r="K201" s="24">
        <f>F201*'1 - Data'!$C$9</f>
        <v>26.5</v>
      </c>
      <c r="L201" s="24">
        <f t="shared" si="24"/>
        <v>213.5</v>
      </c>
    </row>
    <row r="202" spans="1:12" s="34" customFormat="1" x14ac:dyDescent="0.25">
      <c r="A202" s="22">
        <f t="shared" si="25"/>
        <v>197</v>
      </c>
      <c r="B202" s="23">
        <f t="shared" si="26"/>
        <v>106</v>
      </c>
      <c r="C202" s="23">
        <v>24</v>
      </c>
      <c r="D202" s="23">
        <f t="shared" si="22"/>
        <v>24</v>
      </c>
      <c r="E202" s="23">
        <f t="shared" si="20"/>
        <v>0</v>
      </c>
      <c r="F202" s="23">
        <f t="shared" si="23"/>
        <v>82</v>
      </c>
      <c r="G202" s="23">
        <f>IF(F202&lt;='1 - Data'!$C$6,IF(H201&lt;&gt;0,0,'1 - Data'!$C$5),0)</f>
        <v>0</v>
      </c>
      <c r="H202" s="23">
        <f t="shared" si="21"/>
        <v>0</v>
      </c>
      <c r="I202" s="24">
        <f>D202*'1 - Data'!C$7</f>
        <v>240</v>
      </c>
      <c r="J202" s="24">
        <f>IF(G202&lt;&gt;0,'1 - Data'!$C$8,0)</f>
        <v>0</v>
      </c>
      <c r="K202" s="24">
        <f>F202*'1 - Data'!$C$9</f>
        <v>20.5</v>
      </c>
      <c r="L202" s="24">
        <f t="shared" si="24"/>
        <v>219.5</v>
      </c>
    </row>
    <row r="203" spans="1:12" s="34" customFormat="1" x14ac:dyDescent="0.25">
      <c r="A203" s="22">
        <f t="shared" si="25"/>
        <v>198</v>
      </c>
      <c r="B203" s="23">
        <f t="shared" si="26"/>
        <v>82</v>
      </c>
      <c r="C203" s="23">
        <v>24</v>
      </c>
      <c r="D203" s="23">
        <f t="shared" si="22"/>
        <v>24</v>
      </c>
      <c r="E203" s="23">
        <f t="shared" si="20"/>
        <v>0</v>
      </c>
      <c r="F203" s="23">
        <f t="shared" si="23"/>
        <v>58</v>
      </c>
      <c r="G203" s="23">
        <f>IF(F203&lt;='1 - Data'!$C$6,IF(H202&lt;&gt;0,0,'1 - Data'!$C$5),0)</f>
        <v>250</v>
      </c>
      <c r="H203" s="23">
        <f t="shared" si="21"/>
        <v>250</v>
      </c>
      <c r="I203" s="24">
        <f>D203*'1 - Data'!C$7</f>
        <v>240</v>
      </c>
      <c r="J203" s="24">
        <f>IF(G203&lt;&gt;0,'1 - Data'!$C$8,0)</f>
        <v>50</v>
      </c>
      <c r="K203" s="24">
        <f>F203*'1 - Data'!$C$9</f>
        <v>14.5</v>
      </c>
      <c r="L203" s="24">
        <f t="shared" si="24"/>
        <v>175.5</v>
      </c>
    </row>
    <row r="204" spans="1:12" s="34" customFormat="1" x14ac:dyDescent="0.25">
      <c r="A204" s="22">
        <f t="shared" si="25"/>
        <v>199</v>
      </c>
      <c r="B204" s="23">
        <f t="shared" si="26"/>
        <v>58</v>
      </c>
      <c r="C204" s="23">
        <v>24</v>
      </c>
      <c r="D204" s="23">
        <f t="shared" si="22"/>
        <v>24</v>
      </c>
      <c r="E204" s="23">
        <f t="shared" si="20"/>
        <v>0</v>
      </c>
      <c r="F204" s="23">
        <f t="shared" si="23"/>
        <v>34</v>
      </c>
      <c r="G204" s="23">
        <f>IF(F204&lt;='1 - Data'!$C$6,IF(H203&lt;&gt;0,0,'1 - Data'!$C$5),0)</f>
        <v>0</v>
      </c>
      <c r="H204" s="23">
        <f t="shared" si="21"/>
        <v>250</v>
      </c>
      <c r="I204" s="24">
        <f>D204*'1 - Data'!C$7</f>
        <v>240</v>
      </c>
      <c r="J204" s="24">
        <f>IF(G204&lt;&gt;0,'1 - Data'!$C$8,0)</f>
        <v>0</v>
      </c>
      <c r="K204" s="24">
        <f>F204*'1 - Data'!$C$9</f>
        <v>8.5</v>
      </c>
      <c r="L204" s="24">
        <f t="shared" si="24"/>
        <v>231.5</v>
      </c>
    </row>
    <row r="205" spans="1:12" s="34" customFormat="1" x14ac:dyDescent="0.25">
      <c r="A205" s="22">
        <f t="shared" si="25"/>
        <v>200</v>
      </c>
      <c r="B205" s="23">
        <f t="shared" si="26"/>
        <v>34</v>
      </c>
      <c r="C205" s="23">
        <v>24</v>
      </c>
      <c r="D205" s="23">
        <f t="shared" si="22"/>
        <v>24</v>
      </c>
      <c r="E205" s="23">
        <f t="shared" ref="E205:E268" si="27">G200</f>
        <v>0</v>
      </c>
      <c r="F205" s="23">
        <f t="shared" si="23"/>
        <v>10</v>
      </c>
      <c r="G205" s="23">
        <f>IF(F205&lt;='1 - Data'!$C$6,IF(H204&lt;&gt;0,0,'1 - Data'!$C$5),0)</f>
        <v>0</v>
      </c>
      <c r="H205" s="23">
        <f t="shared" si="21"/>
        <v>250</v>
      </c>
      <c r="I205" s="24">
        <f>D205*'1 - Data'!C$7</f>
        <v>240</v>
      </c>
      <c r="J205" s="24">
        <f>IF(G205&lt;&gt;0,'1 - Data'!$C$8,0)</f>
        <v>0</v>
      </c>
      <c r="K205" s="24">
        <f>F205*'1 - Data'!$C$9</f>
        <v>2.5</v>
      </c>
      <c r="L205" s="24">
        <f t="shared" si="24"/>
        <v>237.5</v>
      </c>
    </row>
    <row r="206" spans="1:12" s="34" customFormat="1" x14ac:dyDescent="0.25">
      <c r="A206" s="22">
        <f t="shared" si="25"/>
        <v>201</v>
      </c>
      <c r="B206" s="23">
        <f t="shared" si="26"/>
        <v>10</v>
      </c>
      <c r="C206" s="23">
        <v>24</v>
      </c>
      <c r="D206" s="23">
        <f t="shared" si="22"/>
        <v>10</v>
      </c>
      <c r="E206" s="23">
        <f t="shared" si="27"/>
        <v>0</v>
      </c>
      <c r="F206" s="23">
        <f t="shared" si="23"/>
        <v>0</v>
      </c>
      <c r="G206" s="23">
        <f>IF(F206&lt;='1 - Data'!$C$6,IF(H205&lt;&gt;0,0,'1 - Data'!$C$5),0)</f>
        <v>0</v>
      </c>
      <c r="H206" s="23">
        <f t="shared" si="21"/>
        <v>250</v>
      </c>
      <c r="I206" s="24">
        <f>D206*'1 - Data'!C$7</f>
        <v>100</v>
      </c>
      <c r="J206" s="24">
        <f>IF(G206&lt;&gt;0,'1 - Data'!$C$8,0)</f>
        <v>0</v>
      </c>
      <c r="K206" s="24">
        <f>F206*'1 - Data'!$C$9</f>
        <v>0</v>
      </c>
      <c r="L206" s="24">
        <f t="shared" si="24"/>
        <v>100</v>
      </c>
    </row>
    <row r="207" spans="1:12" s="34" customFormat="1" x14ac:dyDescent="0.25">
      <c r="A207" s="22">
        <f t="shared" si="25"/>
        <v>202</v>
      </c>
      <c r="B207" s="23">
        <f t="shared" si="26"/>
        <v>0</v>
      </c>
      <c r="C207" s="23">
        <v>24</v>
      </c>
      <c r="D207" s="23">
        <f t="shared" si="22"/>
        <v>0</v>
      </c>
      <c r="E207" s="23">
        <f t="shared" si="27"/>
        <v>0</v>
      </c>
      <c r="F207" s="23">
        <f t="shared" si="23"/>
        <v>0</v>
      </c>
      <c r="G207" s="23">
        <f>IF(F207&lt;='1 - Data'!$C$6,IF(H206&lt;&gt;0,0,'1 - Data'!$C$5),0)</f>
        <v>0</v>
      </c>
      <c r="H207" s="23">
        <f t="shared" si="21"/>
        <v>250</v>
      </c>
      <c r="I207" s="24">
        <f>D207*'1 - Data'!C$7</f>
        <v>0</v>
      </c>
      <c r="J207" s="24">
        <f>IF(G207&lt;&gt;0,'1 - Data'!$C$8,0)</f>
        <v>0</v>
      </c>
      <c r="K207" s="24">
        <f>F207*'1 - Data'!$C$9</f>
        <v>0</v>
      </c>
      <c r="L207" s="24">
        <f t="shared" si="24"/>
        <v>0</v>
      </c>
    </row>
    <row r="208" spans="1:12" s="34" customFormat="1" x14ac:dyDescent="0.25">
      <c r="A208" s="22">
        <f t="shared" si="25"/>
        <v>203</v>
      </c>
      <c r="B208" s="23">
        <f t="shared" si="26"/>
        <v>0</v>
      </c>
      <c r="C208" s="23">
        <v>24</v>
      </c>
      <c r="D208" s="23">
        <f t="shared" si="22"/>
        <v>0</v>
      </c>
      <c r="E208" s="23">
        <f t="shared" si="27"/>
        <v>250</v>
      </c>
      <c r="F208" s="23">
        <f t="shared" si="23"/>
        <v>250</v>
      </c>
      <c r="G208" s="23">
        <f>IF(F208&lt;='1 - Data'!$C$6,IF(H207&lt;&gt;0,0,'1 - Data'!$C$5),0)</f>
        <v>0</v>
      </c>
      <c r="H208" s="23">
        <f t="shared" si="21"/>
        <v>0</v>
      </c>
      <c r="I208" s="24">
        <f>D208*'1 - Data'!C$7</f>
        <v>0</v>
      </c>
      <c r="J208" s="24">
        <f>IF(G208&lt;&gt;0,'1 - Data'!$C$8,0)</f>
        <v>0</v>
      </c>
      <c r="K208" s="24">
        <f>F208*'1 - Data'!$C$9</f>
        <v>62.5</v>
      </c>
      <c r="L208" s="24">
        <f t="shared" si="24"/>
        <v>-62.5</v>
      </c>
    </row>
    <row r="209" spans="1:12" s="34" customFormat="1" x14ac:dyDescent="0.25">
      <c r="A209" s="22">
        <f t="shared" si="25"/>
        <v>204</v>
      </c>
      <c r="B209" s="23">
        <f t="shared" si="26"/>
        <v>250</v>
      </c>
      <c r="C209" s="23">
        <v>24</v>
      </c>
      <c r="D209" s="23">
        <f t="shared" si="22"/>
        <v>24</v>
      </c>
      <c r="E209" s="23">
        <f t="shared" si="27"/>
        <v>0</v>
      </c>
      <c r="F209" s="23">
        <f t="shared" si="23"/>
        <v>226</v>
      </c>
      <c r="G209" s="23">
        <f>IF(F209&lt;='1 - Data'!$C$6,IF(H208&lt;&gt;0,0,'1 - Data'!$C$5),0)</f>
        <v>0</v>
      </c>
      <c r="H209" s="23">
        <f t="shared" si="21"/>
        <v>0</v>
      </c>
      <c r="I209" s="24">
        <f>D209*'1 - Data'!C$7</f>
        <v>240</v>
      </c>
      <c r="J209" s="24">
        <f>IF(G209&lt;&gt;0,'1 - Data'!$C$8,0)</f>
        <v>0</v>
      </c>
      <c r="K209" s="24">
        <f>F209*'1 - Data'!$C$9</f>
        <v>56.5</v>
      </c>
      <c r="L209" s="24">
        <f t="shared" si="24"/>
        <v>183.5</v>
      </c>
    </row>
    <row r="210" spans="1:12" s="34" customFormat="1" x14ac:dyDescent="0.25">
      <c r="A210" s="22">
        <f t="shared" si="25"/>
        <v>205</v>
      </c>
      <c r="B210" s="23">
        <f t="shared" si="26"/>
        <v>226</v>
      </c>
      <c r="C210" s="23">
        <v>24</v>
      </c>
      <c r="D210" s="23">
        <f t="shared" si="22"/>
        <v>24</v>
      </c>
      <c r="E210" s="23">
        <f t="shared" si="27"/>
        <v>0</v>
      </c>
      <c r="F210" s="23">
        <f t="shared" si="23"/>
        <v>202</v>
      </c>
      <c r="G210" s="23">
        <f>IF(F210&lt;='1 - Data'!$C$6,IF(H209&lt;&gt;0,0,'1 - Data'!$C$5),0)</f>
        <v>0</v>
      </c>
      <c r="H210" s="23">
        <f t="shared" si="21"/>
        <v>0</v>
      </c>
      <c r="I210" s="24">
        <f>D210*'1 - Data'!C$7</f>
        <v>240</v>
      </c>
      <c r="J210" s="24">
        <f>IF(G210&lt;&gt;0,'1 - Data'!$C$8,0)</f>
        <v>0</v>
      </c>
      <c r="K210" s="24">
        <f>F210*'1 - Data'!$C$9</f>
        <v>50.5</v>
      </c>
      <c r="L210" s="24">
        <f t="shared" si="24"/>
        <v>189.5</v>
      </c>
    </row>
    <row r="211" spans="1:12" s="34" customFormat="1" x14ac:dyDescent="0.25">
      <c r="A211" s="22">
        <f t="shared" si="25"/>
        <v>206</v>
      </c>
      <c r="B211" s="23">
        <f t="shared" si="26"/>
        <v>202</v>
      </c>
      <c r="C211" s="23">
        <v>24</v>
      </c>
      <c r="D211" s="23">
        <f t="shared" si="22"/>
        <v>24</v>
      </c>
      <c r="E211" s="23">
        <f t="shared" si="27"/>
        <v>0</v>
      </c>
      <c r="F211" s="23">
        <f t="shared" si="23"/>
        <v>178</v>
      </c>
      <c r="G211" s="23">
        <f>IF(F211&lt;='1 - Data'!$C$6,IF(H210&lt;&gt;0,0,'1 - Data'!$C$5),0)</f>
        <v>0</v>
      </c>
      <c r="H211" s="23">
        <f t="shared" si="21"/>
        <v>0</v>
      </c>
      <c r="I211" s="24">
        <f>D211*'1 - Data'!C$7</f>
        <v>240</v>
      </c>
      <c r="J211" s="24">
        <f>IF(G211&lt;&gt;0,'1 - Data'!$C$8,0)</f>
        <v>0</v>
      </c>
      <c r="K211" s="24">
        <f>F211*'1 - Data'!$C$9</f>
        <v>44.5</v>
      </c>
      <c r="L211" s="24">
        <f t="shared" si="24"/>
        <v>195.5</v>
      </c>
    </row>
    <row r="212" spans="1:12" s="34" customFormat="1" x14ac:dyDescent="0.25">
      <c r="A212" s="22">
        <f t="shared" si="25"/>
        <v>207</v>
      </c>
      <c r="B212" s="23">
        <f t="shared" si="26"/>
        <v>178</v>
      </c>
      <c r="C212" s="23">
        <v>24</v>
      </c>
      <c r="D212" s="23">
        <f t="shared" si="22"/>
        <v>24</v>
      </c>
      <c r="E212" s="23">
        <f t="shared" si="27"/>
        <v>0</v>
      </c>
      <c r="F212" s="23">
        <f t="shared" si="23"/>
        <v>154</v>
      </c>
      <c r="G212" s="23">
        <f>IF(F212&lt;='1 - Data'!$C$6,IF(H211&lt;&gt;0,0,'1 - Data'!$C$5),0)</f>
        <v>0</v>
      </c>
      <c r="H212" s="23">
        <f t="shared" si="21"/>
        <v>0</v>
      </c>
      <c r="I212" s="24">
        <f>D212*'1 - Data'!C$7</f>
        <v>240</v>
      </c>
      <c r="J212" s="24">
        <f>IF(G212&lt;&gt;0,'1 - Data'!$C$8,0)</f>
        <v>0</v>
      </c>
      <c r="K212" s="24">
        <f>F212*'1 - Data'!$C$9</f>
        <v>38.5</v>
      </c>
      <c r="L212" s="24">
        <f t="shared" si="24"/>
        <v>201.5</v>
      </c>
    </row>
    <row r="213" spans="1:12" s="34" customFormat="1" x14ac:dyDescent="0.25">
      <c r="A213" s="22">
        <f t="shared" si="25"/>
        <v>208</v>
      </c>
      <c r="B213" s="23">
        <f t="shared" si="26"/>
        <v>154</v>
      </c>
      <c r="C213" s="23">
        <v>24</v>
      </c>
      <c r="D213" s="23">
        <f t="shared" si="22"/>
        <v>24</v>
      </c>
      <c r="E213" s="23">
        <f t="shared" si="27"/>
        <v>0</v>
      </c>
      <c r="F213" s="23">
        <f t="shared" si="23"/>
        <v>130</v>
      </c>
      <c r="G213" s="23">
        <f>IF(F213&lt;='1 - Data'!$C$6,IF(H212&lt;&gt;0,0,'1 - Data'!$C$5),0)</f>
        <v>0</v>
      </c>
      <c r="H213" s="23">
        <f t="shared" si="21"/>
        <v>0</v>
      </c>
      <c r="I213" s="24">
        <f>D213*'1 - Data'!C$7</f>
        <v>240</v>
      </c>
      <c r="J213" s="24">
        <f>IF(G213&lt;&gt;0,'1 - Data'!$C$8,0)</f>
        <v>0</v>
      </c>
      <c r="K213" s="24">
        <f>F213*'1 - Data'!$C$9</f>
        <v>32.5</v>
      </c>
      <c r="L213" s="24">
        <f t="shared" si="24"/>
        <v>207.5</v>
      </c>
    </row>
    <row r="214" spans="1:12" s="34" customFormat="1" x14ac:dyDescent="0.25">
      <c r="A214" s="22">
        <f t="shared" si="25"/>
        <v>209</v>
      </c>
      <c r="B214" s="23">
        <f t="shared" si="26"/>
        <v>130</v>
      </c>
      <c r="C214" s="23">
        <v>24</v>
      </c>
      <c r="D214" s="23">
        <f t="shared" si="22"/>
        <v>24</v>
      </c>
      <c r="E214" s="23">
        <f t="shared" si="27"/>
        <v>0</v>
      </c>
      <c r="F214" s="23">
        <f t="shared" si="23"/>
        <v>106</v>
      </c>
      <c r="G214" s="23">
        <f>IF(F214&lt;='1 - Data'!$C$6,IF(H213&lt;&gt;0,0,'1 - Data'!$C$5),0)</f>
        <v>0</v>
      </c>
      <c r="H214" s="23">
        <f t="shared" si="21"/>
        <v>0</v>
      </c>
      <c r="I214" s="24">
        <f>D214*'1 - Data'!C$7</f>
        <v>240</v>
      </c>
      <c r="J214" s="24">
        <f>IF(G214&lt;&gt;0,'1 - Data'!$C$8,0)</f>
        <v>0</v>
      </c>
      <c r="K214" s="24">
        <f>F214*'1 - Data'!$C$9</f>
        <v>26.5</v>
      </c>
      <c r="L214" s="24">
        <f t="shared" si="24"/>
        <v>213.5</v>
      </c>
    </row>
    <row r="215" spans="1:12" s="34" customFormat="1" x14ac:dyDescent="0.25">
      <c r="A215" s="22">
        <f t="shared" si="25"/>
        <v>210</v>
      </c>
      <c r="B215" s="23">
        <f t="shared" si="26"/>
        <v>106</v>
      </c>
      <c r="C215" s="23">
        <v>24</v>
      </c>
      <c r="D215" s="23">
        <f t="shared" si="22"/>
        <v>24</v>
      </c>
      <c r="E215" s="23">
        <f t="shared" si="27"/>
        <v>0</v>
      </c>
      <c r="F215" s="23">
        <f t="shared" si="23"/>
        <v>82</v>
      </c>
      <c r="G215" s="23">
        <f>IF(F215&lt;='1 - Data'!$C$6,IF(H214&lt;&gt;0,0,'1 - Data'!$C$5),0)</f>
        <v>0</v>
      </c>
      <c r="H215" s="23">
        <f t="shared" ref="H215:H278" si="28">H214+G215-E215</f>
        <v>0</v>
      </c>
      <c r="I215" s="24">
        <f>D215*'1 - Data'!C$7</f>
        <v>240</v>
      </c>
      <c r="J215" s="24">
        <f>IF(G215&lt;&gt;0,'1 - Data'!$C$8,0)</f>
        <v>0</v>
      </c>
      <c r="K215" s="24">
        <f>F215*'1 - Data'!$C$9</f>
        <v>20.5</v>
      </c>
      <c r="L215" s="24">
        <f t="shared" si="24"/>
        <v>219.5</v>
      </c>
    </row>
    <row r="216" spans="1:12" s="34" customFormat="1" x14ac:dyDescent="0.25">
      <c r="A216" s="22">
        <f t="shared" si="25"/>
        <v>211</v>
      </c>
      <c r="B216" s="23">
        <f t="shared" si="26"/>
        <v>82</v>
      </c>
      <c r="C216" s="23">
        <v>24</v>
      </c>
      <c r="D216" s="23">
        <f t="shared" si="22"/>
        <v>24</v>
      </c>
      <c r="E216" s="23">
        <f t="shared" si="27"/>
        <v>0</v>
      </c>
      <c r="F216" s="23">
        <f t="shared" si="23"/>
        <v>58</v>
      </c>
      <c r="G216" s="23">
        <f>IF(F216&lt;='1 - Data'!$C$6,IF(H215&lt;&gt;0,0,'1 - Data'!$C$5),0)</f>
        <v>250</v>
      </c>
      <c r="H216" s="23">
        <f t="shared" si="28"/>
        <v>250</v>
      </c>
      <c r="I216" s="24">
        <f>D216*'1 - Data'!C$7</f>
        <v>240</v>
      </c>
      <c r="J216" s="24">
        <f>IF(G216&lt;&gt;0,'1 - Data'!$C$8,0)</f>
        <v>50</v>
      </c>
      <c r="K216" s="24">
        <f>F216*'1 - Data'!$C$9</f>
        <v>14.5</v>
      </c>
      <c r="L216" s="24">
        <f t="shared" si="24"/>
        <v>175.5</v>
      </c>
    </row>
    <row r="217" spans="1:12" s="34" customFormat="1" x14ac:dyDescent="0.25">
      <c r="A217" s="22">
        <f t="shared" si="25"/>
        <v>212</v>
      </c>
      <c r="B217" s="23">
        <f t="shared" si="26"/>
        <v>58</v>
      </c>
      <c r="C217" s="23">
        <v>24</v>
      </c>
      <c r="D217" s="23">
        <f t="shared" si="22"/>
        <v>24</v>
      </c>
      <c r="E217" s="23">
        <f t="shared" si="27"/>
        <v>0</v>
      </c>
      <c r="F217" s="23">
        <f t="shared" si="23"/>
        <v>34</v>
      </c>
      <c r="G217" s="23">
        <f>IF(F217&lt;='1 - Data'!$C$6,IF(H216&lt;&gt;0,0,'1 - Data'!$C$5),0)</f>
        <v>0</v>
      </c>
      <c r="H217" s="23">
        <f t="shared" si="28"/>
        <v>250</v>
      </c>
      <c r="I217" s="24">
        <f>D217*'1 - Data'!C$7</f>
        <v>240</v>
      </c>
      <c r="J217" s="24">
        <f>IF(G217&lt;&gt;0,'1 - Data'!$C$8,0)</f>
        <v>0</v>
      </c>
      <c r="K217" s="24">
        <f>F217*'1 - Data'!$C$9</f>
        <v>8.5</v>
      </c>
      <c r="L217" s="24">
        <f t="shared" si="24"/>
        <v>231.5</v>
      </c>
    </row>
    <row r="218" spans="1:12" s="34" customFormat="1" x14ac:dyDescent="0.25">
      <c r="A218" s="22">
        <f t="shared" si="25"/>
        <v>213</v>
      </c>
      <c r="B218" s="23">
        <f t="shared" si="26"/>
        <v>34</v>
      </c>
      <c r="C218" s="23">
        <v>24</v>
      </c>
      <c r="D218" s="23">
        <f t="shared" si="22"/>
        <v>24</v>
      </c>
      <c r="E218" s="23">
        <f t="shared" si="27"/>
        <v>0</v>
      </c>
      <c r="F218" s="23">
        <f t="shared" si="23"/>
        <v>10</v>
      </c>
      <c r="G218" s="23">
        <f>IF(F218&lt;='1 - Data'!$C$6,IF(H217&lt;&gt;0,0,'1 - Data'!$C$5),0)</f>
        <v>0</v>
      </c>
      <c r="H218" s="23">
        <f t="shared" si="28"/>
        <v>250</v>
      </c>
      <c r="I218" s="24">
        <f>D218*'1 - Data'!C$7</f>
        <v>240</v>
      </c>
      <c r="J218" s="24">
        <f>IF(G218&lt;&gt;0,'1 - Data'!$C$8,0)</f>
        <v>0</v>
      </c>
      <c r="K218" s="24">
        <f>F218*'1 - Data'!$C$9</f>
        <v>2.5</v>
      </c>
      <c r="L218" s="24">
        <f t="shared" si="24"/>
        <v>237.5</v>
      </c>
    </row>
    <row r="219" spans="1:12" s="34" customFormat="1" x14ac:dyDescent="0.25">
      <c r="A219" s="22">
        <f t="shared" si="25"/>
        <v>214</v>
      </c>
      <c r="B219" s="23">
        <f t="shared" si="26"/>
        <v>10</v>
      </c>
      <c r="C219" s="23">
        <v>24</v>
      </c>
      <c r="D219" s="23">
        <f t="shared" si="22"/>
        <v>10</v>
      </c>
      <c r="E219" s="23">
        <f t="shared" si="27"/>
        <v>0</v>
      </c>
      <c r="F219" s="23">
        <f t="shared" si="23"/>
        <v>0</v>
      </c>
      <c r="G219" s="23">
        <f>IF(F219&lt;='1 - Data'!$C$6,IF(H218&lt;&gt;0,0,'1 - Data'!$C$5),0)</f>
        <v>0</v>
      </c>
      <c r="H219" s="23">
        <f t="shared" si="28"/>
        <v>250</v>
      </c>
      <c r="I219" s="24">
        <f>D219*'1 - Data'!C$7</f>
        <v>100</v>
      </c>
      <c r="J219" s="24">
        <f>IF(G219&lt;&gt;0,'1 - Data'!$C$8,0)</f>
        <v>0</v>
      </c>
      <c r="K219" s="24">
        <f>F219*'1 - Data'!$C$9</f>
        <v>0</v>
      </c>
      <c r="L219" s="24">
        <f t="shared" si="24"/>
        <v>100</v>
      </c>
    </row>
    <row r="220" spans="1:12" s="34" customFormat="1" x14ac:dyDescent="0.25">
      <c r="A220" s="22">
        <f t="shared" si="25"/>
        <v>215</v>
      </c>
      <c r="B220" s="23">
        <f t="shared" si="26"/>
        <v>0</v>
      </c>
      <c r="C220" s="23">
        <v>24</v>
      </c>
      <c r="D220" s="23">
        <f t="shared" si="22"/>
        <v>0</v>
      </c>
      <c r="E220" s="23">
        <f t="shared" si="27"/>
        <v>0</v>
      </c>
      <c r="F220" s="23">
        <f t="shared" si="23"/>
        <v>0</v>
      </c>
      <c r="G220" s="23">
        <f>IF(F220&lt;='1 - Data'!$C$6,IF(H219&lt;&gt;0,0,'1 - Data'!$C$5),0)</f>
        <v>0</v>
      </c>
      <c r="H220" s="23">
        <f t="shared" si="28"/>
        <v>250</v>
      </c>
      <c r="I220" s="24">
        <f>D220*'1 - Data'!C$7</f>
        <v>0</v>
      </c>
      <c r="J220" s="24">
        <f>IF(G220&lt;&gt;0,'1 - Data'!$C$8,0)</f>
        <v>0</v>
      </c>
      <c r="K220" s="24">
        <f>F220*'1 - Data'!$C$9</f>
        <v>0</v>
      </c>
      <c r="L220" s="24">
        <f t="shared" si="24"/>
        <v>0</v>
      </c>
    </row>
    <row r="221" spans="1:12" s="34" customFormat="1" x14ac:dyDescent="0.25">
      <c r="A221" s="22">
        <f t="shared" si="25"/>
        <v>216</v>
      </c>
      <c r="B221" s="23">
        <f t="shared" si="26"/>
        <v>0</v>
      </c>
      <c r="C221" s="23">
        <v>24</v>
      </c>
      <c r="D221" s="23">
        <f t="shared" si="22"/>
        <v>0</v>
      </c>
      <c r="E221" s="23">
        <f t="shared" si="27"/>
        <v>250</v>
      </c>
      <c r="F221" s="23">
        <f t="shared" si="23"/>
        <v>250</v>
      </c>
      <c r="G221" s="23">
        <f>IF(F221&lt;='1 - Data'!$C$6,IF(H220&lt;&gt;0,0,'1 - Data'!$C$5),0)</f>
        <v>0</v>
      </c>
      <c r="H221" s="23">
        <f t="shared" si="28"/>
        <v>0</v>
      </c>
      <c r="I221" s="24">
        <f>D221*'1 - Data'!C$7</f>
        <v>0</v>
      </c>
      <c r="J221" s="24">
        <f>IF(G221&lt;&gt;0,'1 - Data'!$C$8,0)</f>
        <v>0</v>
      </c>
      <c r="K221" s="24">
        <f>F221*'1 - Data'!$C$9</f>
        <v>62.5</v>
      </c>
      <c r="L221" s="24">
        <f t="shared" si="24"/>
        <v>-62.5</v>
      </c>
    </row>
    <row r="222" spans="1:12" s="34" customFormat="1" x14ac:dyDescent="0.25">
      <c r="A222" s="22">
        <f t="shared" si="25"/>
        <v>217</v>
      </c>
      <c r="B222" s="23">
        <f t="shared" si="26"/>
        <v>250</v>
      </c>
      <c r="C222" s="23">
        <v>24</v>
      </c>
      <c r="D222" s="23">
        <f t="shared" si="22"/>
        <v>24</v>
      </c>
      <c r="E222" s="23">
        <f t="shared" si="27"/>
        <v>0</v>
      </c>
      <c r="F222" s="23">
        <f t="shared" si="23"/>
        <v>226</v>
      </c>
      <c r="G222" s="23">
        <f>IF(F222&lt;='1 - Data'!$C$6,IF(H221&lt;&gt;0,0,'1 - Data'!$C$5),0)</f>
        <v>0</v>
      </c>
      <c r="H222" s="23">
        <f t="shared" si="28"/>
        <v>0</v>
      </c>
      <c r="I222" s="24">
        <f>D222*'1 - Data'!C$7</f>
        <v>240</v>
      </c>
      <c r="J222" s="24">
        <f>IF(G222&lt;&gt;0,'1 - Data'!$C$8,0)</f>
        <v>0</v>
      </c>
      <c r="K222" s="24">
        <f>F222*'1 - Data'!$C$9</f>
        <v>56.5</v>
      </c>
      <c r="L222" s="24">
        <f t="shared" si="24"/>
        <v>183.5</v>
      </c>
    </row>
    <row r="223" spans="1:12" s="34" customFormat="1" x14ac:dyDescent="0.25">
      <c r="A223" s="22">
        <f t="shared" si="25"/>
        <v>218</v>
      </c>
      <c r="B223" s="23">
        <f t="shared" si="26"/>
        <v>226</v>
      </c>
      <c r="C223" s="23">
        <v>24</v>
      </c>
      <c r="D223" s="23">
        <f t="shared" si="22"/>
        <v>24</v>
      </c>
      <c r="E223" s="23">
        <f t="shared" si="27"/>
        <v>0</v>
      </c>
      <c r="F223" s="23">
        <f t="shared" si="23"/>
        <v>202</v>
      </c>
      <c r="G223" s="23">
        <f>IF(F223&lt;='1 - Data'!$C$6,IF(H222&lt;&gt;0,0,'1 - Data'!$C$5),0)</f>
        <v>0</v>
      </c>
      <c r="H223" s="23">
        <f t="shared" si="28"/>
        <v>0</v>
      </c>
      <c r="I223" s="24">
        <f>D223*'1 - Data'!C$7</f>
        <v>240</v>
      </c>
      <c r="J223" s="24">
        <f>IF(G223&lt;&gt;0,'1 - Data'!$C$8,0)</f>
        <v>0</v>
      </c>
      <c r="K223" s="24">
        <f>F223*'1 - Data'!$C$9</f>
        <v>50.5</v>
      </c>
      <c r="L223" s="24">
        <f t="shared" si="24"/>
        <v>189.5</v>
      </c>
    </row>
    <row r="224" spans="1:12" s="34" customFormat="1" x14ac:dyDescent="0.25">
      <c r="A224" s="22">
        <f t="shared" si="25"/>
        <v>219</v>
      </c>
      <c r="B224" s="23">
        <f t="shared" si="26"/>
        <v>202</v>
      </c>
      <c r="C224" s="23">
        <v>24</v>
      </c>
      <c r="D224" s="23">
        <f t="shared" si="22"/>
        <v>24</v>
      </c>
      <c r="E224" s="23">
        <f t="shared" si="27"/>
        <v>0</v>
      </c>
      <c r="F224" s="23">
        <f t="shared" si="23"/>
        <v>178</v>
      </c>
      <c r="G224" s="23">
        <f>IF(F224&lt;='1 - Data'!$C$6,IF(H223&lt;&gt;0,0,'1 - Data'!$C$5),0)</f>
        <v>0</v>
      </c>
      <c r="H224" s="23">
        <f t="shared" si="28"/>
        <v>0</v>
      </c>
      <c r="I224" s="24">
        <f>D224*'1 - Data'!C$7</f>
        <v>240</v>
      </c>
      <c r="J224" s="24">
        <f>IF(G224&lt;&gt;0,'1 - Data'!$C$8,0)</f>
        <v>0</v>
      </c>
      <c r="K224" s="24">
        <f>F224*'1 - Data'!$C$9</f>
        <v>44.5</v>
      </c>
      <c r="L224" s="24">
        <f t="shared" si="24"/>
        <v>195.5</v>
      </c>
    </row>
    <row r="225" spans="1:12" s="34" customFormat="1" x14ac:dyDescent="0.25">
      <c r="A225" s="22">
        <f t="shared" si="25"/>
        <v>220</v>
      </c>
      <c r="B225" s="23">
        <f t="shared" si="26"/>
        <v>178</v>
      </c>
      <c r="C225" s="23">
        <v>24</v>
      </c>
      <c r="D225" s="23">
        <f t="shared" si="22"/>
        <v>24</v>
      </c>
      <c r="E225" s="23">
        <f t="shared" si="27"/>
        <v>0</v>
      </c>
      <c r="F225" s="23">
        <f t="shared" si="23"/>
        <v>154</v>
      </c>
      <c r="G225" s="23">
        <f>IF(F225&lt;='1 - Data'!$C$6,IF(H224&lt;&gt;0,0,'1 - Data'!$C$5),0)</f>
        <v>0</v>
      </c>
      <c r="H225" s="23">
        <f t="shared" si="28"/>
        <v>0</v>
      </c>
      <c r="I225" s="24">
        <f>D225*'1 - Data'!C$7</f>
        <v>240</v>
      </c>
      <c r="J225" s="24">
        <f>IF(G225&lt;&gt;0,'1 - Data'!$C$8,0)</f>
        <v>0</v>
      </c>
      <c r="K225" s="24">
        <f>F225*'1 - Data'!$C$9</f>
        <v>38.5</v>
      </c>
      <c r="L225" s="24">
        <f t="shared" si="24"/>
        <v>201.5</v>
      </c>
    </row>
    <row r="226" spans="1:12" s="34" customFormat="1" x14ac:dyDescent="0.25">
      <c r="A226" s="22">
        <f t="shared" si="25"/>
        <v>221</v>
      </c>
      <c r="B226" s="23">
        <f t="shared" si="26"/>
        <v>154</v>
      </c>
      <c r="C226" s="23">
        <v>24</v>
      </c>
      <c r="D226" s="23">
        <f t="shared" si="22"/>
        <v>24</v>
      </c>
      <c r="E226" s="23">
        <f t="shared" si="27"/>
        <v>0</v>
      </c>
      <c r="F226" s="23">
        <f t="shared" si="23"/>
        <v>130</v>
      </c>
      <c r="G226" s="23">
        <f>IF(F226&lt;='1 - Data'!$C$6,IF(H225&lt;&gt;0,0,'1 - Data'!$C$5),0)</f>
        <v>0</v>
      </c>
      <c r="H226" s="23">
        <f t="shared" si="28"/>
        <v>0</v>
      </c>
      <c r="I226" s="24">
        <f>D226*'1 - Data'!C$7</f>
        <v>240</v>
      </c>
      <c r="J226" s="24">
        <f>IF(G226&lt;&gt;0,'1 - Data'!$C$8,0)</f>
        <v>0</v>
      </c>
      <c r="K226" s="24">
        <f>F226*'1 - Data'!$C$9</f>
        <v>32.5</v>
      </c>
      <c r="L226" s="24">
        <f t="shared" si="24"/>
        <v>207.5</v>
      </c>
    </row>
    <row r="227" spans="1:12" s="34" customFormat="1" x14ac:dyDescent="0.25">
      <c r="A227" s="22">
        <f t="shared" si="25"/>
        <v>222</v>
      </c>
      <c r="B227" s="23">
        <f t="shared" si="26"/>
        <v>130</v>
      </c>
      <c r="C227" s="23">
        <v>24</v>
      </c>
      <c r="D227" s="23">
        <f t="shared" si="22"/>
        <v>24</v>
      </c>
      <c r="E227" s="23">
        <f t="shared" si="27"/>
        <v>0</v>
      </c>
      <c r="F227" s="23">
        <f t="shared" si="23"/>
        <v>106</v>
      </c>
      <c r="G227" s="23">
        <f>IF(F227&lt;='1 - Data'!$C$6,IF(H226&lt;&gt;0,0,'1 - Data'!$C$5),0)</f>
        <v>0</v>
      </c>
      <c r="H227" s="23">
        <f t="shared" si="28"/>
        <v>0</v>
      </c>
      <c r="I227" s="24">
        <f>D227*'1 - Data'!C$7</f>
        <v>240</v>
      </c>
      <c r="J227" s="24">
        <f>IF(G227&lt;&gt;0,'1 - Data'!$C$8,0)</f>
        <v>0</v>
      </c>
      <c r="K227" s="24">
        <f>F227*'1 - Data'!$C$9</f>
        <v>26.5</v>
      </c>
      <c r="L227" s="24">
        <f t="shared" si="24"/>
        <v>213.5</v>
      </c>
    </row>
    <row r="228" spans="1:12" s="34" customFormat="1" x14ac:dyDescent="0.25">
      <c r="A228" s="22">
        <f t="shared" si="25"/>
        <v>223</v>
      </c>
      <c r="B228" s="23">
        <f t="shared" si="26"/>
        <v>106</v>
      </c>
      <c r="C228" s="23">
        <v>24</v>
      </c>
      <c r="D228" s="23">
        <f t="shared" si="22"/>
        <v>24</v>
      </c>
      <c r="E228" s="23">
        <f t="shared" si="27"/>
        <v>0</v>
      </c>
      <c r="F228" s="23">
        <f t="shared" si="23"/>
        <v>82</v>
      </c>
      <c r="G228" s="23">
        <f>IF(F228&lt;='1 - Data'!$C$6,IF(H227&lt;&gt;0,0,'1 - Data'!$C$5),0)</f>
        <v>0</v>
      </c>
      <c r="H228" s="23">
        <f t="shared" si="28"/>
        <v>0</v>
      </c>
      <c r="I228" s="24">
        <f>D228*'1 - Data'!C$7</f>
        <v>240</v>
      </c>
      <c r="J228" s="24">
        <f>IF(G228&lt;&gt;0,'1 - Data'!$C$8,0)</f>
        <v>0</v>
      </c>
      <c r="K228" s="24">
        <f>F228*'1 - Data'!$C$9</f>
        <v>20.5</v>
      </c>
      <c r="L228" s="24">
        <f t="shared" si="24"/>
        <v>219.5</v>
      </c>
    </row>
    <row r="229" spans="1:12" s="34" customFormat="1" x14ac:dyDescent="0.25">
      <c r="A229" s="22">
        <f t="shared" si="25"/>
        <v>224</v>
      </c>
      <c r="B229" s="23">
        <f t="shared" si="26"/>
        <v>82</v>
      </c>
      <c r="C229" s="23">
        <v>24</v>
      </c>
      <c r="D229" s="23">
        <f t="shared" si="22"/>
        <v>24</v>
      </c>
      <c r="E229" s="23">
        <f t="shared" si="27"/>
        <v>0</v>
      </c>
      <c r="F229" s="23">
        <f t="shared" si="23"/>
        <v>58</v>
      </c>
      <c r="G229" s="23">
        <f>IF(F229&lt;='1 - Data'!$C$6,IF(H228&lt;&gt;0,0,'1 - Data'!$C$5),0)</f>
        <v>250</v>
      </c>
      <c r="H229" s="23">
        <f t="shared" si="28"/>
        <v>250</v>
      </c>
      <c r="I229" s="24">
        <f>D229*'1 - Data'!C$7</f>
        <v>240</v>
      </c>
      <c r="J229" s="24">
        <f>IF(G229&lt;&gt;0,'1 - Data'!$C$8,0)</f>
        <v>50</v>
      </c>
      <c r="K229" s="24">
        <f>F229*'1 - Data'!$C$9</f>
        <v>14.5</v>
      </c>
      <c r="L229" s="24">
        <f t="shared" si="24"/>
        <v>175.5</v>
      </c>
    </row>
    <row r="230" spans="1:12" s="34" customFormat="1" x14ac:dyDescent="0.25">
      <c r="A230" s="22">
        <f t="shared" si="25"/>
        <v>225</v>
      </c>
      <c r="B230" s="23">
        <f t="shared" si="26"/>
        <v>58</v>
      </c>
      <c r="C230" s="23">
        <v>24</v>
      </c>
      <c r="D230" s="23">
        <f t="shared" si="22"/>
        <v>24</v>
      </c>
      <c r="E230" s="23">
        <f t="shared" si="27"/>
        <v>0</v>
      </c>
      <c r="F230" s="23">
        <f t="shared" si="23"/>
        <v>34</v>
      </c>
      <c r="G230" s="23">
        <f>IF(F230&lt;='1 - Data'!$C$6,IF(H229&lt;&gt;0,0,'1 - Data'!$C$5),0)</f>
        <v>0</v>
      </c>
      <c r="H230" s="23">
        <f t="shared" si="28"/>
        <v>250</v>
      </c>
      <c r="I230" s="24">
        <f>D230*'1 - Data'!C$7</f>
        <v>240</v>
      </c>
      <c r="J230" s="24">
        <f>IF(G230&lt;&gt;0,'1 - Data'!$C$8,0)</f>
        <v>0</v>
      </c>
      <c r="K230" s="24">
        <f>F230*'1 - Data'!$C$9</f>
        <v>8.5</v>
      </c>
      <c r="L230" s="24">
        <f t="shared" si="24"/>
        <v>231.5</v>
      </c>
    </row>
    <row r="231" spans="1:12" s="34" customFormat="1" x14ac:dyDescent="0.25">
      <c r="A231" s="22">
        <f t="shared" si="25"/>
        <v>226</v>
      </c>
      <c r="B231" s="23">
        <f t="shared" si="26"/>
        <v>34</v>
      </c>
      <c r="C231" s="23">
        <v>24</v>
      </c>
      <c r="D231" s="23">
        <f t="shared" si="22"/>
        <v>24</v>
      </c>
      <c r="E231" s="23">
        <f t="shared" si="27"/>
        <v>0</v>
      </c>
      <c r="F231" s="23">
        <f t="shared" si="23"/>
        <v>10</v>
      </c>
      <c r="G231" s="23">
        <f>IF(F231&lt;='1 - Data'!$C$6,IF(H230&lt;&gt;0,0,'1 - Data'!$C$5),0)</f>
        <v>0</v>
      </c>
      <c r="H231" s="23">
        <f t="shared" si="28"/>
        <v>250</v>
      </c>
      <c r="I231" s="24">
        <f>D231*'1 - Data'!C$7</f>
        <v>240</v>
      </c>
      <c r="J231" s="24">
        <f>IF(G231&lt;&gt;0,'1 - Data'!$C$8,0)</f>
        <v>0</v>
      </c>
      <c r="K231" s="24">
        <f>F231*'1 - Data'!$C$9</f>
        <v>2.5</v>
      </c>
      <c r="L231" s="24">
        <f t="shared" si="24"/>
        <v>237.5</v>
      </c>
    </row>
    <row r="232" spans="1:12" s="34" customFormat="1" x14ac:dyDescent="0.25">
      <c r="A232" s="22">
        <f t="shared" si="25"/>
        <v>227</v>
      </c>
      <c r="B232" s="23">
        <f t="shared" si="26"/>
        <v>10</v>
      </c>
      <c r="C232" s="23">
        <v>24</v>
      </c>
      <c r="D232" s="23">
        <f t="shared" si="22"/>
        <v>10</v>
      </c>
      <c r="E232" s="23">
        <f t="shared" si="27"/>
        <v>0</v>
      </c>
      <c r="F232" s="23">
        <f t="shared" si="23"/>
        <v>0</v>
      </c>
      <c r="G232" s="23">
        <f>IF(F232&lt;='1 - Data'!$C$6,IF(H231&lt;&gt;0,0,'1 - Data'!$C$5),0)</f>
        <v>0</v>
      </c>
      <c r="H232" s="23">
        <f t="shared" si="28"/>
        <v>250</v>
      </c>
      <c r="I232" s="24">
        <f>D232*'1 - Data'!C$7</f>
        <v>100</v>
      </c>
      <c r="J232" s="24">
        <f>IF(G232&lt;&gt;0,'1 - Data'!$C$8,0)</f>
        <v>0</v>
      </c>
      <c r="K232" s="24">
        <f>F232*'1 - Data'!$C$9</f>
        <v>0</v>
      </c>
      <c r="L232" s="24">
        <f t="shared" si="24"/>
        <v>100</v>
      </c>
    </row>
    <row r="233" spans="1:12" s="34" customFormat="1" x14ac:dyDescent="0.25">
      <c r="A233" s="22">
        <f t="shared" si="25"/>
        <v>228</v>
      </c>
      <c r="B233" s="23">
        <f t="shared" si="26"/>
        <v>0</v>
      </c>
      <c r="C233" s="23">
        <v>24</v>
      </c>
      <c r="D233" s="23">
        <f t="shared" si="22"/>
        <v>0</v>
      </c>
      <c r="E233" s="23">
        <f t="shared" si="27"/>
        <v>0</v>
      </c>
      <c r="F233" s="23">
        <f t="shared" si="23"/>
        <v>0</v>
      </c>
      <c r="G233" s="23">
        <f>IF(F233&lt;='1 - Data'!$C$6,IF(H232&lt;&gt;0,0,'1 - Data'!$C$5),0)</f>
        <v>0</v>
      </c>
      <c r="H233" s="23">
        <f t="shared" si="28"/>
        <v>250</v>
      </c>
      <c r="I233" s="24">
        <f>D233*'1 - Data'!C$7</f>
        <v>0</v>
      </c>
      <c r="J233" s="24">
        <f>IF(G233&lt;&gt;0,'1 - Data'!$C$8,0)</f>
        <v>0</v>
      </c>
      <c r="K233" s="24">
        <f>F233*'1 - Data'!$C$9</f>
        <v>0</v>
      </c>
      <c r="L233" s="24">
        <f t="shared" si="24"/>
        <v>0</v>
      </c>
    </row>
    <row r="234" spans="1:12" s="34" customFormat="1" x14ac:dyDescent="0.25">
      <c r="A234" s="22">
        <f t="shared" si="25"/>
        <v>229</v>
      </c>
      <c r="B234" s="23">
        <f t="shared" si="26"/>
        <v>0</v>
      </c>
      <c r="C234" s="23">
        <v>24</v>
      </c>
      <c r="D234" s="23">
        <f t="shared" si="22"/>
        <v>0</v>
      </c>
      <c r="E234" s="23">
        <f t="shared" si="27"/>
        <v>250</v>
      </c>
      <c r="F234" s="23">
        <f t="shared" si="23"/>
        <v>250</v>
      </c>
      <c r="G234" s="23">
        <f>IF(F234&lt;='1 - Data'!$C$6,IF(H233&lt;&gt;0,0,'1 - Data'!$C$5),0)</f>
        <v>0</v>
      </c>
      <c r="H234" s="23">
        <f t="shared" si="28"/>
        <v>0</v>
      </c>
      <c r="I234" s="24">
        <f>D234*'1 - Data'!C$7</f>
        <v>0</v>
      </c>
      <c r="J234" s="24">
        <f>IF(G234&lt;&gt;0,'1 - Data'!$C$8,0)</f>
        <v>0</v>
      </c>
      <c r="K234" s="24">
        <f>F234*'1 - Data'!$C$9</f>
        <v>62.5</v>
      </c>
      <c r="L234" s="24">
        <f t="shared" si="24"/>
        <v>-62.5</v>
      </c>
    </row>
    <row r="235" spans="1:12" s="34" customFormat="1" x14ac:dyDescent="0.25">
      <c r="A235" s="22">
        <f t="shared" si="25"/>
        <v>230</v>
      </c>
      <c r="B235" s="23">
        <f t="shared" si="26"/>
        <v>250</v>
      </c>
      <c r="C235" s="23">
        <v>24</v>
      </c>
      <c r="D235" s="23">
        <f t="shared" si="22"/>
        <v>24</v>
      </c>
      <c r="E235" s="23">
        <f t="shared" si="27"/>
        <v>0</v>
      </c>
      <c r="F235" s="23">
        <f t="shared" si="23"/>
        <v>226</v>
      </c>
      <c r="G235" s="23">
        <f>IF(F235&lt;='1 - Data'!$C$6,IF(H234&lt;&gt;0,0,'1 - Data'!$C$5),0)</f>
        <v>0</v>
      </c>
      <c r="H235" s="23">
        <f t="shared" si="28"/>
        <v>0</v>
      </c>
      <c r="I235" s="24">
        <f>D235*'1 - Data'!C$7</f>
        <v>240</v>
      </c>
      <c r="J235" s="24">
        <f>IF(G235&lt;&gt;0,'1 - Data'!$C$8,0)</f>
        <v>0</v>
      </c>
      <c r="K235" s="24">
        <f>F235*'1 - Data'!$C$9</f>
        <v>56.5</v>
      </c>
      <c r="L235" s="24">
        <f t="shared" si="24"/>
        <v>183.5</v>
      </c>
    </row>
    <row r="236" spans="1:12" s="34" customFormat="1" x14ac:dyDescent="0.25">
      <c r="A236" s="22">
        <f t="shared" si="25"/>
        <v>231</v>
      </c>
      <c r="B236" s="23">
        <f t="shared" si="26"/>
        <v>226</v>
      </c>
      <c r="C236" s="23">
        <v>24</v>
      </c>
      <c r="D236" s="23">
        <f t="shared" si="22"/>
        <v>24</v>
      </c>
      <c r="E236" s="23">
        <f t="shared" si="27"/>
        <v>0</v>
      </c>
      <c r="F236" s="23">
        <f t="shared" si="23"/>
        <v>202</v>
      </c>
      <c r="G236" s="23">
        <f>IF(F236&lt;='1 - Data'!$C$6,IF(H235&lt;&gt;0,0,'1 - Data'!$C$5),0)</f>
        <v>0</v>
      </c>
      <c r="H236" s="23">
        <f t="shared" si="28"/>
        <v>0</v>
      </c>
      <c r="I236" s="24">
        <f>D236*'1 - Data'!C$7</f>
        <v>240</v>
      </c>
      <c r="J236" s="24">
        <f>IF(G236&lt;&gt;0,'1 - Data'!$C$8,0)</f>
        <v>0</v>
      </c>
      <c r="K236" s="24">
        <f>F236*'1 - Data'!$C$9</f>
        <v>50.5</v>
      </c>
      <c r="L236" s="24">
        <f t="shared" si="24"/>
        <v>189.5</v>
      </c>
    </row>
    <row r="237" spans="1:12" s="34" customFormat="1" x14ac:dyDescent="0.25">
      <c r="A237" s="22">
        <f t="shared" si="25"/>
        <v>232</v>
      </c>
      <c r="B237" s="23">
        <f t="shared" si="26"/>
        <v>202</v>
      </c>
      <c r="C237" s="23">
        <v>24</v>
      </c>
      <c r="D237" s="23">
        <f t="shared" si="22"/>
        <v>24</v>
      </c>
      <c r="E237" s="23">
        <f t="shared" si="27"/>
        <v>0</v>
      </c>
      <c r="F237" s="23">
        <f t="shared" si="23"/>
        <v>178</v>
      </c>
      <c r="G237" s="23">
        <f>IF(F237&lt;='1 - Data'!$C$6,IF(H236&lt;&gt;0,0,'1 - Data'!$C$5),0)</f>
        <v>0</v>
      </c>
      <c r="H237" s="23">
        <f t="shared" si="28"/>
        <v>0</v>
      </c>
      <c r="I237" s="24">
        <f>D237*'1 - Data'!C$7</f>
        <v>240</v>
      </c>
      <c r="J237" s="24">
        <f>IF(G237&lt;&gt;0,'1 - Data'!$C$8,0)</f>
        <v>0</v>
      </c>
      <c r="K237" s="24">
        <f>F237*'1 - Data'!$C$9</f>
        <v>44.5</v>
      </c>
      <c r="L237" s="24">
        <f t="shared" si="24"/>
        <v>195.5</v>
      </c>
    </row>
    <row r="238" spans="1:12" s="34" customFormat="1" x14ac:dyDescent="0.25">
      <c r="A238" s="22">
        <f t="shared" si="25"/>
        <v>233</v>
      </c>
      <c r="B238" s="23">
        <f t="shared" si="26"/>
        <v>178</v>
      </c>
      <c r="C238" s="23">
        <v>24</v>
      </c>
      <c r="D238" s="23">
        <f t="shared" si="22"/>
        <v>24</v>
      </c>
      <c r="E238" s="23">
        <f t="shared" si="27"/>
        <v>0</v>
      </c>
      <c r="F238" s="23">
        <f t="shared" si="23"/>
        <v>154</v>
      </c>
      <c r="G238" s="23">
        <f>IF(F238&lt;='1 - Data'!$C$6,IF(H237&lt;&gt;0,0,'1 - Data'!$C$5),0)</f>
        <v>0</v>
      </c>
      <c r="H238" s="23">
        <f t="shared" si="28"/>
        <v>0</v>
      </c>
      <c r="I238" s="24">
        <f>D238*'1 - Data'!C$7</f>
        <v>240</v>
      </c>
      <c r="J238" s="24">
        <f>IF(G238&lt;&gt;0,'1 - Data'!$C$8,0)</f>
        <v>0</v>
      </c>
      <c r="K238" s="24">
        <f>F238*'1 - Data'!$C$9</f>
        <v>38.5</v>
      </c>
      <c r="L238" s="24">
        <f t="shared" si="24"/>
        <v>201.5</v>
      </c>
    </row>
    <row r="239" spans="1:12" s="34" customFormat="1" x14ac:dyDescent="0.25">
      <c r="A239" s="22">
        <f t="shared" si="25"/>
        <v>234</v>
      </c>
      <c r="B239" s="23">
        <f t="shared" si="26"/>
        <v>154</v>
      </c>
      <c r="C239" s="23">
        <v>24</v>
      </c>
      <c r="D239" s="23">
        <f t="shared" si="22"/>
        <v>24</v>
      </c>
      <c r="E239" s="23">
        <f t="shared" si="27"/>
        <v>0</v>
      </c>
      <c r="F239" s="23">
        <f t="shared" si="23"/>
        <v>130</v>
      </c>
      <c r="G239" s="23">
        <f>IF(F239&lt;='1 - Data'!$C$6,IF(H238&lt;&gt;0,0,'1 - Data'!$C$5),0)</f>
        <v>0</v>
      </c>
      <c r="H239" s="23">
        <f t="shared" si="28"/>
        <v>0</v>
      </c>
      <c r="I239" s="24">
        <f>D239*'1 - Data'!C$7</f>
        <v>240</v>
      </c>
      <c r="J239" s="24">
        <f>IF(G239&lt;&gt;0,'1 - Data'!$C$8,0)</f>
        <v>0</v>
      </c>
      <c r="K239" s="24">
        <f>F239*'1 - Data'!$C$9</f>
        <v>32.5</v>
      </c>
      <c r="L239" s="24">
        <f t="shared" si="24"/>
        <v>207.5</v>
      </c>
    </row>
    <row r="240" spans="1:12" s="34" customFormat="1" x14ac:dyDescent="0.25">
      <c r="A240" s="22">
        <f t="shared" si="25"/>
        <v>235</v>
      </c>
      <c r="B240" s="23">
        <f t="shared" si="26"/>
        <v>130</v>
      </c>
      <c r="C240" s="23">
        <v>24</v>
      </c>
      <c r="D240" s="23">
        <f t="shared" si="22"/>
        <v>24</v>
      </c>
      <c r="E240" s="23">
        <f t="shared" si="27"/>
        <v>0</v>
      </c>
      <c r="F240" s="23">
        <f t="shared" si="23"/>
        <v>106</v>
      </c>
      <c r="G240" s="23">
        <f>IF(F240&lt;='1 - Data'!$C$6,IF(H239&lt;&gt;0,0,'1 - Data'!$C$5),0)</f>
        <v>0</v>
      </c>
      <c r="H240" s="23">
        <f t="shared" si="28"/>
        <v>0</v>
      </c>
      <c r="I240" s="24">
        <f>D240*'1 - Data'!C$7</f>
        <v>240</v>
      </c>
      <c r="J240" s="24">
        <f>IF(G240&lt;&gt;0,'1 - Data'!$C$8,0)</f>
        <v>0</v>
      </c>
      <c r="K240" s="24">
        <f>F240*'1 - Data'!$C$9</f>
        <v>26.5</v>
      </c>
      <c r="L240" s="24">
        <f t="shared" si="24"/>
        <v>213.5</v>
      </c>
    </row>
    <row r="241" spans="1:12" s="34" customFormat="1" x14ac:dyDescent="0.25">
      <c r="A241" s="22">
        <f t="shared" si="25"/>
        <v>236</v>
      </c>
      <c r="B241" s="23">
        <f t="shared" si="26"/>
        <v>106</v>
      </c>
      <c r="C241" s="23">
        <v>24</v>
      </c>
      <c r="D241" s="23">
        <f t="shared" si="22"/>
        <v>24</v>
      </c>
      <c r="E241" s="23">
        <f t="shared" si="27"/>
        <v>0</v>
      </c>
      <c r="F241" s="23">
        <f t="shared" si="23"/>
        <v>82</v>
      </c>
      <c r="G241" s="23">
        <f>IF(F241&lt;='1 - Data'!$C$6,IF(H240&lt;&gt;0,0,'1 - Data'!$C$5),0)</f>
        <v>0</v>
      </c>
      <c r="H241" s="23">
        <f t="shared" si="28"/>
        <v>0</v>
      </c>
      <c r="I241" s="24">
        <f>D241*'1 - Data'!C$7</f>
        <v>240</v>
      </c>
      <c r="J241" s="24">
        <f>IF(G241&lt;&gt;0,'1 - Data'!$C$8,0)</f>
        <v>0</v>
      </c>
      <c r="K241" s="24">
        <f>F241*'1 - Data'!$C$9</f>
        <v>20.5</v>
      </c>
      <c r="L241" s="24">
        <f t="shared" si="24"/>
        <v>219.5</v>
      </c>
    </row>
    <row r="242" spans="1:12" s="34" customFormat="1" x14ac:dyDescent="0.25">
      <c r="A242" s="22">
        <f t="shared" si="25"/>
        <v>237</v>
      </c>
      <c r="B242" s="23">
        <f t="shared" si="26"/>
        <v>82</v>
      </c>
      <c r="C242" s="23">
        <v>24</v>
      </c>
      <c r="D242" s="23">
        <f t="shared" si="22"/>
        <v>24</v>
      </c>
      <c r="E242" s="23">
        <f t="shared" si="27"/>
        <v>0</v>
      </c>
      <c r="F242" s="23">
        <f t="shared" si="23"/>
        <v>58</v>
      </c>
      <c r="G242" s="23">
        <f>IF(F242&lt;='1 - Data'!$C$6,IF(H241&lt;&gt;0,0,'1 - Data'!$C$5),0)</f>
        <v>250</v>
      </c>
      <c r="H242" s="23">
        <f t="shared" si="28"/>
        <v>250</v>
      </c>
      <c r="I242" s="24">
        <f>D242*'1 - Data'!C$7</f>
        <v>240</v>
      </c>
      <c r="J242" s="24">
        <f>IF(G242&lt;&gt;0,'1 - Data'!$C$8,0)</f>
        <v>50</v>
      </c>
      <c r="K242" s="24">
        <f>F242*'1 - Data'!$C$9</f>
        <v>14.5</v>
      </c>
      <c r="L242" s="24">
        <f t="shared" si="24"/>
        <v>175.5</v>
      </c>
    </row>
    <row r="243" spans="1:12" s="34" customFormat="1" x14ac:dyDescent="0.25">
      <c r="A243" s="22">
        <f t="shared" si="25"/>
        <v>238</v>
      </c>
      <c r="B243" s="23">
        <f t="shared" si="26"/>
        <v>58</v>
      </c>
      <c r="C243" s="23">
        <v>24</v>
      </c>
      <c r="D243" s="23">
        <f t="shared" si="22"/>
        <v>24</v>
      </c>
      <c r="E243" s="23">
        <f t="shared" si="27"/>
        <v>0</v>
      </c>
      <c r="F243" s="23">
        <f t="shared" si="23"/>
        <v>34</v>
      </c>
      <c r="G243" s="23">
        <f>IF(F243&lt;='1 - Data'!$C$6,IF(H242&lt;&gt;0,0,'1 - Data'!$C$5),0)</f>
        <v>0</v>
      </c>
      <c r="H243" s="23">
        <f t="shared" si="28"/>
        <v>250</v>
      </c>
      <c r="I243" s="24">
        <f>D243*'1 - Data'!C$7</f>
        <v>240</v>
      </c>
      <c r="J243" s="24">
        <f>IF(G243&lt;&gt;0,'1 - Data'!$C$8,0)</f>
        <v>0</v>
      </c>
      <c r="K243" s="24">
        <f>F243*'1 - Data'!$C$9</f>
        <v>8.5</v>
      </c>
      <c r="L243" s="24">
        <f t="shared" si="24"/>
        <v>231.5</v>
      </c>
    </row>
    <row r="244" spans="1:12" s="34" customFormat="1" x14ac:dyDescent="0.25">
      <c r="A244" s="22">
        <f t="shared" si="25"/>
        <v>239</v>
      </c>
      <c r="B244" s="23">
        <f t="shared" si="26"/>
        <v>34</v>
      </c>
      <c r="C244" s="23">
        <v>24</v>
      </c>
      <c r="D244" s="23">
        <f t="shared" si="22"/>
        <v>24</v>
      </c>
      <c r="E244" s="23">
        <f t="shared" si="27"/>
        <v>0</v>
      </c>
      <c r="F244" s="23">
        <f t="shared" si="23"/>
        <v>10</v>
      </c>
      <c r="G244" s="23">
        <f>IF(F244&lt;='1 - Data'!$C$6,IF(H243&lt;&gt;0,0,'1 - Data'!$C$5),0)</f>
        <v>0</v>
      </c>
      <c r="H244" s="23">
        <f t="shared" si="28"/>
        <v>250</v>
      </c>
      <c r="I244" s="24">
        <f>D244*'1 - Data'!C$7</f>
        <v>240</v>
      </c>
      <c r="J244" s="24">
        <f>IF(G244&lt;&gt;0,'1 - Data'!$C$8,0)</f>
        <v>0</v>
      </c>
      <c r="K244" s="24">
        <f>F244*'1 - Data'!$C$9</f>
        <v>2.5</v>
      </c>
      <c r="L244" s="24">
        <f t="shared" si="24"/>
        <v>237.5</v>
      </c>
    </row>
    <row r="245" spans="1:12" s="34" customFormat="1" x14ac:dyDescent="0.25">
      <c r="A245" s="22">
        <f t="shared" si="25"/>
        <v>240</v>
      </c>
      <c r="B245" s="23">
        <f t="shared" si="26"/>
        <v>10</v>
      </c>
      <c r="C245" s="23">
        <v>24</v>
      </c>
      <c r="D245" s="23">
        <f t="shared" si="22"/>
        <v>10</v>
      </c>
      <c r="E245" s="23">
        <f t="shared" si="27"/>
        <v>0</v>
      </c>
      <c r="F245" s="23">
        <f t="shared" si="23"/>
        <v>0</v>
      </c>
      <c r="G245" s="23">
        <f>IF(F245&lt;='1 - Data'!$C$6,IF(H244&lt;&gt;0,0,'1 - Data'!$C$5),0)</f>
        <v>0</v>
      </c>
      <c r="H245" s="23">
        <f t="shared" si="28"/>
        <v>250</v>
      </c>
      <c r="I245" s="24">
        <f>D245*'1 - Data'!C$7</f>
        <v>100</v>
      </c>
      <c r="J245" s="24">
        <f>IF(G245&lt;&gt;0,'1 - Data'!$C$8,0)</f>
        <v>0</v>
      </c>
      <c r="K245" s="24">
        <f>F245*'1 - Data'!$C$9</f>
        <v>0</v>
      </c>
      <c r="L245" s="24">
        <f t="shared" si="24"/>
        <v>100</v>
      </c>
    </row>
    <row r="246" spans="1:12" s="34" customFormat="1" x14ac:dyDescent="0.25">
      <c r="A246" s="22">
        <f t="shared" si="25"/>
        <v>241</v>
      </c>
      <c r="B246" s="23">
        <f t="shared" si="26"/>
        <v>0</v>
      </c>
      <c r="C246" s="23">
        <v>24</v>
      </c>
      <c r="D246" s="23">
        <f t="shared" si="22"/>
        <v>0</v>
      </c>
      <c r="E246" s="23">
        <f t="shared" si="27"/>
        <v>0</v>
      </c>
      <c r="F246" s="23">
        <f t="shared" si="23"/>
        <v>0</v>
      </c>
      <c r="G246" s="23">
        <f>IF(F246&lt;='1 - Data'!$C$6,IF(H245&lt;&gt;0,0,'1 - Data'!$C$5),0)</f>
        <v>0</v>
      </c>
      <c r="H246" s="23">
        <f t="shared" si="28"/>
        <v>250</v>
      </c>
      <c r="I246" s="24">
        <f>D246*'1 - Data'!C$7</f>
        <v>0</v>
      </c>
      <c r="J246" s="24">
        <f>IF(G246&lt;&gt;0,'1 - Data'!$C$8,0)</f>
        <v>0</v>
      </c>
      <c r="K246" s="24">
        <f>F246*'1 - Data'!$C$9</f>
        <v>0</v>
      </c>
      <c r="L246" s="24">
        <f t="shared" si="24"/>
        <v>0</v>
      </c>
    </row>
    <row r="247" spans="1:12" s="34" customFormat="1" x14ac:dyDescent="0.25">
      <c r="A247" s="22">
        <f t="shared" si="25"/>
        <v>242</v>
      </c>
      <c r="B247" s="23">
        <f t="shared" si="26"/>
        <v>0</v>
      </c>
      <c r="C247" s="23">
        <v>24</v>
      </c>
      <c r="D247" s="23">
        <f t="shared" si="22"/>
        <v>0</v>
      </c>
      <c r="E247" s="23">
        <f t="shared" si="27"/>
        <v>250</v>
      </c>
      <c r="F247" s="23">
        <f t="shared" si="23"/>
        <v>250</v>
      </c>
      <c r="G247" s="23">
        <f>IF(F247&lt;='1 - Data'!$C$6,IF(H246&lt;&gt;0,0,'1 - Data'!$C$5),0)</f>
        <v>0</v>
      </c>
      <c r="H247" s="23">
        <f t="shared" si="28"/>
        <v>0</v>
      </c>
      <c r="I247" s="24">
        <f>D247*'1 - Data'!C$7</f>
        <v>0</v>
      </c>
      <c r="J247" s="24">
        <f>IF(G247&lt;&gt;0,'1 - Data'!$C$8,0)</f>
        <v>0</v>
      </c>
      <c r="K247" s="24">
        <f>F247*'1 - Data'!$C$9</f>
        <v>62.5</v>
      </c>
      <c r="L247" s="24">
        <f t="shared" si="24"/>
        <v>-62.5</v>
      </c>
    </row>
    <row r="248" spans="1:12" s="34" customFormat="1" x14ac:dyDescent="0.25">
      <c r="A248" s="22">
        <f t="shared" si="25"/>
        <v>243</v>
      </c>
      <c r="B248" s="23">
        <f t="shared" si="26"/>
        <v>250</v>
      </c>
      <c r="C248" s="23">
        <v>24</v>
      </c>
      <c r="D248" s="23">
        <f t="shared" si="22"/>
        <v>24</v>
      </c>
      <c r="E248" s="23">
        <f t="shared" si="27"/>
        <v>0</v>
      </c>
      <c r="F248" s="23">
        <f t="shared" si="23"/>
        <v>226</v>
      </c>
      <c r="G248" s="23">
        <f>IF(F248&lt;='1 - Data'!$C$6,IF(H247&lt;&gt;0,0,'1 - Data'!$C$5),0)</f>
        <v>0</v>
      </c>
      <c r="H248" s="23">
        <f t="shared" si="28"/>
        <v>0</v>
      </c>
      <c r="I248" s="24">
        <f>D248*'1 - Data'!C$7</f>
        <v>240</v>
      </c>
      <c r="J248" s="24">
        <f>IF(G248&lt;&gt;0,'1 - Data'!$C$8,0)</f>
        <v>0</v>
      </c>
      <c r="K248" s="24">
        <f>F248*'1 - Data'!$C$9</f>
        <v>56.5</v>
      </c>
      <c r="L248" s="24">
        <f t="shared" si="24"/>
        <v>183.5</v>
      </c>
    </row>
    <row r="249" spans="1:12" s="34" customFormat="1" x14ac:dyDescent="0.25">
      <c r="A249" s="22">
        <f t="shared" si="25"/>
        <v>244</v>
      </c>
      <c r="B249" s="23">
        <f t="shared" si="26"/>
        <v>226</v>
      </c>
      <c r="C249" s="23">
        <v>24</v>
      </c>
      <c r="D249" s="23">
        <f t="shared" si="22"/>
        <v>24</v>
      </c>
      <c r="E249" s="23">
        <f t="shared" si="27"/>
        <v>0</v>
      </c>
      <c r="F249" s="23">
        <f t="shared" si="23"/>
        <v>202</v>
      </c>
      <c r="G249" s="23">
        <f>IF(F249&lt;='1 - Data'!$C$6,IF(H248&lt;&gt;0,0,'1 - Data'!$C$5),0)</f>
        <v>0</v>
      </c>
      <c r="H249" s="23">
        <f t="shared" si="28"/>
        <v>0</v>
      </c>
      <c r="I249" s="24">
        <f>D249*'1 - Data'!C$7</f>
        <v>240</v>
      </c>
      <c r="J249" s="24">
        <f>IF(G249&lt;&gt;0,'1 - Data'!$C$8,0)</f>
        <v>0</v>
      </c>
      <c r="K249" s="24">
        <f>F249*'1 - Data'!$C$9</f>
        <v>50.5</v>
      </c>
      <c r="L249" s="24">
        <f t="shared" si="24"/>
        <v>189.5</v>
      </c>
    </row>
    <row r="250" spans="1:12" s="34" customFormat="1" x14ac:dyDescent="0.25">
      <c r="A250" s="22">
        <f t="shared" si="25"/>
        <v>245</v>
      </c>
      <c r="B250" s="23">
        <f t="shared" si="26"/>
        <v>202</v>
      </c>
      <c r="C250" s="23">
        <v>24</v>
      </c>
      <c r="D250" s="23">
        <f t="shared" si="22"/>
        <v>24</v>
      </c>
      <c r="E250" s="23">
        <f t="shared" si="27"/>
        <v>0</v>
      </c>
      <c r="F250" s="23">
        <f t="shared" si="23"/>
        <v>178</v>
      </c>
      <c r="G250" s="23">
        <f>IF(F250&lt;='1 - Data'!$C$6,IF(H249&lt;&gt;0,0,'1 - Data'!$C$5),0)</f>
        <v>0</v>
      </c>
      <c r="H250" s="23">
        <f t="shared" si="28"/>
        <v>0</v>
      </c>
      <c r="I250" s="24">
        <f>D250*'1 - Data'!C$7</f>
        <v>240</v>
      </c>
      <c r="J250" s="24">
        <f>IF(G250&lt;&gt;0,'1 - Data'!$C$8,0)</f>
        <v>0</v>
      </c>
      <c r="K250" s="24">
        <f>F250*'1 - Data'!$C$9</f>
        <v>44.5</v>
      </c>
      <c r="L250" s="24">
        <f t="shared" si="24"/>
        <v>195.5</v>
      </c>
    </row>
    <row r="251" spans="1:12" s="34" customFormat="1" x14ac:dyDescent="0.25">
      <c r="A251" s="22">
        <f t="shared" si="25"/>
        <v>246</v>
      </c>
      <c r="B251" s="23">
        <f t="shared" si="26"/>
        <v>178</v>
      </c>
      <c r="C251" s="23">
        <v>24</v>
      </c>
      <c r="D251" s="23">
        <f t="shared" si="22"/>
        <v>24</v>
      </c>
      <c r="E251" s="23">
        <f t="shared" si="27"/>
        <v>0</v>
      </c>
      <c r="F251" s="23">
        <f t="shared" si="23"/>
        <v>154</v>
      </c>
      <c r="G251" s="23">
        <f>IF(F251&lt;='1 - Data'!$C$6,IF(H250&lt;&gt;0,0,'1 - Data'!$C$5),0)</f>
        <v>0</v>
      </c>
      <c r="H251" s="23">
        <f t="shared" si="28"/>
        <v>0</v>
      </c>
      <c r="I251" s="24">
        <f>D251*'1 - Data'!C$7</f>
        <v>240</v>
      </c>
      <c r="J251" s="24">
        <f>IF(G251&lt;&gt;0,'1 - Data'!$C$8,0)</f>
        <v>0</v>
      </c>
      <c r="K251" s="24">
        <f>F251*'1 - Data'!$C$9</f>
        <v>38.5</v>
      </c>
      <c r="L251" s="24">
        <f t="shared" si="24"/>
        <v>201.5</v>
      </c>
    </row>
    <row r="252" spans="1:12" s="34" customFormat="1" x14ac:dyDescent="0.25">
      <c r="A252" s="22">
        <f t="shared" si="25"/>
        <v>247</v>
      </c>
      <c r="B252" s="23">
        <f t="shared" si="26"/>
        <v>154</v>
      </c>
      <c r="C252" s="23">
        <v>24</v>
      </c>
      <c r="D252" s="23">
        <f t="shared" si="22"/>
        <v>24</v>
      </c>
      <c r="E252" s="23">
        <f t="shared" si="27"/>
        <v>0</v>
      </c>
      <c r="F252" s="23">
        <f t="shared" si="23"/>
        <v>130</v>
      </c>
      <c r="G252" s="23">
        <f>IF(F252&lt;='1 - Data'!$C$6,IF(H251&lt;&gt;0,0,'1 - Data'!$C$5),0)</f>
        <v>0</v>
      </c>
      <c r="H252" s="23">
        <f t="shared" si="28"/>
        <v>0</v>
      </c>
      <c r="I252" s="24">
        <f>D252*'1 - Data'!C$7</f>
        <v>240</v>
      </c>
      <c r="J252" s="24">
        <f>IF(G252&lt;&gt;0,'1 - Data'!$C$8,0)</f>
        <v>0</v>
      </c>
      <c r="K252" s="24">
        <f>F252*'1 - Data'!$C$9</f>
        <v>32.5</v>
      </c>
      <c r="L252" s="24">
        <f t="shared" si="24"/>
        <v>207.5</v>
      </c>
    </row>
    <row r="253" spans="1:12" s="34" customFormat="1" x14ac:dyDescent="0.25">
      <c r="A253" s="22">
        <f t="shared" si="25"/>
        <v>248</v>
      </c>
      <c r="B253" s="23">
        <f t="shared" si="26"/>
        <v>130</v>
      </c>
      <c r="C253" s="23">
        <v>24</v>
      </c>
      <c r="D253" s="23">
        <f t="shared" si="22"/>
        <v>24</v>
      </c>
      <c r="E253" s="23">
        <f t="shared" si="27"/>
        <v>0</v>
      </c>
      <c r="F253" s="23">
        <f t="shared" si="23"/>
        <v>106</v>
      </c>
      <c r="G253" s="23">
        <f>IF(F253&lt;='1 - Data'!$C$6,IF(H252&lt;&gt;0,0,'1 - Data'!$C$5),0)</f>
        <v>0</v>
      </c>
      <c r="H253" s="23">
        <f t="shared" si="28"/>
        <v>0</v>
      </c>
      <c r="I253" s="24">
        <f>D253*'1 - Data'!C$7</f>
        <v>240</v>
      </c>
      <c r="J253" s="24">
        <f>IF(G253&lt;&gt;0,'1 - Data'!$C$8,0)</f>
        <v>0</v>
      </c>
      <c r="K253" s="24">
        <f>F253*'1 - Data'!$C$9</f>
        <v>26.5</v>
      </c>
      <c r="L253" s="24">
        <f t="shared" si="24"/>
        <v>213.5</v>
      </c>
    </row>
    <row r="254" spans="1:12" s="34" customFormat="1" x14ac:dyDescent="0.25">
      <c r="A254" s="22">
        <f t="shared" si="25"/>
        <v>249</v>
      </c>
      <c r="B254" s="23">
        <f t="shared" si="26"/>
        <v>106</v>
      </c>
      <c r="C254" s="23">
        <v>24</v>
      </c>
      <c r="D254" s="23">
        <f t="shared" si="22"/>
        <v>24</v>
      </c>
      <c r="E254" s="23">
        <f t="shared" si="27"/>
        <v>0</v>
      </c>
      <c r="F254" s="23">
        <f t="shared" si="23"/>
        <v>82</v>
      </c>
      <c r="G254" s="23">
        <f>IF(F254&lt;='1 - Data'!$C$6,IF(H253&lt;&gt;0,0,'1 - Data'!$C$5),0)</f>
        <v>0</v>
      </c>
      <c r="H254" s="23">
        <f t="shared" si="28"/>
        <v>0</v>
      </c>
      <c r="I254" s="24">
        <f>D254*'1 - Data'!C$7</f>
        <v>240</v>
      </c>
      <c r="J254" s="24">
        <f>IF(G254&lt;&gt;0,'1 - Data'!$C$8,0)</f>
        <v>0</v>
      </c>
      <c r="K254" s="24">
        <f>F254*'1 - Data'!$C$9</f>
        <v>20.5</v>
      </c>
      <c r="L254" s="24">
        <f t="shared" si="24"/>
        <v>219.5</v>
      </c>
    </row>
    <row r="255" spans="1:12" s="34" customFormat="1" x14ac:dyDescent="0.25">
      <c r="A255" s="22">
        <f t="shared" si="25"/>
        <v>250</v>
      </c>
      <c r="B255" s="23">
        <f t="shared" si="26"/>
        <v>82</v>
      </c>
      <c r="C255" s="23">
        <v>24</v>
      </c>
      <c r="D255" s="23">
        <f t="shared" si="22"/>
        <v>24</v>
      </c>
      <c r="E255" s="23">
        <f t="shared" si="27"/>
        <v>0</v>
      </c>
      <c r="F255" s="23">
        <f t="shared" si="23"/>
        <v>58</v>
      </c>
      <c r="G255" s="23">
        <f>IF(F255&lt;='1 - Data'!$C$6,IF(H254&lt;&gt;0,0,'1 - Data'!$C$5),0)</f>
        <v>250</v>
      </c>
      <c r="H255" s="23">
        <f t="shared" si="28"/>
        <v>250</v>
      </c>
      <c r="I255" s="24">
        <f>D255*'1 - Data'!C$7</f>
        <v>240</v>
      </c>
      <c r="J255" s="24">
        <f>IF(G255&lt;&gt;0,'1 - Data'!$C$8,0)</f>
        <v>50</v>
      </c>
      <c r="K255" s="24">
        <f>F255*'1 - Data'!$C$9</f>
        <v>14.5</v>
      </c>
      <c r="L255" s="24">
        <f t="shared" si="24"/>
        <v>175.5</v>
      </c>
    </row>
    <row r="256" spans="1:12" s="34" customFormat="1" x14ac:dyDescent="0.25">
      <c r="A256" s="22">
        <f t="shared" si="25"/>
        <v>251</v>
      </c>
      <c r="B256" s="23">
        <f t="shared" si="26"/>
        <v>58</v>
      </c>
      <c r="C256" s="23">
        <v>24</v>
      </c>
      <c r="D256" s="23">
        <f t="shared" si="22"/>
        <v>24</v>
      </c>
      <c r="E256" s="23">
        <f t="shared" si="27"/>
        <v>0</v>
      </c>
      <c r="F256" s="23">
        <f t="shared" si="23"/>
        <v>34</v>
      </c>
      <c r="G256" s="23">
        <f>IF(F256&lt;='1 - Data'!$C$6,IF(H255&lt;&gt;0,0,'1 - Data'!$C$5),0)</f>
        <v>0</v>
      </c>
      <c r="H256" s="23">
        <f t="shared" si="28"/>
        <v>250</v>
      </c>
      <c r="I256" s="24">
        <f>D256*'1 - Data'!C$7</f>
        <v>240</v>
      </c>
      <c r="J256" s="24">
        <f>IF(G256&lt;&gt;0,'1 - Data'!$C$8,0)</f>
        <v>0</v>
      </c>
      <c r="K256" s="24">
        <f>F256*'1 - Data'!$C$9</f>
        <v>8.5</v>
      </c>
      <c r="L256" s="24">
        <f t="shared" si="24"/>
        <v>231.5</v>
      </c>
    </row>
    <row r="257" spans="1:12" s="34" customFormat="1" x14ac:dyDescent="0.25">
      <c r="A257" s="22">
        <f t="shared" si="25"/>
        <v>252</v>
      </c>
      <c r="B257" s="23">
        <f t="shared" si="26"/>
        <v>34</v>
      </c>
      <c r="C257" s="23">
        <v>24</v>
      </c>
      <c r="D257" s="23">
        <f t="shared" si="22"/>
        <v>24</v>
      </c>
      <c r="E257" s="23">
        <f t="shared" si="27"/>
        <v>0</v>
      </c>
      <c r="F257" s="23">
        <f t="shared" si="23"/>
        <v>10</v>
      </c>
      <c r="G257" s="23">
        <f>IF(F257&lt;='1 - Data'!$C$6,IF(H256&lt;&gt;0,0,'1 - Data'!$C$5),0)</f>
        <v>0</v>
      </c>
      <c r="H257" s="23">
        <f t="shared" si="28"/>
        <v>250</v>
      </c>
      <c r="I257" s="24">
        <f>D257*'1 - Data'!C$7</f>
        <v>240</v>
      </c>
      <c r="J257" s="24">
        <f>IF(G257&lt;&gt;0,'1 - Data'!$C$8,0)</f>
        <v>0</v>
      </c>
      <c r="K257" s="24">
        <f>F257*'1 - Data'!$C$9</f>
        <v>2.5</v>
      </c>
      <c r="L257" s="24">
        <f t="shared" si="24"/>
        <v>237.5</v>
      </c>
    </row>
    <row r="258" spans="1:12" s="34" customFormat="1" x14ac:dyDescent="0.25">
      <c r="A258" s="22">
        <f t="shared" si="25"/>
        <v>253</v>
      </c>
      <c r="B258" s="23">
        <f t="shared" si="26"/>
        <v>10</v>
      </c>
      <c r="C258" s="23">
        <v>24</v>
      </c>
      <c r="D258" s="23">
        <f t="shared" si="22"/>
        <v>10</v>
      </c>
      <c r="E258" s="23">
        <f t="shared" si="27"/>
        <v>0</v>
      </c>
      <c r="F258" s="23">
        <f t="shared" si="23"/>
        <v>0</v>
      </c>
      <c r="G258" s="23">
        <f>IF(F258&lt;='1 - Data'!$C$6,IF(H257&lt;&gt;0,0,'1 - Data'!$C$5),0)</f>
        <v>0</v>
      </c>
      <c r="H258" s="23">
        <f t="shared" si="28"/>
        <v>250</v>
      </c>
      <c r="I258" s="24">
        <f>D258*'1 - Data'!C$7</f>
        <v>100</v>
      </c>
      <c r="J258" s="24">
        <f>IF(G258&lt;&gt;0,'1 - Data'!$C$8,0)</f>
        <v>0</v>
      </c>
      <c r="K258" s="24">
        <f>F258*'1 - Data'!$C$9</f>
        <v>0</v>
      </c>
      <c r="L258" s="24">
        <f t="shared" si="24"/>
        <v>100</v>
      </c>
    </row>
    <row r="259" spans="1:12" s="34" customFormat="1" x14ac:dyDescent="0.25">
      <c r="A259" s="22">
        <f t="shared" si="25"/>
        <v>254</v>
      </c>
      <c r="B259" s="23">
        <f t="shared" si="26"/>
        <v>0</v>
      </c>
      <c r="C259" s="23">
        <v>24</v>
      </c>
      <c r="D259" s="23">
        <f t="shared" si="22"/>
        <v>0</v>
      </c>
      <c r="E259" s="23">
        <f t="shared" si="27"/>
        <v>0</v>
      </c>
      <c r="F259" s="23">
        <f t="shared" si="23"/>
        <v>0</v>
      </c>
      <c r="G259" s="23">
        <f>IF(F259&lt;='1 - Data'!$C$6,IF(H258&lt;&gt;0,0,'1 - Data'!$C$5),0)</f>
        <v>0</v>
      </c>
      <c r="H259" s="23">
        <f t="shared" si="28"/>
        <v>250</v>
      </c>
      <c r="I259" s="24">
        <f>D259*'1 - Data'!C$7</f>
        <v>0</v>
      </c>
      <c r="J259" s="24">
        <f>IF(G259&lt;&gt;0,'1 - Data'!$C$8,0)</f>
        <v>0</v>
      </c>
      <c r="K259" s="24">
        <f>F259*'1 - Data'!$C$9</f>
        <v>0</v>
      </c>
      <c r="L259" s="24">
        <f t="shared" si="24"/>
        <v>0</v>
      </c>
    </row>
    <row r="260" spans="1:12" s="34" customFormat="1" x14ac:dyDescent="0.25">
      <c r="A260" s="22">
        <f t="shared" si="25"/>
        <v>255</v>
      </c>
      <c r="B260" s="23">
        <f t="shared" si="26"/>
        <v>0</v>
      </c>
      <c r="C260" s="23">
        <v>24</v>
      </c>
      <c r="D260" s="23">
        <f t="shared" si="22"/>
        <v>0</v>
      </c>
      <c r="E260" s="23">
        <f t="shared" si="27"/>
        <v>250</v>
      </c>
      <c r="F260" s="23">
        <f t="shared" si="23"/>
        <v>250</v>
      </c>
      <c r="G260" s="23">
        <f>IF(F260&lt;='1 - Data'!$C$6,IF(H259&lt;&gt;0,0,'1 - Data'!$C$5),0)</f>
        <v>0</v>
      </c>
      <c r="H260" s="23">
        <f t="shared" si="28"/>
        <v>0</v>
      </c>
      <c r="I260" s="24">
        <f>D260*'1 - Data'!C$7</f>
        <v>0</v>
      </c>
      <c r="J260" s="24">
        <f>IF(G260&lt;&gt;0,'1 - Data'!$C$8,0)</f>
        <v>0</v>
      </c>
      <c r="K260" s="24">
        <f>F260*'1 - Data'!$C$9</f>
        <v>62.5</v>
      </c>
      <c r="L260" s="24">
        <f t="shared" si="24"/>
        <v>-62.5</v>
      </c>
    </row>
    <row r="261" spans="1:12" s="34" customFormat="1" x14ac:dyDescent="0.25">
      <c r="A261" s="22">
        <f t="shared" si="25"/>
        <v>256</v>
      </c>
      <c r="B261" s="23">
        <f t="shared" si="26"/>
        <v>250</v>
      </c>
      <c r="C261" s="23">
        <v>24</v>
      </c>
      <c r="D261" s="23">
        <f t="shared" si="22"/>
        <v>24</v>
      </c>
      <c r="E261" s="23">
        <f t="shared" si="27"/>
        <v>0</v>
      </c>
      <c r="F261" s="23">
        <f t="shared" si="23"/>
        <v>226</v>
      </c>
      <c r="G261" s="23">
        <f>IF(F261&lt;='1 - Data'!$C$6,IF(H260&lt;&gt;0,0,'1 - Data'!$C$5),0)</f>
        <v>0</v>
      </c>
      <c r="H261" s="23">
        <f t="shared" si="28"/>
        <v>0</v>
      </c>
      <c r="I261" s="24">
        <f>D261*'1 - Data'!C$7</f>
        <v>240</v>
      </c>
      <c r="J261" s="24">
        <f>IF(G261&lt;&gt;0,'1 - Data'!$C$8,0)</f>
        <v>0</v>
      </c>
      <c r="K261" s="24">
        <f>F261*'1 - Data'!$C$9</f>
        <v>56.5</v>
      </c>
      <c r="L261" s="24">
        <f t="shared" si="24"/>
        <v>183.5</v>
      </c>
    </row>
    <row r="262" spans="1:12" s="34" customFormat="1" x14ac:dyDescent="0.25">
      <c r="A262" s="22">
        <f t="shared" si="25"/>
        <v>257</v>
      </c>
      <c r="B262" s="23">
        <f t="shared" si="26"/>
        <v>226</v>
      </c>
      <c r="C262" s="23">
        <v>24</v>
      </c>
      <c r="D262" s="23">
        <f t="shared" si="22"/>
        <v>24</v>
      </c>
      <c r="E262" s="23">
        <f t="shared" si="27"/>
        <v>0</v>
      </c>
      <c r="F262" s="23">
        <f t="shared" si="23"/>
        <v>202</v>
      </c>
      <c r="G262" s="23">
        <f>IF(F262&lt;='1 - Data'!$C$6,IF(H261&lt;&gt;0,0,'1 - Data'!$C$5),0)</f>
        <v>0</v>
      </c>
      <c r="H262" s="23">
        <f t="shared" si="28"/>
        <v>0</v>
      </c>
      <c r="I262" s="24">
        <f>D262*'1 - Data'!C$7</f>
        <v>240</v>
      </c>
      <c r="J262" s="24">
        <f>IF(G262&lt;&gt;0,'1 - Data'!$C$8,0)</f>
        <v>0</v>
      </c>
      <c r="K262" s="24">
        <f>F262*'1 - Data'!$C$9</f>
        <v>50.5</v>
      </c>
      <c r="L262" s="24">
        <f t="shared" si="24"/>
        <v>189.5</v>
      </c>
    </row>
    <row r="263" spans="1:12" s="34" customFormat="1" x14ac:dyDescent="0.25">
      <c r="A263" s="22">
        <f t="shared" si="25"/>
        <v>258</v>
      </c>
      <c r="B263" s="23">
        <f t="shared" si="26"/>
        <v>202</v>
      </c>
      <c r="C263" s="23">
        <v>24</v>
      </c>
      <c r="D263" s="23">
        <f t="shared" ref="D263:D326" si="29">MIN(B263,C263)</f>
        <v>24</v>
      </c>
      <c r="E263" s="23">
        <f t="shared" si="27"/>
        <v>0</v>
      </c>
      <c r="F263" s="23">
        <f t="shared" ref="F263:F326" si="30">B263-D263+E263</f>
        <v>178</v>
      </c>
      <c r="G263" s="23">
        <f>IF(F263&lt;='1 - Data'!$C$6,IF(H262&lt;&gt;0,0,'1 - Data'!$C$5),0)</f>
        <v>0</v>
      </c>
      <c r="H263" s="23">
        <f t="shared" si="28"/>
        <v>0</v>
      </c>
      <c r="I263" s="24">
        <f>D263*'1 - Data'!C$7</f>
        <v>240</v>
      </c>
      <c r="J263" s="24">
        <f>IF(G263&lt;&gt;0,'1 - Data'!$C$8,0)</f>
        <v>0</v>
      </c>
      <c r="K263" s="24">
        <f>F263*'1 - Data'!$C$9</f>
        <v>44.5</v>
      </c>
      <c r="L263" s="24">
        <f t="shared" ref="L263:L326" si="31">I263-J263-K263</f>
        <v>195.5</v>
      </c>
    </row>
    <row r="264" spans="1:12" s="34" customFormat="1" x14ac:dyDescent="0.25">
      <c r="A264" s="22">
        <f t="shared" ref="A264:A327" si="32">A263+1</f>
        <v>259</v>
      </c>
      <c r="B264" s="23">
        <f t="shared" ref="B264:B327" si="33">F263</f>
        <v>178</v>
      </c>
      <c r="C264" s="23">
        <v>24</v>
      </c>
      <c r="D264" s="23">
        <f t="shared" si="29"/>
        <v>24</v>
      </c>
      <c r="E264" s="23">
        <f t="shared" si="27"/>
        <v>0</v>
      </c>
      <c r="F264" s="23">
        <f t="shared" si="30"/>
        <v>154</v>
      </c>
      <c r="G264" s="23">
        <f>IF(F264&lt;='1 - Data'!$C$6,IF(H263&lt;&gt;0,0,'1 - Data'!$C$5),0)</f>
        <v>0</v>
      </c>
      <c r="H264" s="23">
        <f t="shared" si="28"/>
        <v>0</v>
      </c>
      <c r="I264" s="24">
        <f>D264*'1 - Data'!C$7</f>
        <v>240</v>
      </c>
      <c r="J264" s="24">
        <f>IF(G264&lt;&gt;0,'1 - Data'!$C$8,0)</f>
        <v>0</v>
      </c>
      <c r="K264" s="24">
        <f>F264*'1 - Data'!$C$9</f>
        <v>38.5</v>
      </c>
      <c r="L264" s="24">
        <f t="shared" si="31"/>
        <v>201.5</v>
      </c>
    </row>
    <row r="265" spans="1:12" s="34" customFormat="1" x14ac:dyDescent="0.25">
      <c r="A265" s="22">
        <f t="shared" si="32"/>
        <v>260</v>
      </c>
      <c r="B265" s="23">
        <f t="shared" si="33"/>
        <v>154</v>
      </c>
      <c r="C265" s="23">
        <v>24</v>
      </c>
      <c r="D265" s="23">
        <f t="shared" si="29"/>
        <v>24</v>
      </c>
      <c r="E265" s="23">
        <f t="shared" si="27"/>
        <v>0</v>
      </c>
      <c r="F265" s="23">
        <f t="shared" si="30"/>
        <v>130</v>
      </c>
      <c r="G265" s="23">
        <f>IF(F265&lt;='1 - Data'!$C$6,IF(H264&lt;&gt;0,0,'1 - Data'!$C$5),0)</f>
        <v>0</v>
      </c>
      <c r="H265" s="23">
        <f t="shared" si="28"/>
        <v>0</v>
      </c>
      <c r="I265" s="24">
        <f>D265*'1 - Data'!C$7</f>
        <v>240</v>
      </c>
      <c r="J265" s="24">
        <f>IF(G265&lt;&gt;0,'1 - Data'!$C$8,0)</f>
        <v>0</v>
      </c>
      <c r="K265" s="24">
        <f>F265*'1 - Data'!$C$9</f>
        <v>32.5</v>
      </c>
      <c r="L265" s="24">
        <f t="shared" si="31"/>
        <v>207.5</v>
      </c>
    </row>
    <row r="266" spans="1:12" s="34" customFormat="1" x14ac:dyDescent="0.25">
      <c r="A266" s="22">
        <f t="shared" si="32"/>
        <v>261</v>
      </c>
      <c r="B266" s="23">
        <f t="shared" si="33"/>
        <v>130</v>
      </c>
      <c r="C266" s="23">
        <v>24</v>
      </c>
      <c r="D266" s="23">
        <f t="shared" si="29"/>
        <v>24</v>
      </c>
      <c r="E266" s="23">
        <f t="shared" si="27"/>
        <v>0</v>
      </c>
      <c r="F266" s="23">
        <f t="shared" si="30"/>
        <v>106</v>
      </c>
      <c r="G266" s="23">
        <f>IF(F266&lt;='1 - Data'!$C$6,IF(H265&lt;&gt;0,0,'1 - Data'!$C$5),0)</f>
        <v>0</v>
      </c>
      <c r="H266" s="23">
        <f t="shared" si="28"/>
        <v>0</v>
      </c>
      <c r="I266" s="24">
        <f>D266*'1 - Data'!C$7</f>
        <v>240</v>
      </c>
      <c r="J266" s="24">
        <f>IF(G266&lt;&gt;0,'1 - Data'!$C$8,0)</f>
        <v>0</v>
      </c>
      <c r="K266" s="24">
        <f>F266*'1 - Data'!$C$9</f>
        <v>26.5</v>
      </c>
      <c r="L266" s="24">
        <f t="shared" si="31"/>
        <v>213.5</v>
      </c>
    </row>
    <row r="267" spans="1:12" s="34" customFormat="1" x14ac:dyDescent="0.25">
      <c r="A267" s="22">
        <f t="shared" si="32"/>
        <v>262</v>
      </c>
      <c r="B267" s="23">
        <f t="shared" si="33"/>
        <v>106</v>
      </c>
      <c r="C267" s="23">
        <v>24</v>
      </c>
      <c r="D267" s="23">
        <f t="shared" si="29"/>
        <v>24</v>
      </c>
      <c r="E267" s="23">
        <f t="shared" si="27"/>
        <v>0</v>
      </c>
      <c r="F267" s="23">
        <f t="shared" si="30"/>
        <v>82</v>
      </c>
      <c r="G267" s="23">
        <f>IF(F267&lt;='1 - Data'!$C$6,IF(H266&lt;&gt;0,0,'1 - Data'!$C$5),0)</f>
        <v>0</v>
      </c>
      <c r="H267" s="23">
        <f t="shared" si="28"/>
        <v>0</v>
      </c>
      <c r="I267" s="24">
        <f>D267*'1 - Data'!C$7</f>
        <v>240</v>
      </c>
      <c r="J267" s="24">
        <f>IF(G267&lt;&gt;0,'1 - Data'!$C$8,0)</f>
        <v>0</v>
      </c>
      <c r="K267" s="24">
        <f>F267*'1 - Data'!$C$9</f>
        <v>20.5</v>
      </c>
      <c r="L267" s="24">
        <f t="shared" si="31"/>
        <v>219.5</v>
      </c>
    </row>
    <row r="268" spans="1:12" s="34" customFormat="1" x14ac:dyDescent="0.25">
      <c r="A268" s="22">
        <f t="shared" si="32"/>
        <v>263</v>
      </c>
      <c r="B268" s="23">
        <f t="shared" si="33"/>
        <v>82</v>
      </c>
      <c r="C268" s="23">
        <v>24</v>
      </c>
      <c r="D268" s="23">
        <f t="shared" si="29"/>
        <v>24</v>
      </c>
      <c r="E268" s="23">
        <f t="shared" si="27"/>
        <v>0</v>
      </c>
      <c r="F268" s="23">
        <f t="shared" si="30"/>
        <v>58</v>
      </c>
      <c r="G268" s="23">
        <f>IF(F268&lt;='1 - Data'!$C$6,IF(H267&lt;&gt;0,0,'1 - Data'!$C$5),0)</f>
        <v>250</v>
      </c>
      <c r="H268" s="23">
        <f t="shared" si="28"/>
        <v>250</v>
      </c>
      <c r="I268" s="24">
        <f>D268*'1 - Data'!C$7</f>
        <v>240</v>
      </c>
      <c r="J268" s="24">
        <f>IF(G268&lt;&gt;0,'1 - Data'!$C$8,0)</f>
        <v>50</v>
      </c>
      <c r="K268" s="24">
        <f>F268*'1 - Data'!$C$9</f>
        <v>14.5</v>
      </c>
      <c r="L268" s="24">
        <f t="shared" si="31"/>
        <v>175.5</v>
      </c>
    </row>
    <row r="269" spans="1:12" s="34" customFormat="1" x14ac:dyDescent="0.25">
      <c r="A269" s="22">
        <f t="shared" si="32"/>
        <v>264</v>
      </c>
      <c r="B269" s="23">
        <f t="shared" si="33"/>
        <v>58</v>
      </c>
      <c r="C269" s="23">
        <v>24</v>
      </c>
      <c r="D269" s="23">
        <f t="shared" si="29"/>
        <v>24</v>
      </c>
      <c r="E269" s="23">
        <f t="shared" ref="E269:E332" si="34">G264</f>
        <v>0</v>
      </c>
      <c r="F269" s="23">
        <f t="shared" si="30"/>
        <v>34</v>
      </c>
      <c r="G269" s="23">
        <f>IF(F269&lt;='1 - Data'!$C$6,IF(H268&lt;&gt;0,0,'1 - Data'!$C$5),0)</f>
        <v>0</v>
      </c>
      <c r="H269" s="23">
        <f t="shared" si="28"/>
        <v>250</v>
      </c>
      <c r="I269" s="24">
        <f>D269*'1 - Data'!C$7</f>
        <v>240</v>
      </c>
      <c r="J269" s="24">
        <f>IF(G269&lt;&gt;0,'1 - Data'!$C$8,0)</f>
        <v>0</v>
      </c>
      <c r="K269" s="24">
        <f>F269*'1 - Data'!$C$9</f>
        <v>8.5</v>
      </c>
      <c r="L269" s="24">
        <f t="shared" si="31"/>
        <v>231.5</v>
      </c>
    </row>
    <row r="270" spans="1:12" s="34" customFormat="1" x14ac:dyDescent="0.25">
      <c r="A270" s="22">
        <f t="shared" si="32"/>
        <v>265</v>
      </c>
      <c r="B270" s="23">
        <f t="shared" si="33"/>
        <v>34</v>
      </c>
      <c r="C270" s="23">
        <v>24</v>
      </c>
      <c r="D270" s="23">
        <f t="shared" si="29"/>
        <v>24</v>
      </c>
      <c r="E270" s="23">
        <f t="shared" si="34"/>
        <v>0</v>
      </c>
      <c r="F270" s="23">
        <f t="shared" si="30"/>
        <v>10</v>
      </c>
      <c r="G270" s="23">
        <f>IF(F270&lt;='1 - Data'!$C$6,IF(H269&lt;&gt;0,0,'1 - Data'!$C$5),0)</f>
        <v>0</v>
      </c>
      <c r="H270" s="23">
        <f t="shared" si="28"/>
        <v>250</v>
      </c>
      <c r="I270" s="24">
        <f>D270*'1 - Data'!C$7</f>
        <v>240</v>
      </c>
      <c r="J270" s="24">
        <f>IF(G270&lt;&gt;0,'1 - Data'!$C$8,0)</f>
        <v>0</v>
      </c>
      <c r="K270" s="24">
        <f>F270*'1 - Data'!$C$9</f>
        <v>2.5</v>
      </c>
      <c r="L270" s="24">
        <f t="shared" si="31"/>
        <v>237.5</v>
      </c>
    </row>
    <row r="271" spans="1:12" s="34" customFormat="1" x14ac:dyDescent="0.25">
      <c r="A271" s="22">
        <f t="shared" si="32"/>
        <v>266</v>
      </c>
      <c r="B271" s="23">
        <f t="shared" si="33"/>
        <v>10</v>
      </c>
      <c r="C271" s="23">
        <v>24</v>
      </c>
      <c r="D271" s="23">
        <f t="shared" si="29"/>
        <v>10</v>
      </c>
      <c r="E271" s="23">
        <f t="shared" si="34"/>
        <v>0</v>
      </c>
      <c r="F271" s="23">
        <f t="shared" si="30"/>
        <v>0</v>
      </c>
      <c r="G271" s="23">
        <f>IF(F271&lt;='1 - Data'!$C$6,IF(H270&lt;&gt;0,0,'1 - Data'!$C$5),0)</f>
        <v>0</v>
      </c>
      <c r="H271" s="23">
        <f t="shared" si="28"/>
        <v>250</v>
      </c>
      <c r="I271" s="24">
        <f>D271*'1 - Data'!C$7</f>
        <v>100</v>
      </c>
      <c r="J271" s="24">
        <f>IF(G271&lt;&gt;0,'1 - Data'!$C$8,0)</f>
        <v>0</v>
      </c>
      <c r="K271" s="24">
        <f>F271*'1 - Data'!$C$9</f>
        <v>0</v>
      </c>
      <c r="L271" s="24">
        <f t="shared" si="31"/>
        <v>100</v>
      </c>
    </row>
    <row r="272" spans="1:12" s="34" customFormat="1" x14ac:dyDescent="0.25">
      <c r="A272" s="22">
        <f t="shared" si="32"/>
        <v>267</v>
      </c>
      <c r="B272" s="23">
        <f t="shared" si="33"/>
        <v>0</v>
      </c>
      <c r="C272" s="23">
        <v>24</v>
      </c>
      <c r="D272" s="23">
        <f t="shared" si="29"/>
        <v>0</v>
      </c>
      <c r="E272" s="23">
        <f t="shared" si="34"/>
        <v>0</v>
      </c>
      <c r="F272" s="23">
        <f t="shared" si="30"/>
        <v>0</v>
      </c>
      <c r="G272" s="23">
        <f>IF(F272&lt;='1 - Data'!$C$6,IF(H271&lt;&gt;0,0,'1 - Data'!$C$5),0)</f>
        <v>0</v>
      </c>
      <c r="H272" s="23">
        <f t="shared" si="28"/>
        <v>250</v>
      </c>
      <c r="I272" s="24">
        <f>D272*'1 - Data'!C$7</f>
        <v>0</v>
      </c>
      <c r="J272" s="24">
        <f>IF(G272&lt;&gt;0,'1 - Data'!$C$8,0)</f>
        <v>0</v>
      </c>
      <c r="K272" s="24">
        <f>F272*'1 - Data'!$C$9</f>
        <v>0</v>
      </c>
      <c r="L272" s="24">
        <f t="shared" si="31"/>
        <v>0</v>
      </c>
    </row>
    <row r="273" spans="1:12" s="34" customFormat="1" x14ac:dyDescent="0.25">
      <c r="A273" s="22">
        <f t="shared" si="32"/>
        <v>268</v>
      </c>
      <c r="B273" s="23">
        <f t="shared" si="33"/>
        <v>0</v>
      </c>
      <c r="C273" s="23">
        <v>24</v>
      </c>
      <c r="D273" s="23">
        <f t="shared" si="29"/>
        <v>0</v>
      </c>
      <c r="E273" s="23">
        <f t="shared" si="34"/>
        <v>250</v>
      </c>
      <c r="F273" s="23">
        <f t="shared" si="30"/>
        <v>250</v>
      </c>
      <c r="G273" s="23">
        <f>IF(F273&lt;='1 - Data'!$C$6,IF(H272&lt;&gt;0,0,'1 - Data'!$C$5),0)</f>
        <v>0</v>
      </c>
      <c r="H273" s="23">
        <f t="shared" si="28"/>
        <v>0</v>
      </c>
      <c r="I273" s="24">
        <f>D273*'1 - Data'!C$7</f>
        <v>0</v>
      </c>
      <c r="J273" s="24">
        <f>IF(G273&lt;&gt;0,'1 - Data'!$C$8,0)</f>
        <v>0</v>
      </c>
      <c r="K273" s="24">
        <f>F273*'1 - Data'!$C$9</f>
        <v>62.5</v>
      </c>
      <c r="L273" s="24">
        <f t="shared" si="31"/>
        <v>-62.5</v>
      </c>
    </row>
    <row r="274" spans="1:12" s="34" customFormat="1" x14ac:dyDescent="0.25">
      <c r="A274" s="22">
        <f t="shared" si="32"/>
        <v>269</v>
      </c>
      <c r="B274" s="23">
        <f t="shared" si="33"/>
        <v>250</v>
      </c>
      <c r="C274" s="23">
        <v>24</v>
      </c>
      <c r="D274" s="23">
        <f t="shared" si="29"/>
        <v>24</v>
      </c>
      <c r="E274" s="23">
        <f t="shared" si="34"/>
        <v>0</v>
      </c>
      <c r="F274" s="23">
        <f t="shared" si="30"/>
        <v>226</v>
      </c>
      <c r="G274" s="23">
        <f>IF(F274&lt;='1 - Data'!$C$6,IF(H273&lt;&gt;0,0,'1 - Data'!$C$5),0)</f>
        <v>0</v>
      </c>
      <c r="H274" s="23">
        <f t="shared" si="28"/>
        <v>0</v>
      </c>
      <c r="I274" s="24">
        <f>D274*'1 - Data'!C$7</f>
        <v>240</v>
      </c>
      <c r="J274" s="24">
        <f>IF(G274&lt;&gt;0,'1 - Data'!$C$8,0)</f>
        <v>0</v>
      </c>
      <c r="K274" s="24">
        <f>F274*'1 - Data'!$C$9</f>
        <v>56.5</v>
      </c>
      <c r="L274" s="24">
        <f t="shared" si="31"/>
        <v>183.5</v>
      </c>
    </row>
    <row r="275" spans="1:12" s="34" customFormat="1" x14ac:dyDescent="0.25">
      <c r="A275" s="22">
        <f t="shared" si="32"/>
        <v>270</v>
      </c>
      <c r="B275" s="23">
        <f t="shared" si="33"/>
        <v>226</v>
      </c>
      <c r="C275" s="23">
        <v>24</v>
      </c>
      <c r="D275" s="23">
        <f t="shared" si="29"/>
        <v>24</v>
      </c>
      <c r="E275" s="23">
        <f t="shared" si="34"/>
        <v>0</v>
      </c>
      <c r="F275" s="23">
        <f t="shared" si="30"/>
        <v>202</v>
      </c>
      <c r="G275" s="23">
        <f>IF(F275&lt;='1 - Data'!$C$6,IF(H274&lt;&gt;0,0,'1 - Data'!$C$5),0)</f>
        <v>0</v>
      </c>
      <c r="H275" s="23">
        <f t="shared" si="28"/>
        <v>0</v>
      </c>
      <c r="I275" s="24">
        <f>D275*'1 - Data'!C$7</f>
        <v>240</v>
      </c>
      <c r="J275" s="24">
        <f>IF(G275&lt;&gt;0,'1 - Data'!$C$8,0)</f>
        <v>0</v>
      </c>
      <c r="K275" s="24">
        <f>F275*'1 - Data'!$C$9</f>
        <v>50.5</v>
      </c>
      <c r="L275" s="24">
        <f t="shared" si="31"/>
        <v>189.5</v>
      </c>
    </row>
    <row r="276" spans="1:12" s="34" customFormat="1" x14ac:dyDescent="0.25">
      <c r="A276" s="22">
        <f t="shared" si="32"/>
        <v>271</v>
      </c>
      <c r="B276" s="23">
        <f t="shared" si="33"/>
        <v>202</v>
      </c>
      <c r="C276" s="23">
        <v>24</v>
      </c>
      <c r="D276" s="23">
        <f t="shared" si="29"/>
        <v>24</v>
      </c>
      <c r="E276" s="23">
        <f t="shared" si="34"/>
        <v>0</v>
      </c>
      <c r="F276" s="23">
        <f t="shared" si="30"/>
        <v>178</v>
      </c>
      <c r="G276" s="23">
        <f>IF(F276&lt;='1 - Data'!$C$6,IF(H275&lt;&gt;0,0,'1 - Data'!$C$5),0)</f>
        <v>0</v>
      </c>
      <c r="H276" s="23">
        <f t="shared" si="28"/>
        <v>0</v>
      </c>
      <c r="I276" s="24">
        <f>D276*'1 - Data'!C$7</f>
        <v>240</v>
      </c>
      <c r="J276" s="24">
        <f>IF(G276&lt;&gt;0,'1 - Data'!$C$8,0)</f>
        <v>0</v>
      </c>
      <c r="K276" s="24">
        <f>F276*'1 - Data'!$C$9</f>
        <v>44.5</v>
      </c>
      <c r="L276" s="24">
        <f t="shared" si="31"/>
        <v>195.5</v>
      </c>
    </row>
    <row r="277" spans="1:12" s="34" customFormat="1" x14ac:dyDescent="0.25">
      <c r="A277" s="22">
        <f t="shared" si="32"/>
        <v>272</v>
      </c>
      <c r="B277" s="23">
        <f t="shared" si="33"/>
        <v>178</v>
      </c>
      <c r="C277" s="23">
        <v>24</v>
      </c>
      <c r="D277" s="23">
        <f t="shared" si="29"/>
        <v>24</v>
      </c>
      <c r="E277" s="23">
        <f t="shared" si="34"/>
        <v>0</v>
      </c>
      <c r="F277" s="23">
        <f t="shared" si="30"/>
        <v>154</v>
      </c>
      <c r="G277" s="23">
        <f>IF(F277&lt;='1 - Data'!$C$6,IF(H276&lt;&gt;0,0,'1 - Data'!$C$5),0)</f>
        <v>0</v>
      </c>
      <c r="H277" s="23">
        <f t="shared" si="28"/>
        <v>0</v>
      </c>
      <c r="I277" s="24">
        <f>D277*'1 - Data'!C$7</f>
        <v>240</v>
      </c>
      <c r="J277" s="24">
        <f>IF(G277&lt;&gt;0,'1 - Data'!$C$8,0)</f>
        <v>0</v>
      </c>
      <c r="K277" s="24">
        <f>F277*'1 - Data'!$C$9</f>
        <v>38.5</v>
      </c>
      <c r="L277" s="24">
        <f t="shared" si="31"/>
        <v>201.5</v>
      </c>
    </row>
    <row r="278" spans="1:12" s="34" customFormat="1" x14ac:dyDescent="0.25">
      <c r="A278" s="22">
        <f t="shared" si="32"/>
        <v>273</v>
      </c>
      <c r="B278" s="23">
        <f t="shared" si="33"/>
        <v>154</v>
      </c>
      <c r="C278" s="23">
        <v>24</v>
      </c>
      <c r="D278" s="23">
        <f t="shared" si="29"/>
        <v>24</v>
      </c>
      <c r="E278" s="23">
        <f t="shared" si="34"/>
        <v>0</v>
      </c>
      <c r="F278" s="23">
        <f t="shared" si="30"/>
        <v>130</v>
      </c>
      <c r="G278" s="23">
        <f>IF(F278&lt;='1 - Data'!$C$6,IF(H277&lt;&gt;0,0,'1 - Data'!$C$5),0)</f>
        <v>0</v>
      </c>
      <c r="H278" s="23">
        <f t="shared" si="28"/>
        <v>0</v>
      </c>
      <c r="I278" s="24">
        <f>D278*'1 - Data'!C$7</f>
        <v>240</v>
      </c>
      <c r="J278" s="24">
        <f>IF(G278&lt;&gt;0,'1 - Data'!$C$8,0)</f>
        <v>0</v>
      </c>
      <c r="K278" s="24">
        <f>F278*'1 - Data'!$C$9</f>
        <v>32.5</v>
      </c>
      <c r="L278" s="24">
        <f t="shared" si="31"/>
        <v>207.5</v>
      </c>
    </row>
    <row r="279" spans="1:12" s="34" customFormat="1" x14ac:dyDescent="0.25">
      <c r="A279" s="22">
        <f t="shared" si="32"/>
        <v>274</v>
      </c>
      <c r="B279" s="23">
        <f t="shared" si="33"/>
        <v>130</v>
      </c>
      <c r="C279" s="23">
        <v>24</v>
      </c>
      <c r="D279" s="23">
        <f t="shared" si="29"/>
        <v>24</v>
      </c>
      <c r="E279" s="23">
        <f t="shared" si="34"/>
        <v>0</v>
      </c>
      <c r="F279" s="23">
        <f t="shared" si="30"/>
        <v>106</v>
      </c>
      <c r="G279" s="23">
        <f>IF(F279&lt;='1 - Data'!$C$6,IF(H278&lt;&gt;0,0,'1 - Data'!$C$5),0)</f>
        <v>0</v>
      </c>
      <c r="H279" s="23">
        <f t="shared" ref="H279:H342" si="35">H278+G279-E279</f>
        <v>0</v>
      </c>
      <c r="I279" s="24">
        <f>D279*'1 - Data'!C$7</f>
        <v>240</v>
      </c>
      <c r="J279" s="24">
        <f>IF(G279&lt;&gt;0,'1 - Data'!$C$8,0)</f>
        <v>0</v>
      </c>
      <c r="K279" s="24">
        <f>F279*'1 - Data'!$C$9</f>
        <v>26.5</v>
      </c>
      <c r="L279" s="24">
        <f t="shared" si="31"/>
        <v>213.5</v>
      </c>
    </row>
    <row r="280" spans="1:12" s="34" customFormat="1" x14ac:dyDescent="0.25">
      <c r="A280" s="22">
        <f t="shared" si="32"/>
        <v>275</v>
      </c>
      <c r="B280" s="23">
        <f t="shared" si="33"/>
        <v>106</v>
      </c>
      <c r="C280" s="23">
        <v>24</v>
      </c>
      <c r="D280" s="23">
        <f t="shared" si="29"/>
        <v>24</v>
      </c>
      <c r="E280" s="23">
        <f t="shared" si="34"/>
        <v>0</v>
      </c>
      <c r="F280" s="23">
        <f t="shared" si="30"/>
        <v>82</v>
      </c>
      <c r="G280" s="23">
        <f>IF(F280&lt;='1 - Data'!$C$6,IF(H279&lt;&gt;0,0,'1 - Data'!$C$5),0)</f>
        <v>0</v>
      </c>
      <c r="H280" s="23">
        <f t="shared" si="35"/>
        <v>0</v>
      </c>
      <c r="I280" s="24">
        <f>D280*'1 - Data'!C$7</f>
        <v>240</v>
      </c>
      <c r="J280" s="24">
        <f>IF(G280&lt;&gt;0,'1 - Data'!$C$8,0)</f>
        <v>0</v>
      </c>
      <c r="K280" s="24">
        <f>F280*'1 - Data'!$C$9</f>
        <v>20.5</v>
      </c>
      <c r="L280" s="24">
        <f t="shared" si="31"/>
        <v>219.5</v>
      </c>
    </row>
    <row r="281" spans="1:12" s="34" customFormat="1" x14ac:dyDescent="0.25">
      <c r="A281" s="22">
        <f t="shared" si="32"/>
        <v>276</v>
      </c>
      <c r="B281" s="23">
        <f t="shared" si="33"/>
        <v>82</v>
      </c>
      <c r="C281" s="23">
        <v>24</v>
      </c>
      <c r="D281" s="23">
        <f t="shared" si="29"/>
        <v>24</v>
      </c>
      <c r="E281" s="23">
        <f t="shared" si="34"/>
        <v>0</v>
      </c>
      <c r="F281" s="23">
        <f t="shared" si="30"/>
        <v>58</v>
      </c>
      <c r="G281" s="23">
        <f>IF(F281&lt;='1 - Data'!$C$6,IF(H280&lt;&gt;0,0,'1 - Data'!$C$5),0)</f>
        <v>250</v>
      </c>
      <c r="H281" s="23">
        <f t="shared" si="35"/>
        <v>250</v>
      </c>
      <c r="I281" s="24">
        <f>D281*'1 - Data'!C$7</f>
        <v>240</v>
      </c>
      <c r="J281" s="24">
        <f>IF(G281&lt;&gt;0,'1 - Data'!$C$8,0)</f>
        <v>50</v>
      </c>
      <c r="K281" s="24">
        <f>F281*'1 - Data'!$C$9</f>
        <v>14.5</v>
      </c>
      <c r="L281" s="24">
        <f t="shared" si="31"/>
        <v>175.5</v>
      </c>
    </row>
    <row r="282" spans="1:12" s="34" customFormat="1" x14ac:dyDescent="0.25">
      <c r="A282" s="22">
        <f t="shared" si="32"/>
        <v>277</v>
      </c>
      <c r="B282" s="23">
        <f t="shared" si="33"/>
        <v>58</v>
      </c>
      <c r="C282" s="23">
        <v>24</v>
      </c>
      <c r="D282" s="23">
        <f t="shared" si="29"/>
        <v>24</v>
      </c>
      <c r="E282" s="23">
        <f t="shared" si="34"/>
        <v>0</v>
      </c>
      <c r="F282" s="23">
        <f t="shared" si="30"/>
        <v>34</v>
      </c>
      <c r="G282" s="23">
        <f>IF(F282&lt;='1 - Data'!$C$6,IF(H281&lt;&gt;0,0,'1 - Data'!$C$5),0)</f>
        <v>0</v>
      </c>
      <c r="H282" s="23">
        <f t="shared" si="35"/>
        <v>250</v>
      </c>
      <c r="I282" s="24">
        <f>D282*'1 - Data'!C$7</f>
        <v>240</v>
      </c>
      <c r="J282" s="24">
        <f>IF(G282&lt;&gt;0,'1 - Data'!$C$8,0)</f>
        <v>0</v>
      </c>
      <c r="K282" s="24">
        <f>F282*'1 - Data'!$C$9</f>
        <v>8.5</v>
      </c>
      <c r="L282" s="24">
        <f t="shared" si="31"/>
        <v>231.5</v>
      </c>
    </row>
    <row r="283" spans="1:12" s="34" customFormat="1" x14ac:dyDescent="0.25">
      <c r="A283" s="22">
        <f t="shared" si="32"/>
        <v>278</v>
      </c>
      <c r="B283" s="23">
        <f t="shared" si="33"/>
        <v>34</v>
      </c>
      <c r="C283" s="23">
        <v>24</v>
      </c>
      <c r="D283" s="23">
        <f t="shared" si="29"/>
        <v>24</v>
      </c>
      <c r="E283" s="23">
        <f t="shared" si="34"/>
        <v>0</v>
      </c>
      <c r="F283" s="23">
        <f t="shared" si="30"/>
        <v>10</v>
      </c>
      <c r="G283" s="23">
        <f>IF(F283&lt;='1 - Data'!$C$6,IF(H282&lt;&gt;0,0,'1 - Data'!$C$5),0)</f>
        <v>0</v>
      </c>
      <c r="H283" s="23">
        <f t="shared" si="35"/>
        <v>250</v>
      </c>
      <c r="I283" s="24">
        <f>D283*'1 - Data'!C$7</f>
        <v>240</v>
      </c>
      <c r="J283" s="24">
        <f>IF(G283&lt;&gt;0,'1 - Data'!$C$8,0)</f>
        <v>0</v>
      </c>
      <c r="K283" s="24">
        <f>F283*'1 - Data'!$C$9</f>
        <v>2.5</v>
      </c>
      <c r="L283" s="24">
        <f t="shared" si="31"/>
        <v>237.5</v>
      </c>
    </row>
    <row r="284" spans="1:12" s="34" customFormat="1" x14ac:dyDescent="0.25">
      <c r="A284" s="22">
        <f t="shared" si="32"/>
        <v>279</v>
      </c>
      <c r="B284" s="23">
        <f t="shared" si="33"/>
        <v>10</v>
      </c>
      <c r="C284" s="23">
        <v>24</v>
      </c>
      <c r="D284" s="23">
        <f t="shared" si="29"/>
        <v>10</v>
      </c>
      <c r="E284" s="23">
        <f t="shared" si="34"/>
        <v>0</v>
      </c>
      <c r="F284" s="23">
        <f t="shared" si="30"/>
        <v>0</v>
      </c>
      <c r="G284" s="23">
        <f>IF(F284&lt;='1 - Data'!$C$6,IF(H283&lt;&gt;0,0,'1 - Data'!$C$5),0)</f>
        <v>0</v>
      </c>
      <c r="H284" s="23">
        <f t="shared" si="35"/>
        <v>250</v>
      </c>
      <c r="I284" s="24">
        <f>D284*'1 - Data'!C$7</f>
        <v>100</v>
      </c>
      <c r="J284" s="24">
        <f>IF(G284&lt;&gt;0,'1 - Data'!$C$8,0)</f>
        <v>0</v>
      </c>
      <c r="K284" s="24">
        <f>F284*'1 - Data'!$C$9</f>
        <v>0</v>
      </c>
      <c r="L284" s="24">
        <f t="shared" si="31"/>
        <v>100</v>
      </c>
    </row>
    <row r="285" spans="1:12" s="34" customFormat="1" x14ac:dyDescent="0.25">
      <c r="A285" s="22">
        <f t="shared" si="32"/>
        <v>280</v>
      </c>
      <c r="B285" s="23">
        <f t="shared" si="33"/>
        <v>0</v>
      </c>
      <c r="C285" s="23">
        <v>24</v>
      </c>
      <c r="D285" s="23">
        <f t="shared" si="29"/>
        <v>0</v>
      </c>
      <c r="E285" s="23">
        <f t="shared" si="34"/>
        <v>0</v>
      </c>
      <c r="F285" s="23">
        <f t="shared" si="30"/>
        <v>0</v>
      </c>
      <c r="G285" s="23">
        <f>IF(F285&lt;='1 - Data'!$C$6,IF(H284&lt;&gt;0,0,'1 - Data'!$C$5),0)</f>
        <v>0</v>
      </c>
      <c r="H285" s="23">
        <f t="shared" si="35"/>
        <v>250</v>
      </c>
      <c r="I285" s="24">
        <f>D285*'1 - Data'!C$7</f>
        <v>0</v>
      </c>
      <c r="J285" s="24">
        <f>IF(G285&lt;&gt;0,'1 - Data'!$C$8,0)</f>
        <v>0</v>
      </c>
      <c r="K285" s="24">
        <f>F285*'1 - Data'!$C$9</f>
        <v>0</v>
      </c>
      <c r="L285" s="24">
        <f t="shared" si="31"/>
        <v>0</v>
      </c>
    </row>
    <row r="286" spans="1:12" s="34" customFormat="1" x14ac:dyDescent="0.25">
      <c r="A286" s="22">
        <f t="shared" si="32"/>
        <v>281</v>
      </c>
      <c r="B286" s="23">
        <f t="shared" si="33"/>
        <v>0</v>
      </c>
      <c r="C286" s="23">
        <v>24</v>
      </c>
      <c r="D286" s="23">
        <f t="shared" si="29"/>
        <v>0</v>
      </c>
      <c r="E286" s="23">
        <f t="shared" si="34"/>
        <v>250</v>
      </c>
      <c r="F286" s="23">
        <f t="shared" si="30"/>
        <v>250</v>
      </c>
      <c r="G286" s="23">
        <f>IF(F286&lt;='1 - Data'!$C$6,IF(H285&lt;&gt;0,0,'1 - Data'!$C$5),0)</f>
        <v>0</v>
      </c>
      <c r="H286" s="23">
        <f t="shared" si="35"/>
        <v>0</v>
      </c>
      <c r="I286" s="24">
        <f>D286*'1 - Data'!C$7</f>
        <v>0</v>
      </c>
      <c r="J286" s="24">
        <f>IF(G286&lt;&gt;0,'1 - Data'!$C$8,0)</f>
        <v>0</v>
      </c>
      <c r="K286" s="24">
        <f>F286*'1 - Data'!$C$9</f>
        <v>62.5</v>
      </c>
      <c r="L286" s="24">
        <f t="shared" si="31"/>
        <v>-62.5</v>
      </c>
    </row>
    <row r="287" spans="1:12" s="34" customFormat="1" x14ac:dyDescent="0.25">
      <c r="A287" s="22">
        <f t="shared" si="32"/>
        <v>282</v>
      </c>
      <c r="B287" s="23">
        <f t="shared" si="33"/>
        <v>250</v>
      </c>
      <c r="C287" s="23">
        <v>24</v>
      </c>
      <c r="D287" s="23">
        <f t="shared" si="29"/>
        <v>24</v>
      </c>
      <c r="E287" s="23">
        <f t="shared" si="34"/>
        <v>0</v>
      </c>
      <c r="F287" s="23">
        <f t="shared" si="30"/>
        <v>226</v>
      </c>
      <c r="G287" s="23">
        <f>IF(F287&lt;='1 - Data'!$C$6,IF(H286&lt;&gt;0,0,'1 - Data'!$C$5),0)</f>
        <v>0</v>
      </c>
      <c r="H287" s="23">
        <f t="shared" si="35"/>
        <v>0</v>
      </c>
      <c r="I287" s="24">
        <f>D287*'1 - Data'!C$7</f>
        <v>240</v>
      </c>
      <c r="J287" s="24">
        <f>IF(G287&lt;&gt;0,'1 - Data'!$C$8,0)</f>
        <v>0</v>
      </c>
      <c r="K287" s="24">
        <f>F287*'1 - Data'!$C$9</f>
        <v>56.5</v>
      </c>
      <c r="L287" s="24">
        <f t="shared" si="31"/>
        <v>183.5</v>
      </c>
    </row>
    <row r="288" spans="1:12" s="34" customFormat="1" x14ac:dyDescent="0.25">
      <c r="A288" s="22">
        <f t="shared" si="32"/>
        <v>283</v>
      </c>
      <c r="B288" s="23">
        <f t="shared" si="33"/>
        <v>226</v>
      </c>
      <c r="C288" s="23">
        <v>24</v>
      </c>
      <c r="D288" s="23">
        <f t="shared" si="29"/>
        <v>24</v>
      </c>
      <c r="E288" s="23">
        <f t="shared" si="34"/>
        <v>0</v>
      </c>
      <c r="F288" s="23">
        <f t="shared" si="30"/>
        <v>202</v>
      </c>
      <c r="G288" s="23">
        <f>IF(F288&lt;='1 - Data'!$C$6,IF(H287&lt;&gt;0,0,'1 - Data'!$C$5),0)</f>
        <v>0</v>
      </c>
      <c r="H288" s="23">
        <f t="shared" si="35"/>
        <v>0</v>
      </c>
      <c r="I288" s="24">
        <f>D288*'1 - Data'!C$7</f>
        <v>240</v>
      </c>
      <c r="J288" s="24">
        <f>IF(G288&lt;&gt;0,'1 - Data'!$C$8,0)</f>
        <v>0</v>
      </c>
      <c r="K288" s="24">
        <f>F288*'1 - Data'!$C$9</f>
        <v>50.5</v>
      </c>
      <c r="L288" s="24">
        <f t="shared" si="31"/>
        <v>189.5</v>
      </c>
    </row>
    <row r="289" spans="1:12" s="34" customFormat="1" x14ac:dyDescent="0.25">
      <c r="A289" s="22">
        <f t="shared" si="32"/>
        <v>284</v>
      </c>
      <c r="B289" s="23">
        <f t="shared" si="33"/>
        <v>202</v>
      </c>
      <c r="C289" s="23">
        <v>24</v>
      </c>
      <c r="D289" s="23">
        <f t="shared" si="29"/>
        <v>24</v>
      </c>
      <c r="E289" s="23">
        <f t="shared" si="34"/>
        <v>0</v>
      </c>
      <c r="F289" s="23">
        <f t="shared" si="30"/>
        <v>178</v>
      </c>
      <c r="G289" s="23">
        <f>IF(F289&lt;='1 - Data'!$C$6,IF(H288&lt;&gt;0,0,'1 - Data'!$C$5),0)</f>
        <v>0</v>
      </c>
      <c r="H289" s="23">
        <f t="shared" si="35"/>
        <v>0</v>
      </c>
      <c r="I289" s="24">
        <f>D289*'1 - Data'!C$7</f>
        <v>240</v>
      </c>
      <c r="J289" s="24">
        <f>IF(G289&lt;&gt;0,'1 - Data'!$C$8,0)</f>
        <v>0</v>
      </c>
      <c r="K289" s="24">
        <f>F289*'1 - Data'!$C$9</f>
        <v>44.5</v>
      </c>
      <c r="L289" s="24">
        <f t="shared" si="31"/>
        <v>195.5</v>
      </c>
    </row>
    <row r="290" spans="1:12" s="34" customFormat="1" x14ac:dyDescent="0.25">
      <c r="A290" s="22">
        <f t="shared" si="32"/>
        <v>285</v>
      </c>
      <c r="B290" s="23">
        <f t="shared" si="33"/>
        <v>178</v>
      </c>
      <c r="C290" s="23">
        <v>24</v>
      </c>
      <c r="D290" s="23">
        <f t="shared" si="29"/>
        <v>24</v>
      </c>
      <c r="E290" s="23">
        <f t="shared" si="34"/>
        <v>0</v>
      </c>
      <c r="F290" s="23">
        <f t="shared" si="30"/>
        <v>154</v>
      </c>
      <c r="G290" s="23">
        <f>IF(F290&lt;='1 - Data'!$C$6,IF(H289&lt;&gt;0,0,'1 - Data'!$C$5),0)</f>
        <v>0</v>
      </c>
      <c r="H290" s="23">
        <f t="shared" si="35"/>
        <v>0</v>
      </c>
      <c r="I290" s="24">
        <f>D290*'1 - Data'!C$7</f>
        <v>240</v>
      </c>
      <c r="J290" s="24">
        <f>IF(G290&lt;&gt;0,'1 - Data'!$C$8,0)</f>
        <v>0</v>
      </c>
      <c r="K290" s="24">
        <f>F290*'1 - Data'!$C$9</f>
        <v>38.5</v>
      </c>
      <c r="L290" s="24">
        <f t="shared" si="31"/>
        <v>201.5</v>
      </c>
    </row>
    <row r="291" spans="1:12" s="34" customFormat="1" x14ac:dyDescent="0.25">
      <c r="A291" s="22">
        <f t="shared" si="32"/>
        <v>286</v>
      </c>
      <c r="B291" s="23">
        <f t="shared" si="33"/>
        <v>154</v>
      </c>
      <c r="C291" s="23">
        <v>24</v>
      </c>
      <c r="D291" s="23">
        <f t="shared" si="29"/>
        <v>24</v>
      </c>
      <c r="E291" s="23">
        <f t="shared" si="34"/>
        <v>0</v>
      </c>
      <c r="F291" s="23">
        <f t="shared" si="30"/>
        <v>130</v>
      </c>
      <c r="G291" s="23">
        <f>IF(F291&lt;='1 - Data'!$C$6,IF(H290&lt;&gt;0,0,'1 - Data'!$C$5),0)</f>
        <v>0</v>
      </c>
      <c r="H291" s="23">
        <f t="shared" si="35"/>
        <v>0</v>
      </c>
      <c r="I291" s="24">
        <f>D291*'1 - Data'!C$7</f>
        <v>240</v>
      </c>
      <c r="J291" s="24">
        <f>IF(G291&lt;&gt;0,'1 - Data'!$C$8,0)</f>
        <v>0</v>
      </c>
      <c r="K291" s="24">
        <f>F291*'1 - Data'!$C$9</f>
        <v>32.5</v>
      </c>
      <c r="L291" s="24">
        <f t="shared" si="31"/>
        <v>207.5</v>
      </c>
    </row>
    <row r="292" spans="1:12" s="34" customFormat="1" x14ac:dyDescent="0.25">
      <c r="A292" s="22">
        <f t="shared" si="32"/>
        <v>287</v>
      </c>
      <c r="B292" s="23">
        <f t="shared" si="33"/>
        <v>130</v>
      </c>
      <c r="C292" s="23">
        <v>24</v>
      </c>
      <c r="D292" s="23">
        <f t="shared" si="29"/>
        <v>24</v>
      </c>
      <c r="E292" s="23">
        <f t="shared" si="34"/>
        <v>0</v>
      </c>
      <c r="F292" s="23">
        <f t="shared" si="30"/>
        <v>106</v>
      </c>
      <c r="G292" s="23">
        <f>IF(F292&lt;='1 - Data'!$C$6,IF(H291&lt;&gt;0,0,'1 - Data'!$C$5),0)</f>
        <v>0</v>
      </c>
      <c r="H292" s="23">
        <f t="shared" si="35"/>
        <v>0</v>
      </c>
      <c r="I292" s="24">
        <f>D292*'1 - Data'!C$7</f>
        <v>240</v>
      </c>
      <c r="J292" s="24">
        <f>IF(G292&lt;&gt;0,'1 - Data'!$C$8,0)</f>
        <v>0</v>
      </c>
      <c r="K292" s="24">
        <f>F292*'1 - Data'!$C$9</f>
        <v>26.5</v>
      </c>
      <c r="L292" s="24">
        <f t="shared" si="31"/>
        <v>213.5</v>
      </c>
    </row>
    <row r="293" spans="1:12" s="34" customFormat="1" x14ac:dyDescent="0.25">
      <c r="A293" s="22">
        <f t="shared" si="32"/>
        <v>288</v>
      </c>
      <c r="B293" s="23">
        <f t="shared" si="33"/>
        <v>106</v>
      </c>
      <c r="C293" s="23">
        <v>24</v>
      </c>
      <c r="D293" s="23">
        <f t="shared" si="29"/>
        <v>24</v>
      </c>
      <c r="E293" s="23">
        <f t="shared" si="34"/>
        <v>0</v>
      </c>
      <c r="F293" s="23">
        <f t="shared" si="30"/>
        <v>82</v>
      </c>
      <c r="G293" s="23">
        <f>IF(F293&lt;='1 - Data'!$C$6,IF(H292&lt;&gt;0,0,'1 - Data'!$C$5),0)</f>
        <v>0</v>
      </c>
      <c r="H293" s="23">
        <f t="shared" si="35"/>
        <v>0</v>
      </c>
      <c r="I293" s="24">
        <f>D293*'1 - Data'!C$7</f>
        <v>240</v>
      </c>
      <c r="J293" s="24">
        <f>IF(G293&lt;&gt;0,'1 - Data'!$C$8,0)</f>
        <v>0</v>
      </c>
      <c r="K293" s="24">
        <f>F293*'1 - Data'!$C$9</f>
        <v>20.5</v>
      </c>
      <c r="L293" s="24">
        <f t="shared" si="31"/>
        <v>219.5</v>
      </c>
    </row>
    <row r="294" spans="1:12" s="34" customFormat="1" x14ac:dyDescent="0.25">
      <c r="A294" s="22">
        <f t="shared" si="32"/>
        <v>289</v>
      </c>
      <c r="B294" s="23">
        <f t="shared" si="33"/>
        <v>82</v>
      </c>
      <c r="C294" s="23">
        <v>24</v>
      </c>
      <c r="D294" s="23">
        <f t="shared" si="29"/>
        <v>24</v>
      </c>
      <c r="E294" s="23">
        <f t="shared" si="34"/>
        <v>0</v>
      </c>
      <c r="F294" s="23">
        <f t="shared" si="30"/>
        <v>58</v>
      </c>
      <c r="G294" s="23">
        <f>IF(F294&lt;='1 - Data'!$C$6,IF(H293&lt;&gt;0,0,'1 - Data'!$C$5),0)</f>
        <v>250</v>
      </c>
      <c r="H294" s="23">
        <f t="shared" si="35"/>
        <v>250</v>
      </c>
      <c r="I294" s="24">
        <f>D294*'1 - Data'!C$7</f>
        <v>240</v>
      </c>
      <c r="J294" s="24">
        <f>IF(G294&lt;&gt;0,'1 - Data'!$C$8,0)</f>
        <v>50</v>
      </c>
      <c r="K294" s="24">
        <f>F294*'1 - Data'!$C$9</f>
        <v>14.5</v>
      </c>
      <c r="L294" s="24">
        <f t="shared" si="31"/>
        <v>175.5</v>
      </c>
    </row>
    <row r="295" spans="1:12" s="34" customFormat="1" x14ac:dyDescent="0.25">
      <c r="A295" s="22">
        <f t="shared" si="32"/>
        <v>290</v>
      </c>
      <c r="B295" s="23">
        <f t="shared" si="33"/>
        <v>58</v>
      </c>
      <c r="C295" s="23">
        <v>24</v>
      </c>
      <c r="D295" s="23">
        <f t="shared" si="29"/>
        <v>24</v>
      </c>
      <c r="E295" s="23">
        <f t="shared" si="34"/>
        <v>0</v>
      </c>
      <c r="F295" s="23">
        <f t="shared" si="30"/>
        <v>34</v>
      </c>
      <c r="G295" s="23">
        <f>IF(F295&lt;='1 - Data'!$C$6,IF(H294&lt;&gt;0,0,'1 - Data'!$C$5),0)</f>
        <v>0</v>
      </c>
      <c r="H295" s="23">
        <f t="shared" si="35"/>
        <v>250</v>
      </c>
      <c r="I295" s="24">
        <f>D295*'1 - Data'!C$7</f>
        <v>240</v>
      </c>
      <c r="J295" s="24">
        <f>IF(G295&lt;&gt;0,'1 - Data'!$C$8,0)</f>
        <v>0</v>
      </c>
      <c r="K295" s="24">
        <f>F295*'1 - Data'!$C$9</f>
        <v>8.5</v>
      </c>
      <c r="L295" s="24">
        <f t="shared" si="31"/>
        <v>231.5</v>
      </c>
    </row>
    <row r="296" spans="1:12" s="34" customFormat="1" x14ac:dyDescent="0.25">
      <c r="A296" s="22">
        <f t="shared" si="32"/>
        <v>291</v>
      </c>
      <c r="B296" s="23">
        <f t="shared" si="33"/>
        <v>34</v>
      </c>
      <c r="C296" s="23">
        <v>24</v>
      </c>
      <c r="D296" s="23">
        <f t="shared" si="29"/>
        <v>24</v>
      </c>
      <c r="E296" s="23">
        <f t="shared" si="34"/>
        <v>0</v>
      </c>
      <c r="F296" s="23">
        <f t="shared" si="30"/>
        <v>10</v>
      </c>
      <c r="G296" s="23">
        <f>IF(F296&lt;='1 - Data'!$C$6,IF(H295&lt;&gt;0,0,'1 - Data'!$C$5),0)</f>
        <v>0</v>
      </c>
      <c r="H296" s="23">
        <f t="shared" si="35"/>
        <v>250</v>
      </c>
      <c r="I296" s="24">
        <f>D296*'1 - Data'!C$7</f>
        <v>240</v>
      </c>
      <c r="J296" s="24">
        <f>IF(G296&lt;&gt;0,'1 - Data'!$C$8,0)</f>
        <v>0</v>
      </c>
      <c r="K296" s="24">
        <f>F296*'1 - Data'!$C$9</f>
        <v>2.5</v>
      </c>
      <c r="L296" s="24">
        <f t="shared" si="31"/>
        <v>237.5</v>
      </c>
    </row>
    <row r="297" spans="1:12" s="34" customFormat="1" x14ac:dyDescent="0.25">
      <c r="A297" s="22">
        <f t="shared" si="32"/>
        <v>292</v>
      </c>
      <c r="B297" s="23">
        <f t="shared" si="33"/>
        <v>10</v>
      </c>
      <c r="C297" s="23">
        <v>24</v>
      </c>
      <c r="D297" s="23">
        <f t="shared" si="29"/>
        <v>10</v>
      </c>
      <c r="E297" s="23">
        <f t="shared" si="34"/>
        <v>0</v>
      </c>
      <c r="F297" s="23">
        <f t="shared" si="30"/>
        <v>0</v>
      </c>
      <c r="G297" s="23">
        <f>IF(F297&lt;='1 - Data'!$C$6,IF(H296&lt;&gt;0,0,'1 - Data'!$C$5),0)</f>
        <v>0</v>
      </c>
      <c r="H297" s="23">
        <f t="shared" si="35"/>
        <v>250</v>
      </c>
      <c r="I297" s="24">
        <f>D297*'1 - Data'!C$7</f>
        <v>100</v>
      </c>
      <c r="J297" s="24">
        <f>IF(G297&lt;&gt;0,'1 - Data'!$C$8,0)</f>
        <v>0</v>
      </c>
      <c r="K297" s="24">
        <f>F297*'1 - Data'!$C$9</f>
        <v>0</v>
      </c>
      <c r="L297" s="24">
        <f t="shared" si="31"/>
        <v>100</v>
      </c>
    </row>
    <row r="298" spans="1:12" s="34" customFormat="1" x14ac:dyDescent="0.25">
      <c r="A298" s="22">
        <f t="shared" si="32"/>
        <v>293</v>
      </c>
      <c r="B298" s="23">
        <f t="shared" si="33"/>
        <v>0</v>
      </c>
      <c r="C298" s="23">
        <v>24</v>
      </c>
      <c r="D298" s="23">
        <f t="shared" si="29"/>
        <v>0</v>
      </c>
      <c r="E298" s="23">
        <f t="shared" si="34"/>
        <v>0</v>
      </c>
      <c r="F298" s="23">
        <f t="shared" si="30"/>
        <v>0</v>
      </c>
      <c r="G298" s="23">
        <f>IF(F298&lt;='1 - Data'!$C$6,IF(H297&lt;&gt;0,0,'1 - Data'!$C$5),0)</f>
        <v>0</v>
      </c>
      <c r="H298" s="23">
        <f t="shared" si="35"/>
        <v>250</v>
      </c>
      <c r="I298" s="24">
        <f>D298*'1 - Data'!C$7</f>
        <v>0</v>
      </c>
      <c r="J298" s="24">
        <f>IF(G298&lt;&gt;0,'1 - Data'!$C$8,0)</f>
        <v>0</v>
      </c>
      <c r="K298" s="24">
        <f>F298*'1 - Data'!$C$9</f>
        <v>0</v>
      </c>
      <c r="L298" s="24">
        <f t="shared" si="31"/>
        <v>0</v>
      </c>
    </row>
    <row r="299" spans="1:12" s="34" customFormat="1" x14ac:dyDescent="0.25">
      <c r="A299" s="22">
        <f t="shared" si="32"/>
        <v>294</v>
      </c>
      <c r="B299" s="23">
        <f t="shared" si="33"/>
        <v>0</v>
      </c>
      <c r="C299" s="23">
        <v>24</v>
      </c>
      <c r="D299" s="23">
        <f t="shared" si="29"/>
        <v>0</v>
      </c>
      <c r="E299" s="23">
        <f t="shared" si="34"/>
        <v>250</v>
      </c>
      <c r="F299" s="23">
        <f t="shared" si="30"/>
        <v>250</v>
      </c>
      <c r="G299" s="23">
        <f>IF(F299&lt;='1 - Data'!$C$6,IF(H298&lt;&gt;0,0,'1 - Data'!$C$5),0)</f>
        <v>0</v>
      </c>
      <c r="H299" s="23">
        <f t="shared" si="35"/>
        <v>0</v>
      </c>
      <c r="I299" s="24">
        <f>D299*'1 - Data'!C$7</f>
        <v>0</v>
      </c>
      <c r="J299" s="24">
        <f>IF(G299&lt;&gt;0,'1 - Data'!$C$8,0)</f>
        <v>0</v>
      </c>
      <c r="K299" s="24">
        <f>F299*'1 - Data'!$C$9</f>
        <v>62.5</v>
      </c>
      <c r="L299" s="24">
        <f t="shared" si="31"/>
        <v>-62.5</v>
      </c>
    </row>
    <row r="300" spans="1:12" s="34" customFormat="1" x14ac:dyDescent="0.25">
      <c r="A300" s="22">
        <f t="shared" si="32"/>
        <v>295</v>
      </c>
      <c r="B300" s="23">
        <f t="shared" si="33"/>
        <v>250</v>
      </c>
      <c r="C300" s="23">
        <v>24</v>
      </c>
      <c r="D300" s="23">
        <f t="shared" si="29"/>
        <v>24</v>
      </c>
      <c r="E300" s="23">
        <f t="shared" si="34"/>
        <v>0</v>
      </c>
      <c r="F300" s="23">
        <f t="shared" si="30"/>
        <v>226</v>
      </c>
      <c r="G300" s="23">
        <f>IF(F300&lt;='1 - Data'!$C$6,IF(H299&lt;&gt;0,0,'1 - Data'!$C$5),0)</f>
        <v>0</v>
      </c>
      <c r="H300" s="23">
        <f t="shared" si="35"/>
        <v>0</v>
      </c>
      <c r="I300" s="24">
        <f>D300*'1 - Data'!C$7</f>
        <v>240</v>
      </c>
      <c r="J300" s="24">
        <f>IF(G300&lt;&gt;0,'1 - Data'!$C$8,0)</f>
        <v>0</v>
      </c>
      <c r="K300" s="24">
        <f>F300*'1 - Data'!$C$9</f>
        <v>56.5</v>
      </c>
      <c r="L300" s="24">
        <f t="shared" si="31"/>
        <v>183.5</v>
      </c>
    </row>
    <row r="301" spans="1:12" s="34" customFormat="1" x14ac:dyDescent="0.25">
      <c r="A301" s="22">
        <f t="shared" si="32"/>
        <v>296</v>
      </c>
      <c r="B301" s="23">
        <f t="shared" si="33"/>
        <v>226</v>
      </c>
      <c r="C301" s="23">
        <v>24</v>
      </c>
      <c r="D301" s="23">
        <f t="shared" si="29"/>
        <v>24</v>
      </c>
      <c r="E301" s="23">
        <f t="shared" si="34"/>
        <v>0</v>
      </c>
      <c r="F301" s="23">
        <f t="shared" si="30"/>
        <v>202</v>
      </c>
      <c r="G301" s="23">
        <f>IF(F301&lt;='1 - Data'!$C$6,IF(H300&lt;&gt;0,0,'1 - Data'!$C$5),0)</f>
        <v>0</v>
      </c>
      <c r="H301" s="23">
        <f t="shared" si="35"/>
        <v>0</v>
      </c>
      <c r="I301" s="24">
        <f>D301*'1 - Data'!C$7</f>
        <v>240</v>
      </c>
      <c r="J301" s="24">
        <f>IF(G301&lt;&gt;0,'1 - Data'!$C$8,0)</f>
        <v>0</v>
      </c>
      <c r="K301" s="24">
        <f>F301*'1 - Data'!$C$9</f>
        <v>50.5</v>
      </c>
      <c r="L301" s="24">
        <f t="shared" si="31"/>
        <v>189.5</v>
      </c>
    </row>
    <row r="302" spans="1:12" s="34" customFormat="1" x14ac:dyDescent="0.25">
      <c r="A302" s="22">
        <f t="shared" si="32"/>
        <v>297</v>
      </c>
      <c r="B302" s="23">
        <f t="shared" si="33"/>
        <v>202</v>
      </c>
      <c r="C302" s="23">
        <v>24</v>
      </c>
      <c r="D302" s="23">
        <f t="shared" si="29"/>
        <v>24</v>
      </c>
      <c r="E302" s="23">
        <f t="shared" si="34"/>
        <v>0</v>
      </c>
      <c r="F302" s="23">
        <f t="shared" si="30"/>
        <v>178</v>
      </c>
      <c r="G302" s="23">
        <f>IF(F302&lt;='1 - Data'!$C$6,IF(H301&lt;&gt;0,0,'1 - Data'!$C$5),0)</f>
        <v>0</v>
      </c>
      <c r="H302" s="23">
        <f t="shared" si="35"/>
        <v>0</v>
      </c>
      <c r="I302" s="24">
        <f>D302*'1 - Data'!C$7</f>
        <v>240</v>
      </c>
      <c r="J302" s="24">
        <f>IF(G302&lt;&gt;0,'1 - Data'!$C$8,0)</f>
        <v>0</v>
      </c>
      <c r="K302" s="24">
        <f>F302*'1 - Data'!$C$9</f>
        <v>44.5</v>
      </c>
      <c r="L302" s="24">
        <f t="shared" si="31"/>
        <v>195.5</v>
      </c>
    </row>
    <row r="303" spans="1:12" s="34" customFormat="1" x14ac:dyDescent="0.25">
      <c r="A303" s="22">
        <f t="shared" si="32"/>
        <v>298</v>
      </c>
      <c r="B303" s="23">
        <f t="shared" si="33"/>
        <v>178</v>
      </c>
      <c r="C303" s="23">
        <v>24</v>
      </c>
      <c r="D303" s="23">
        <f t="shared" si="29"/>
        <v>24</v>
      </c>
      <c r="E303" s="23">
        <f t="shared" si="34"/>
        <v>0</v>
      </c>
      <c r="F303" s="23">
        <f t="shared" si="30"/>
        <v>154</v>
      </c>
      <c r="G303" s="23">
        <f>IF(F303&lt;='1 - Data'!$C$6,IF(H302&lt;&gt;0,0,'1 - Data'!$C$5),0)</f>
        <v>0</v>
      </c>
      <c r="H303" s="23">
        <f t="shared" si="35"/>
        <v>0</v>
      </c>
      <c r="I303" s="24">
        <f>D303*'1 - Data'!C$7</f>
        <v>240</v>
      </c>
      <c r="J303" s="24">
        <f>IF(G303&lt;&gt;0,'1 - Data'!$C$8,0)</f>
        <v>0</v>
      </c>
      <c r="K303" s="24">
        <f>F303*'1 - Data'!$C$9</f>
        <v>38.5</v>
      </c>
      <c r="L303" s="24">
        <f t="shared" si="31"/>
        <v>201.5</v>
      </c>
    </row>
    <row r="304" spans="1:12" s="34" customFormat="1" x14ac:dyDescent="0.25">
      <c r="A304" s="22">
        <f t="shared" si="32"/>
        <v>299</v>
      </c>
      <c r="B304" s="23">
        <f t="shared" si="33"/>
        <v>154</v>
      </c>
      <c r="C304" s="23">
        <v>24</v>
      </c>
      <c r="D304" s="23">
        <f t="shared" si="29"/>
        <v>24</v>
      </c>
      <c r="E304" s="23">
        <f t="shared" si="34"/>
        <v>0</v>
      </c>
      <c r="F304" s="23">
        <f t="shared" si="30"/>
        <v>130</v>
      </c>
      <c r="G304" s="23">
        <f>IF(F304&lt;='1 - Data'!$C$6,IF(H303&lt;&gt;0,0,'1 - Data'!$C$5),0)</f>
        <v>0</v>
      </c>
      <c r="H304" s="23">
        <f t="shared" si="35"/>
        <v>0</v>
      </c>
      <c r="I304" s="24">
        <f>D304*'1 - Data'!C$7</f>
        <v>240</v>
      </c>
      <c r="J304" s="24">
        <f>IF(G304&lt;&gt;0,'1 - Data'!$C$8,0)</f>
        <v>0</v>
      </c>
      <c r="K304" s="24">
        <f>F304*'1 - Data'!$C$9</f>
        <v>32.5</v>
      </c>
      <c r="L304" s="24">
        <f t="shared" si="31"/>
        <v>207.5</v>
      </c>
    </row>
    <row r="305" spans="1:12" s="34" customFormat="1" x14ac:dyDescent="0.25">
      <c r="A305" s="22">
        <f t="shared" si="32"/>
        <v>300</v>
      </c>
      <c r="B305" s="23">
        <f t="shared" si="33"/>
        <v>130</v>
      </c>
      <c r="C305" s="23">
        <v>24</v>
      </c>
      <c r="D305" s="23">
        <f t="shared" si="29"/>
        <v>24</v>
      </c>
      <c r="E305" s="23">
        <f t="shared" si="34"/>
        <v>0</v>
      </c>
      <c r="F305" s="23">
        <f t="shared" si="30"/>
        <v>106</v>
      </c>
      <c r="G305" s="23">
        <f>IF(F305&lt;='1 - Data'!$C$6,IF(H304&lt;&gt;0,0,'1 - Data'!$C$5),0)</f>
        <v>0</v>
      </c>
      <c r="H305" s="23">
        <f t="shared" si="35"/>
        <v>0</v>
      </c>
      <c r="I305" s="24">
        <f>D305*'1 - Data'!C$7</f>
        <v>240</v>
      </c>
      <c r="J305" s="24">
        <f>IF(G305&lt;&gt;0,'1 - Data'!$C$8,0)</f>
        <v>0</v>
      </c>
      <c r="K305" s="24">
        <f>F305*'1 - Data'!$C$9</f>
        <v>26.5</v>
      </c>
      <c r="L305" s="24">
        <f t="shared" si="31"/>
        <v>213.5</v>
      </c>
    </row>
    <row r="306" spans="1:12" s="34" customFormat="1" x14ac:dyDescent="0.25">
      <c r="A306" s="22">
        <f t="shared" si="32"/>
        <v>301</v>
      </c>
      <c r="B306" s="23">
        <f t="shared" si="33"/>
        <v>106</v>
      </c>
      <c r="C306" s="23">
        <v>24</v>
      </c>
      <c r="D306" s="23">
        <f t="shared" si="29"/>
        <v>24</v>
      </c>
      <c r="E306" s="23">
        <f t="shared" si="34"/>
        <v>0</v>
      </c>
      <c r="F306" s="23">
        <f t="shared" si="30"/>
        <v>82</v>
      </c>
      <c r="G306" s="23">
        <f>IF(F306&lt;='1 - Data'!$C$6,IF(H305&lt;&gt;0,0,'1 - Data'!$C$5),0)</f>
        <v>0</v>
      </c>
      <c r="H306" s="23">
        <f t="shared" si="35"/>
        <v>0</v>
      </c>
      <c r="I306" s="24">
        <f>D306*'1 - Data'!C$7</f>
        <v>240</v>
      </c>
      <c r="J306" s="24">
        <f>IF(G306&lt;&gt;0,'1 - Data'!$C$8,0)</f>
        <v>0</v>
      </c>
      <c r="K306" s="24">
        <f>F306*'1 - Data'!$C$9</f>
        <v>20.5</v>
      </c>
      <c r="L306" s="24">
        <f t="shared" si="31"/>
        <v>219.5</v>
      </c>
    </row>
    <row r="307" spans="1:12" s="34" customFormat="1" x14ac:dyDescent="0.25">
      <c r="A307" s="22">
        <f t="shared" si="32"/>
        <v>302</v>
      </c>
      <c r="B307" s="23">
        <f t="shared" si="33"/>
        <v>82</v>
      </c>
      <c r="C307" s="23">
        <v>24</v>
      </c>
      <c r="D307" s="23">
        <f t="shared" si="29"/>
        <v>24</v>
      </c>
      <c r="E307" s="23">
        <f t="shared" si="34"/>
        <v>0</v>
      </c>
      <c r="F307" s="23">
        <f t="shared" si="30"/>
        <v>58</v>
      </c>
      <c r="G307" s="23">
        <f>IF(F307&lt;='1 - Data'!$C$6,IF(H306&lt;&gt;0,0,'1 - Data'!$C$5),0)</f>
        <v>250</v>
      </c>
      <c r="H307" s="23">
        <f t="shared" si="35"/>
        <v>250</v>
      </c>
      <c r="I307" s="24">
        <f>D307*'1 - Data'!C$7</f>
        <v>240</v>
      </c>
      <c r="J307" s="24">
        <f>IF(G307&lt;&gt;0,'1 - Data'!$C$8,0)</f>
        <v>50</v>
      </c>
      <c r="K307" s="24">
        <f>F307*'1 - Data'!$C$9</f>
        <v>14.5</v>
      </c>
      <c r="L307" s="24">
        <f t="shared" si="31"/>
        <v>175.5</v>
      </c>
    </row>
    <row r="308" spans="1:12" s="34" customFormat="1" x14ac:dyDescent="0.25">
      <c r="A308" s="22">
        <f t="shared" si="32"/>
        <v>303</v>
      </c>
      <c r="B308" s="23">
        <f t="shared" si="33"/>
        <v>58</v>
      </c>
      <c r="C308" s="23">
        <v>24</v>
      </c>
      <c r="D308" s="23">
        <f t="shared" si="29"/>
        <v>24</v>
      </c>
      <c r="E308" s="23">
        <f t="shared" si="34"/>
        <v>0</v>
      </c>
      <c r="F308" s="23">
        <f t="shared" si="30"/>
        <v>34</v>
      </c>
      <c r="G308" s="23">
        <f>IF(F308&lt;='1 - Data'!$C$6,IF(H307&lt;&gt;0,0,'1 - Data'!$C$5),0)</f>
        <v>0</v>
      </c>
      <c r="H308" s="23">
        <f t="shared" si="35"/>
        <v>250</v>
      </c>
      <c r="I308" s="24">
        <f>D308*'1 - Data'!C$7</f>
        <v>240</v>
      </c>
      <c r="J308" s="24">
        <f>IF(G308&lt;&gt;0,'1 - Data'!$C$8,0)</f>
        <v>0</v>
      </c>
      <c r="K308" s="24">
        <f>F308*'1 - Data'!$C$9</f>
        <v>8.5</v>
      </c>
      <c r="L308" s="24">
        <f t="shared" si="31"/>
        <v>231.5</v>
      </c>
    </row>
    <row r="309" spans="1:12" s="34" customFormat="1" x14ac:dyDescent="0.25">
      <c r="A309" s="22">
        <f t="shared" si="32"/>
        <v>304</v>
      </c>
      <c r="B309" s="23">
        <f t="shared" si="33"/>
        <v>34</v>
      </c>
      <c r="C309" s="23">
        <v>24</v>
      </c>
      <c r="D309" s="23">
        <f t="shared" si="29"/>
        <v>24</v>
      </c>
      <c r="E309" s="23">
        <f t="shared" si="34"/>
        <v>0</v>
      </c>
      <c r="F309" s="23">
        <f t="shared" si="30"/>
        <v>10</v>
      </c>
      <c r="G309" s="23">
        <f>IF(F309&lt;='1 - Data'!$C$6,IF(H308&lt;&gt;0,0,'1 - Data'!$C$5),0)</f>
        <v>0</v>
      </c>
      <c r="H309" s="23">
        <f t="shared" si="35"/>
        <v>250</v>
      </c>
      <c r="I309" s="24">
        <f>D309*'1 - Data'!C$7</f>
        <v>240</v>
      </c>
      <c r="J309" s="24">
        <f>IF(G309&lt;&gt;0,'1 - Data'!$C$8,0)</f>
        <v>0</v>
      </c>
      <c r="K309" s="24">
        <f>F309*'1 - Data'!$C$9</f>
        <v>2.5</v>
      </c>
      <c r="L309" s="24">
        <f t="shared" si="31"/>
        <v>237.5</v>
      </c>
    </row>
    <row r="310" spans="1:12" s="34" customFormat="1" x14ac:dyDescent="0.25">
      <c r="A310" s="22">
        <f t="shared" si="32"/>
        <v>305</v>
      </c>
      <c r="B310" s="23">
        <f t="shared" si="33"/>
        <v>10</v>
      </c>
      <c r="C310" s="23">
        <v>24</v>
      </c>
      <c r="D310" s="23">
        <f t="shared" si="29"/>
        <v>10</v>
      </c>
      <c r="E310" s="23">
        <f t="shared" si="34"/>
        <v>0</v>
      </c>
      <c r="F310" s="23">
        <f t="shared" si="30"/>
        <v>0</v>
      </c>
      <c r="G310" s="23">
        <f>IF(F310&lt;='1 - Data'!$C$6,IF(H309&lt;&gt;0,0,'1 - Data'!$C$5),0)</f>
        <v>0</v>
      </c>
      <c r="H310" s="23">
        <f t="shared" si="35"/>
        <v>250</v>
      </c>
      <c r="I310" s="24">
        <f>D310*'1 - Data'!C$7</f>
        <v>100</v>
      </c>
      <c r="J310" s="24">
        <f>IF(G310&lt;&gt;0,'1 - Data'!$C$8,0)</f>
        <v>0</v>
      </c>
      <c r="K310" s="24">
        <f>F310*'1 - Data'!$C$9</f>
        <v>0</v>
      </c>
      <c r="L310" s="24">
        <f t="shared" si="31"/>
        <v>100</v>
      </c>
    </row>
    <row r="311" spans="1:12" s="34" customFormat="1" x14ac:dyDescent="0.25">
      <c r="A311" s="22">
        <f t="shared" si="32"/>
        <v>306</v>
      </c>
      <c r="B311" s="23">
        <f t="shared" si="33"/>
        <v>0</v>
      </c>
      <c r="C311" s="23">
        <v>24</v>
      </c>
      <c r="D311" s="23">
        <f t="shared" si="29"/>
        <v>0</v>
      </c>
      <c r="E311" s="23">
        <f t="shared" si="34"/>
        <v>0</v>
      </c>
      <c r="F311" s="23">
        <f t="shared" si="30"/>
        <v>0</v>
      </c>
      <c r="G311" s="23">
        <f>IF(F311&lt;='1 - Data'!$C$6,IF(H310&lt;&gt;0,0,'1 - Data'!$C$5),0)</f>
        <v>0</v>
      </c>
      <c r="H311" s="23">
        <f t="shared" si="35"/>
        <v>250</v>
      </c>
      <c r="I311" s="24">
        <f>D311*'1 - Data'!C$7</f>
        <v>0</v>
      </c>
      <c r="J311" s="24">
        <f>IF(G311&lt;&gt;0,'1 - Data'!$C$8,0)</f>
        <v>0</v>
      </c>
      <c r="K311" s="24">
        <f>F311*'1 - Data'!$C$9</f>
        <v>0</v>
      </c>
      <c r="L311" s="24">
        <f t="shared" si="31"/>
        <v>0</v>
      </c>
    </row>
    <row r="312" spans="1:12" s="34" customFormat="1" x14ac:dyDescent="0.25">
      <c r="A312" s="22">
        <f t="shared" si="32"/>
        <v>307</v>
      </c>
      <c r="B312" s="23">
        <f t="shared" si="33"/>
        <v>0</v>
      </c>
      <c r="C312" s="23">
        <v>24</v>
      </c>
      <c r="D312" s="23">
        <f t="shared" si="29"/>
        <v>0</v>
      </c>
      <c r="E312" s="23">
        <f t="shared" si="34"/>
        <v>250</v>
      </c>
      <c r="F312" s="23">
        <f t="shared" si="30"/>
        <v>250</v>
      </c>
      <c r="G312" s="23">
        <f>IF(F312&lt;='1 - Data'!$C$6,IF(H311&lt;&gt;0,0,'1 - Data'!$C$5),0)</f>
        <v>0</v>
      </c>
      <c r="H312" s="23">
        <f t="shared" si="35"/>
        <v>0</v>
      </c>
      <c r="I312" s="24">
        <f>D312*'1 - Data'!C$7</f>
        <v>0</v>
      </c>
      <c r="J312" s="24">
        <f>IF(G312&lt;&gt;0,'1 - Data'!$C$8,0)</f>
        <v>0</v>
      </c>
      <c r="K312" s="24">
        <f>F312*'1 - Data'!$C$9</f>
        <v>62.5</v>
      </c>
      <c r="L312" s="24">
        <f t="shared" si="31"/>
        <v>-62.5</v>
      </c>
    </row>
    <row r="313" spans="1:12" s="34" customFormat="1" x14ac:dyDescent="0.25">
      <c r="A313" s="22">
        <f t="shared" si="32"/>
        <v>308</v>
      </c>
      <c r="B313" s="23">
        <f t="shared" si="33"/>
        <v>250</v>
      </c>
      <c r="C313" s="23">
        <v>24</v>
      </c>
      <c r="D313" s="23">
        <f t="shared" si="29"/>
        <v>24</v>
      </c>
      <c r="E313" s="23">
        <f t="shared" si="34"/>
        <v>0</v>
      </c>
      <c r="F313" s="23">
        <f t="shared" si="30"/>
        <v>226</v>
      </c>
      <c r="G313" s="23">
        <f>IF(F313&lt;='1 - Data'!$C$6,IF(H312&lt;&gt;0,0,'1 - Data'!$C$5),0)</f>
        <v>0</v>
      </c>
      <c r="H313" s="23">
        <f t="shared" si="35"/>
        <v>0</v>
      </c>
      <c r="I313" s="24">
        <f>D313*'1 - Data'!C$7</f>
        <v>240</v>
      </c>
      <c r="J313" s="24">
        <f>IF(G313&lt;&gt;0,'1 - Data'!$C$8,0)</f>
        <v>0</v>
      </c>
      <c r="K313" s="24">
        <f>F313*'1 - Data'!$C$9</f>
        <v>56.5</v>
      </c>
      <c r="L313" s="24">
        <f t="shared" si="31"/>
        <v>183.5</v>
      </c>
    </row>
    <row r="314" spans="1:12" s="34" customFormat="1" x14ac:dyDescent="0.25">
      <c r="A314" s="22">
        <f t="shared" si="32"/>
        <v>309</v>
      </c>
      <c r="B314" s="23">
        <f t="shared" si="33"/>
        <v>226</v>
      </c>
      <c r="C314" s="23">
        <v>24</v>
      </c>
      <c r="D314" s="23">
        <f t="shared" si="29"/>
        <v>24</v>
      </c>
      <c r="E314" s="23">
        <f t="shared" si="34"/>
        <v>0</v>
      </c>
      <c r="F314" s="23">
        <f t="shared" si="30"/>
        <v>202</v>
      </c>
      <c r="G314" s="23">
        <f>IF(F314&lt;='1 - Data'!$C$6,IF(H313&lt;&gt;0,0,'1 - Data'!$C$5),0)</f>
        <v>0</v>
      </c>
      <c r="H314" s="23">
        <f t="shared" si="35"/>
        <v>0</v>
      </c>
      <c r="I314" s="24">
        <f>D314*'1 - Data'!C$7</f>
        <v>240</v>
      </c>
      <c r="J314" s="24">
        <f>IF(G314&lt;&gt;0,'1 - Data'!$C$8,0)</f>
        <v>0</v>
      </c>
      <c r="K314" s="24">
        <f>F314*'1 - Data'!$C$9</f>
        <v>50.5</v>
      </c>
      <c r="L314" s="24">
        <f t="shared" si="31"/>
        <v>189.5</v>
      </c>
    </row>
    <row r="315" spans="1:12" s="34" customFormat="1" x14ac:dyDescent="0.25">
      <c r="A315" s="22">
        <f t="shared" si="32"/>
        <v>310</v>
      </c>
      <c r="B315" s="23">
        <f t="shared" si="33"/>
        <v>202</v>
      </c>
      <c r="C315" s="23">
        <v>24</v>
      </c>
      <c r="D315" s="23">
        <f t="shared" si="29"/>
        <v>24</v>
      </c>
      <c r="E315" s="23">
        <f t="shared" si="34"/>
        <v>0</v>
      </c>
      <c r="F315" s="23">
        <f t="shared" si="30"/>
        <v>178</v>
      </c>
      <c r="G315" s="23">
        <f>IF(F315&lt;='1 - Data'!$C$6,IF(H314&lt;&gt;0,0,'1 - Data'!$C$5),0)</f>
        <v>0</v>
      </c>
      <c r="H315" s="23">
        <f t="shared" si="35"/>
        <v>0</v>
      </c>
      <c r="I315" s="24">
        <f>D315*'1 - Data'!C$7</f>
        <v>240</v>
      </c>
      <c r="J315" s="24">
        <f>IF(G315&lt;&gt;0,'1 - Data'!$C$8,0)</f>
        <v>0</v>
      </c>
      <c r="K315" s="24">
        <f>F315*'1 - Data'!$C$9</f>
        <v>44.5</v>
      </c>
      <c r="L315" s="24">
        <f t="shared" si="31"/>
        <v>195.5</v>
      </c>
    </row>
    <row r="316" spans="1:12" s="34" customFormat="1" x14ac:dyDescent="0.25">
      <c r="A316" s="22">
        <f t="shared" si="32"/>
        <v>311</v>
      </c>
      <c r="B316" s="23">
        <f t="shared" si="33"/>
        <v>178</v>
      </c>
      <c r="C316" s="23">
        <v>24</v>
      </c>
      <c r="D316" s="23">
        <f t="shared" si="29"/>
        <v>24</v>
      </c>
      <c r="E316" s="23">
        <f t="shared" si="34"/>
        <v>0</v>
      </c>
      <c r="F316" s="23">
        <f t="shared" si="30"/>
        <v>154</v>
      </c>
      <c r="G316" s="23">
        <f>IF(F316&lt;='1 - Data'!$C$6,IF(H315&lt;&gt;0,0,'1 - Data'!$C$5),0)</f>
        <v>0</v>
      </c>
      <c r="H316" s="23">
        <f t="shared" si="35"/>
        <v>0</v>
      </c>
      <c r="I316" s="24">
        <f>D316*'1 - Data'!C$7</f>
        <v>240</v>
      </c>
      <c r="J316" s="24">
        <f>IF(G316&lt;&gt;0,'1 - Data'!$C$8,0)</f>
        <v>0</v>
      </c>
      <c r="K316" s="24">
        <f>F316*'1 - Data'!$C$9</f>
        <v>38.5</v>
      </c>
      <c r="L316" s="24">
        <f t="shared" si="31"/>
        <v>201.5</v>
      </c>
    </row>
    <row r="317" spans="1:12" s="34" customFormat="1" x14ac:dyDescent="0.25">
      <c r="A317" s="22">
        <f t="shared" si="32"/>
        <v>312</v>
      </c>
      <c r="B317" s="23">
        <f t="shared" si="33"/>
        <v>154</v>
      </c>
      <c r="C317" s="23">
        <v>24</v>
      </c>
      <c r="D317" s="23">
        <f t="shared" si="29"/>
        <v>24</v>
      </c>
      <c r="E317" s="23">
        <f t="shared" si="34"/>
        <v>0</v>
      </c>
      <c r="F317" s="23">
        <f t="shared" si="30"/>
        <v>130</v>
      </c>
      <c r="G317" s="23">
        <f>IF(F317&lt;='1 - Data'!$C$6,IF(H316&lt;&gt;0,0,'1 - Data'!$C$5),0)</f>
        <v>0</v>
      </c>
      <c r="H317" s="23">
        <f t="shared" si="35"/>
        <v>0</v>
      </c>
      <c r="I317" s="24">
        <f>D317*'1 - Data'!C$7</f>
        <v>240</v>
      </c>
      <c r="J317" s="24">
        <f>IF(G317&lt;&gt;0,'1 - Data'!$C$8,0)</f>
        <v>0</v>
      </c>
      <c r="K317" s="24">
        <f>F317*'1 - Data'!$C$9</f>
        <v>32.5</v>
      </c>
      <c r="L317" s="24">
        <f t="shared" si="31"/>
        <v>207.5</v>
      </c>
    </row>
    <row r="318" spans="1:12" s="34" customFormat="1" x14ac:dyDescent="0.25">
      <c r="A318" s="22">
        <f t="shared" si="32"/>
        <v>313</v>
      </c>
      <c r="B318" s="23">
        <f t="shared" si="33"/>
        <v>130</v>
      </c>
      <c r="C318" s="23">
        <v>24</v>
      </c>
      <c r="D318" s="23">
        <f t="shared" si="29"/>
        <v>24</v>
      </c>
      <c r="E318" s="23">
        <f t="shared" si="34"/>
        <v>0</v>
      </c>
      <c r="F318" s="23">
        <f t="shared" si="30"/>
        <v>106</v>
      </c>
      <c r="G318" s="23">
        <f>IF(F318&lt;='1 - Data'!$C$6,IF(H317&lt;&gt;0,0,'1 - Data'!$C$5),0)</f>
        <v>0</v>
      </c>
      <c r="H318" s="23">
        <f t="shared" si="35"/>
        <v>0</v>
      </c>
      <c r="I318" s="24">
        <f>D318*'1 - Data'!C$7</f>
        <v>240</v>
      </c>
      <c r="J318" s="24">
        <f>IF(G318&lt;&gt;0,'1 - Data'!$C$8,0)</f>
        <v>0</v>
      </c>
      <c r="K318" s="24">
        <f>F318*'1 - Data'!$C$9</f>
        <v>26.5</v>
      </c>
      <c r="L318" s="24">
        <f t="shared" si="31"/>
        <v>213.5</v>
      </c>
    </row>
    <row r="319" spans="1:12" s="34" customFormat="1" x14ac:dyDescent="0.25">
      <c r="A319" s="22">
        <f t="shared" si="32"/>
        <v>314</v>
      </c>
      <c r="B319" s="23">
        <f t="shared" si="33"/>
        <v>106</v>
      </c>
      <c r="C319" s="23">
        <v>24</v>
      </c>
      <c r="D319" s="23">
        <f t="shared" si="29"/>
        <v>24</v>
      </c>
      <c r="E319" s="23">
        <f t="shared" si="34"/>
        <v>0</v>
      </c>
      <c r="F319" s="23">
        <f t="shared" si="30"/>
        <v>82</v>
      </c>
      <c r="G319" s="23">
        <f>IF(F319&lt;='1 - Data'!$C$6,IF(H318&lt;&gt;0,0,'1 - Data'!$C$5),0)</f>
        <v>0</v>
      </c>
      <c r="H319" s="23">
        <f t="shared" si="35"/>
        <v>0</v>
      </c>
      <c r="I319" s="24">
        <f>D319*'1 - Data'!C$7</f>
        <v>240</v>
      </c>
      <c r="J319" s="24">
        <f>IF(G319&lt;&gt;0,'1 - Data'!$C$8,0)</f>
        <v>0</v>
      </c>
      <c r="K319" s="24">
        <f>F319*'1 - Data'!$C$9</f>
        <v>20.5</v>
      </c>
      <c r="L319" s="24">
        <f t="shared" si="31"/>
        <v>219.5</v>
      </c>
    </row>
    <row r="320" spans="1:12" s="34" customFormat="1" x14ac:dyDescent="0.25">
      <c r="A320" s="22">
        <f t="shared" si="32"/>
        <v>315</v>
      </c>
      <c r="B320" s="23">
        <f t="shared" si="33"/>
        <v>82</v>
      </c>
      <c r="C320" s="23">
        <v>24</v>
      </c>
      <c r="D320" s="23">
        <f t="shared" si="29"/>
        <v>24</v>
      </c>
      <c r="E320" s="23">
        <f t="shared" si="34"/>
        <v>0</v>
      </c>
      <c r="F320" s="23">
        <f t="shared" si="30"/>
        <v>58</v>
      </c>
      <c r="G320" s="23">
        <f>IF(F320&lt;='1 - Data'!$C$6,IF(H319&lt;&gt;0,0,'1 - Data'!$C$5),0)</f>
        <v>250</v>
      </c>
      <c r="H320" s="23">
        <f t="shared" si="35"/>
        <v>250</v>
      </c>
      <c r="I320" s="24">
        <f>D320*'1 - Data'!C$7</f>
        <v>240</v>
      </c>
      <c r="J320" s="24">
        <f>IF(G320&lt;&gt;0,'1 - Data'!$C$8,0)</f>
        <v>50</v>
      </c>
      <c r="K320" s="24">
        <f>F320*'1 - Data'!$C$9</f>
        <v>14.5</v>
      </c>
      <c r="L320" s="24">
        <f t="shared" si="31"/>
        <v>175.5</v>
      </c>
    </row>
    <row r="321" spans="1:12" s="34" customFormat="1" x14ac:dyDescent="0.25">
      <c r="A321" s="22">
        <f t="shared" si="32"/>
        <v>316</v>
      </c>
      <c r="B321" s="23">
        <f t="shared" si="33"/>
        <v>58</v>
      </c>
      <c r="C321" s="23">
        <v>24</v>
      </c>
      <c r="D321" s="23">
        <f t="shared" si="29"/>
        <v>24</v>
      </c>
      <c r="E321" s="23">
        <f t="shared" si="34"/>
        <v>0</v>
      </c>
      <c r="F321" s="23">
        <f t="shared" si="30"/>
        <v>34</v>
      </c>
      <c r="G321" s="23">
        <f>IF(F321&lt;='1 - Data'!$C$6,IF(H320&lt;&gt;0,0,'1 - Data'!$C$5),0)</f>
        <v>0</v>
      </c>
      <c r="H321" s="23">
        <f t="shared" si="35"/>
        <v>250</v>
      </c>
      <c r="I321" s="24">
        <f>D321*'1 - Data'!C$7</f>
        <v>240</v>
      </c>
      <c r="J321" s="24">
        <f>IF(G321&lt;&gt;0,'1 - Data'!$C$8,0)</f>
        <v>0</v>
      </c>
      <c r="K321" s="24">
        <f>F321*'1 - Data'!$C$9</f>
        <v>8.5</v>
      </c>
      <c r="L321" s="24">
        <f t="shared" si="31"/>
        <v>231.5</v>
      </c>
    </row>
    <row r="322" spans="1:12" s="34" customFormat="1" x14ac:dyDescent="0.25">
      <c r="A322" s="22">
        <f t="shared" si="32"/>
        <v>317</v>
      </c>
      <c r="B322" s="23">
        <f t="shared" si="33"/>
        <v>34</v>
      </c>
      <c r="C322" s="23">
        <v>24</v>
      </c>
      <c r="D322" s="23">
        <f t="shared" si="29"/>
        <v>24</v>
      </c>
      <c r="E322" s="23">
        <f t="shared" si="34"/>
        <v>0</v>
      </c>
      <c r="F322" s="23">
        <f t="shared" si="30"/>
        <v>10</v>
      </c>
      <c r="G322" s="23">
        <f>IF(F322&lt;='1 - Data'!$C$6,IF(H321&lt;&gt;0,0,'1 - Data'!$C$5),0)</f>
        <v>0</v>
      </c>
      <c r="H322" s="23">
        <f t="shared" si="35"/>
        <v>250</v>
      </c>
      <c r="I322" s="24">
        <f>D322*'1 - Data'!C$7</f>
        <v>240</v>
      </c>
      <c r="J322" s="24">
        <f>IF(G322&lt;&gt;0,'1 - Data'!$C$8,0)</f>
        <v>0</v>
      </c>
      <c r="K322" s="24">
        <f>F322*'1 - Data'!$C$9</f>
        <v>2.5</v>
      </c>
      <c r="L322" s="24">
        <f t="shared" si="31"/>
        <v>237.5</v>
      </c>
    </row>
    <row r="323" spans="1:12" s="34" customFormat="1" x14ac:dyDescent="0.25">
      <c r="A323" s="22">
        <f t="shared" si="32"/>
        <v>318</v>
      </c>
      <c r="B323" s="23">
        <f t="shared" si="33"/>
        <v>10</v>
      </c>
      <c r="C323" s="23">
        <v>24</v>
      </c>
      <c r="D323" s="23">
        <f t="shared" si="29"/>
        <v>10</v>
      </c>
      <c r="E323" s="23">
        <f t="shared" si="34"/>
        <v>0</v>
      </c>
      <c r="F323" s="23">
        <f t="shared" si="30"/>
        <v>0</v>
      </c>
      <c r="G323" s="23">
        <f>IF(F323&lt;='1 - Data'!$C$6,IF(H322&lt;&gt;0,0,'1 - Data'!$C$5),0)</f>
        <v>0</v>
      </c>
      <c r="H323" s="23">
        <f t="shared" si="35"/>
        <v>250</v>
      </c>
      <c r="I323" s="24">
        <f>D323*'1 - Data'!C$7</f>
        <v>100</v>
      </c>
      <c r="J323" s="24">
        <f>IF(G323&lt;&gt;0,'1 - Data'!$C$8,0)</f>
        <v>0</v>
      </c>
      <c r="K323" s="24">
        <f>F323*'1 - Data'!$C$9</f>
        <v>0</v>
      </c>
      <c r="L323" s="24">
        <f t="shared" si="31"/>
        <v>100</v>
      </c>
    </row>
    <row r="324" spans="1:12" s="34" customFormat="1" x14ac:dyDescent="0.25">
      <c r="A324" s="22">
        <f t="shared" si="32"/>
        <v>319</v>
      </c>
      <c r="B324" s="23">
        <f t="shared" si="33"/>
        <v>0</v>
      </c>
      <c r="C324" s="23">
        <v>24</v>
      </c>
      <c r="D324" s="23">
        <f t="shared" si="29"/>
        <v>0</v>
      </c>
      <c r="E324" s="23">
        <f t="shared" si="34"/>
        <v>0</v>
      </c>
      <c r="F324" s="23">
        <f t="shared" si="30"/>
        <v>0</v>
      </c>
      <c r="G324" s="23">
        <f>IF(F324&lt;='1 - Data'!$C$6,IF(H323&lt;&gt;0,0,'1 - Data'!$C$5),0)</f>
        <v>0</v>
      </c>
      <c r="H324" s="23">
        <f t="shared" si="35"/>
        <v>250</v>
      </c>
      <c r="I324" s="24">
        <f>D324*'1 - Data'!C$7</f>
        <v>0</v>
      </c>
      <c r="J324" s="24">
        <f>IF(G324&lt;&gt;0,'1 - Data'!$C$8,0)</f>
        <v>0</v>
      </c>
      <c r="K324" s="24">
        <f>F324*'1 - Data'!$C$9</f>
        <v>0</v>
      </c>
      <c r="L324" s="24">
        <f t="shared" si="31"/>
        <v>0</v>
      </c>
    </row>
    <row r="325" spans="1:12" s="34" customFormat="1" x14ac:dyDescent="0.25">
      <c r="A325" s="22">
        <f t="shared" si="32"/>
        <v>320</v>
      </c>
      <c r="B325" s="23">
        <f t="shared" si="33"/>
        <v>0</v>
      </c>
      <c r="C325" s="23">
        <v>24</v>
      </c>
      <c r="D325" s="23">
        <f t="shared" si="29"/>
        <v>0</v>
      </c>
      <c r="E325" s="23">
        <f t="shared" si="34"/>
        <v>250</v>
      </c>
      <c r="F325" s="23">
        <f t="shared" si="30"/>
        <v>250</v>
      </c>
      <c r="G325" s="23">
        <f>IF(F325&lt;='1 - Data'!$C$6,IF(H324&lt;&gt;0,0,'1 - Data'!$C$5),0)</f>
        <v>0</v>
      </c>
      <c r="H325" s="23">
        <f t="shared" si="35"/>
        <v>0</v>
      </c>
      <c r="I325" s="24">
        <f>D325*'1 - Data'!C$7</f>
        <v>0</v>
      </c>
      <c r="J325" s="24">
        <f>IF(G325&lt;&gt;0,'1 - Data'!$C$8,0)</f>
        <v>0</v>
      </c>
      <c r="K325" s="24">
        <f>F325*'1 - Data'!$C$9</f>
        <v>62.5</v>
      </c>
      <c r="L325" s="24">
        <f t="shared" si="31"/>
        <v>-62.5</v>
      </c>
    </row>
    <row r="326" spans="1:12" s="34" customFormat="1" x14ac:dyDescent="0.25">
      <c r="A326" s="22">
        <f t="shared" si="32"/>
        <v>321</v>
      </c>
      <c r="B326" s="23">
        <f t="shared" si="33"/>
        <v>250</v>
      </c>
      <c r="C326" s="23">
        <v>24</v>
      </c>
      <c r="D326" s="23">
        <f t="shared" si="29"/>
        <v>24</v>
      </c>
      <c r="E326" s="23">
        <f t="shared" si="34"/>
        <v>0</v>
      </c>
      <c r="F326" s="23">
        <f t="shared" si="30"/>
        <v>226</v>
      </c>
      <c r="G326" s="23">
        <f>IF(F326&lt;='1 - Data'!$C$6,IF(H325&lt;&gt;0,0,'1 - Data'!$C$5),0)</f>
        <v>0</v>
      </c>
      <c r="H326" s="23">
        <f t="shared" si="35"/>
        <v>0</v>
      </c>
      <c r="I326" s="24">
        <f>D326*'1 - Data'!C$7</f>
        <v>240</v>
      </c>
      <c r="J326" s="24">
        <f>IF(G326&lt;&gt;0,'1 - Data'!$C$8,0)</f>
        <v>0</v>
      </c>
      <c r="K326" s="24">
        <f>F326*'1 - Data'!$C$9</f>
        <v>56.5</v>
      </c>
      <c r="L326" s="24">
        <f t="shared" si="31"/>
        <v>183.5</v>
      </c>
    </row>
    <row r="327" spans="1:12" s="34" customFormat="1" x14ac:dyDescent="0.25">
      <c r="A327" s="22">
        <f t="shared" si="32"/>
        <v>322</v>
      </c>
      <c r="B327" s="23">
        <f t="shared" si="33"/>
        <v>226</v>
      </c>
      <c r="C327" s="23">
        <v>24</v>
      </c>
      <c r="D327" s="23">
        <f t="shared" ref="D327:D370" si="36">MIN(B327,C327)</f>
        <v>24</v>
      </c>
      <c r="E327" s="23">
        <f t="shared" si="34"/>
        <v>0</v>
      </c>
      <c r="F327" s="23">
        <f t="shared" ref="F327:F370" si="37">B327-D327+E327</f>
        <v>202</v>
      </c>
      <c r="G327" s="23">
        <f>IF(F327&lt;='1 - Data'!$C$6,IF(H326&lt;&gt;0,0,'1 - Data'!$C$5),0)</f>
        <v>0</v>
      </c>
      <c r="H327" s="23">
        <f t="shared" si="35"/>
        <v>0</v>
      </c>
      <c r="I327" s="24">
        <f>D327*'1 - Data'!C$7</f>
        <v>240</v>
      </c>
      <c r="J327" s="24">
        <f>IF(G327&lt;&gt;0,'1 - Data'!$C$8,0)</f>
        <v>0</v>
      </c>
      <c r="K327" s="24">
        <f>F327*'1 - Data'!$C$9</f>
        <v>50.5</v>
      </c>
      <c r="L327" s="24">
        <f t="shared" ref="L327:L370" si="38">I327-J327-K327</f>
        <v>189.5</v>
      </c>
    </row>
    <row r="328" spans="1:12" s="34" customFormat="1" x14ac:dyDescent="0.25">
      <c r="A328" s="22">
        <f t="shared" ref="A328:A369" si="39">A327+1</f>
        <v>323</v>
      </c>
      <c r="B328" s="23">
        <f t="shared" ref="B328:B370" si="40">F327</f>
        <v>202</v>
      </c>
      <c r="C328" s="23">
        <v>24</v>
      </c>
      <c r="D328" s="23">
        <f t="shared" si="36"/>
        <v>24</v>
      </c>
      <c r="E328" s="23">
        <f t="shared" si="34"/>
        <v>0</v>
      </c>
      <c r="F328" s="23">
        <f t="shared" si="37"/>
        <v>178</v>
      </c>
      <c r="G328" s="23">
        <f>IF(F328&lt;='1 - Data'!$C$6,IF(H327&lt;&gt;0,0,'1 - Data'!$C$5),0)</f>
        <v>0</v>
      </c>
      <c r="H328" s="23">
        <f t="shared" si="35"/>
        <v>0</v>
      </c>
      <c r="I328" s="24">
        <f>D328*'1 - Data'!C$7</f>
        <v>240</v>
      </c>
      <c r="J328" s="24">
        <f>IF(G328&lt;&gt;0,'1 - Data'!$C$8,0)</f>
        <v>0</v>
      </c>
      <c r="K328" s="24">
        <f>F328*'1 - Data'!$C$9</f>
        <v>44.5</v>
      </c>
      <c r="L328" s="24">
        <f t="shared" si="38"/>
        <v>195.5</v>
      </c>
    </row>
    <row r="329" spans="1:12" s="34" customFormat="1" x14ac:dyDescent="0.25">
      <c r="A329" s="22">
        <f t="shared" si="39"/>
        <v>324</v>
      </c>
      <c r="B329" s="23">
        <f t="shared" si="40"/>
        <v>178</v>
      </c>
      <c r="C329" s="23">
        <v>24</v>
      </c>
      <c r="D329" s="23">
        <f t="shared" si="36"/>
        <v>24</v>
      </c>
      <c r="E329" s="23">
        <f t="shared" si="34"/>
        <v>0</v>
      </c>
      <c r="F329" s="23">
        <f t="shared" si="37"/>
        <v>154</v>
      </c>
      <c r="G329" s="23">
        <f>IF(F329&lt;='1 - Data'!$C$6,IF(H328&lt;&gt;0,0,'1 - Data'!$C$5),0)</f>
        <v>0</v>
      </c>
      <c r="H329" s="23">
        <f t="shared" si="35"/>
        <v>0</v>
      </c>
      <c r="I329" s="24">
        <f>D329*'1 - Data'!C$7</f>
        <v>240</v>
      </c>
      <c r="J329" s="24">
        <f>IF(G329&lt;&gt;0,'1 - Data'!$C$8,0)</f>
        <v>0</v>
      </c>
      <c r="K329" s="24">
        <f>F329*'1 - Data'!$C$9</f>
        <v>38.5</v>
      </c>
      <c r="L329" s="24">
        <f t="shared" si="38"/>
        <v>201.5</v>
      </c>
    </row>
    <row r="330" spans="1:12" s="34" customFormat="1" x14ac:dyDescent="0.25">
      <c r="A330" s="22">
        <f t="shared" si="39"/>
        <v>325</v>
      </c>
      <c r="B330" s="23">
        <f t="shared" si="40"/>
        <v>154</v>
      </c>
      <c r="C330" s="23">
        <v>24</v>
      </c>
      <c r="D330" s="23">
        <f t="shared" si="36"/>
        <v>24</v>
      </c>
      <c r="E330" s="23">
        <f t="shared" si="34"/>
        <v>0</v>
      </c>
      <c r="F330" s="23">
        <f t="shared" si="37"/>
        <v>130</v>
      </c>
      <c r="G330" s="23">
        <f>IF(F330&lt;='1 - Data'!$C$6,IF(H329&lt;&gt;0,0,'1 - Data'!$C$5),0)</f>
        <v>0</v>
      </c>
      <c r="H330" s="23">
        <f t="shared" si="35"/>
        <v>0</v>
      </c>
      <c r="I330" s="24">
        <f>D330*'1 - Data'!C$7</f>
        <v>240</v>
      </c>
      <c r="J330" s="24">
        <f>IF(G330&lt;&gt;0,'1 - Data'!$C$8,0)</f>
        <v>0</v>
      </c>
      <c r="K330" s="24">
        <f>F330*'1 - Data'!$C$9</f>
        <v>32.5</v>
      </c>
      <c r="L330" s="24">
        <f t="shared" si="38"/>
        <v>207.5</v>
      </c>
    </row>
    <row r="331" spans="1:12" s="34" customFormat="1" x14ac:dyDescent="0.25">
      <c r="A331" s="22">
        <f t="shared" si="39"/>
        <v>326</v>
      </c>
      <c r="B331" s="23">
        <f t="shared" si="40"/>
        <v>130</v>
      </c>
      <c r="C331" s="23">
        <v>24</v>
      </c>
      <c r="D331" s="23">
        <f t="shared" si="36"/>
        <v>24</v>
      </c>
      <c r="E331" s="23">
        <f t="shared" si="34"/>
        <v>0</v>
      </c>
      <c r="F331" s="23">
        <f t="shared" si="37"/>
        <v>106</v>
      </c>
      <c r="G331" s="23">
        <f>IF(F331&lt;='1 - Data'!$C$6,IF(H330&lt;&gt;0,0,'1 - Data'!$C$5),0)</f>
        <v>0</v>
      </c>
      <c r="H331" s="23">
        <f t="shared" si="35"/>
        <v>0</v>
      </c>
      <c r="I331" s="24">
        <f>D331*'1 - Data'!C$7</f>
        <v>240</v>
      </c>
      <c r="J331" s="24">
        <f>IF(G331&lt;&gt;0,'1 - Data'!$C$8,0)</f>
        <v>0</v>
      </c>
      <c r="K331" s="24">
        <f>F331*'1 - Data'!$C$9</f>
        <v>26.5</v>
      </c>
      <c r="L331" s="24">
        <f t="shared" si="38"/>
        <v>213.5</v>
      </c>
    </row>
    <row r="332" spans="1:12" s="34" customFormat="1" x14ac:dyDescent="0.25">
      <c r="A332" s="22">
        <f t="shared" si="39"/>
        <v>327</v>
      </c>
      <c r="B332" s="23">
        <f t="shared" si="40"/>
        <v>106</v>
      </c>
      <c r="C332" s="23">
        <v>24</v>
      </c>
      <c r="D332" s="23">
        <f t="shared" si="36"/>
        <v>24</v>
      </c>
      <c r="E332" s="23">
        <f t="shared" si="34"/>
        <v>0</v>
      </c>
      <c r="F332" s="23">
        <f t="shared" si="37"/>
        <v>82</v>
      </c>
      <c r="G332" s="23">
        <f>IF(F332&lt;='1 - Data'!$C$6,IF(H331&lt;&gt;0,0,'1 - Data'!$C$5),0)</f>
        <v>0</v>
      </c>
      <c r="H332" s="23">
        <f t="shared" si="35"/>
        <v>0</v>
      </c>
      <c r="I332" s="24">
        <f>D332*'1 - Data'!C$7</f>
        <v>240</v>
      </c>
      <c r="J332" s="24">
        <f>IF(G332&lt;&gt;0,'1 - Data'!$C$8,0)</f>
        <v>0</v>
      </c>
      <c r="K332" s="24">
        <f>F332*'1 - Data'!$C$9</f>
        <v>20.5</v>
      </c>
      <c r="L332" s="24">
        <f t="shared" si="38"/>
        <v>219.5</v>
      </c>
    </row>
    <row r="333" spans="1:12" s="34" customFormat="1" x14ac:dyDescent="0.25">
      <c r="A333" s="22">
        <f t="shared" si="39"/>
        <v>328</v>
      </c>
      <c r="B333" s="23">
        <f t="shared" si="40"/>
        <v>82</v>
      </c>
      <c r="C333" s="23">
        <v>24</v>
      </c>
      <c r="D333" s="23">
        <f t="shared" si="36"/>
        <v>24</v>
      </c>
      <c r="E333" s="23">
        <f t="shared" ref="E333:E370" si="41">G328</f>
        <v>0</v>
      </c>
      <c r="F333" s="23">
        <f t="shared" si="37"/>
        <v>58</v>
      </c>
      <c r="G333" s="23">
        <f>IF(F333&lt;='1 - Data'!$C$6,IF(H332&lt;&gt;0,0,'1 - Data'!$C$5),0)</f>
        <v>250</v>
      </c>
      <c r="H333" s="23">
        <f t="shared" si="35"/>
        <v>250</v>
      </c>
      <c r="I333" s="24">
        <f>D333*'1 - Data'!C$7</f>
        <v>240</v>
      </c>
      <c r="J333" s="24">
        <f>IF(G333&lt;&gt;0,'1 - Data'!$C$8,0)</f>
        <v>50</v>
      </c>
      <c r="K333" s="24">
        <f>F333*'1 - Data'!$C$9</f>
        <v>14.5</v>
      </c>
      <c r="L333" s="24">
        <f t="shared" si="38"/>
        <v>175.5</v>
      </c>
    </row>
    <row r="334" spans="1:12" s="34" customFormat="1" x14ac:dyDescent="0.25">
      <c r="A334" s="22">
        <f t="shared" si="39"/>
        <v>329</v>
      </c>
      <c r="B334" s="23">
        <f t="shared" si="40"/>
        <v>58</v>
      </c>
      <c r="C334" s="23">
        <v>24</v>
      </c>
      <c r="D334" s="23">
        <f t="shared" si="36"/>
        <v>24</v>
      </c>
      <c r="E334" s="23">
        <f t="shared" si="41"/>
        <v>0</v>
      </c>
      <c r="F334" s="23">
        <f t="shared" si="37"/>
        <v>34</v>
      </c>
      <c r="G334" s="23">
        <f>IF(F334&lt;='1 - Data'!$C$6,IF(H333&lt;&gt;0,0,'1 - Data'!$C$5),0)</f>
        <v>0</v>
      </c>
      <c r="H334" s="23">
        <f t="shared" si="35"/>
        <v>250</v>
      </c>
      <c r="I334" s="24">
        <f>D334*'1 - Data'!C$7</f>
        <v>240</v>
      </c>
      <c r="J334" s="24">
        <f>IF(G334&lt;&gt;0,'1 - Data'!$C$8,0)</f>
        <v>0</v>
      </c>
      <c r="K334" s="24">
        <f>F334*'1 - Data'!$C$9</f>
        <v>8.5</v>
      </c>
      <c r="L334" s="24">
        <f t="shared" si="38"/>
        <v>231.5</v>
      </c>
    </row>
    <row r="335" spans="1:12" s="34" customFormat="1" x14ac:dyDescent="0.25">
      <c r="A335" s="22">
        <f t="shared" si="39"/>
        <v>330</v>
      </c>
      <c r="B335" s="23">
        <f t="shared" si="40"/>
        <v>34</v>
      </c>
      <c r="C335" s="23">
        <v>24</v>
      </c>
      <c r="D335" s="23">
        <f t="shared" si="36"/>
        <v>24</v>
      </c>
      <c r="E335" s="23">
        <f t="shared" si="41"/>
        <v>0</v>
      </c>
      <c r="F335" s="23">
        <f t="shared" si="37"/>
        <v>10</v>
      </c>
      <c r="G335" s="23">
        <f>IF(F335&lt;='1 - Data'!$C$6,IF(H334&lt;&gt;0,0,'1 - Data'!$C$5),0)</f>
        <v>0</v>
      </c>
      <c r="H335" s="23">
        <f t="shared" si="35"/>
        <v>250</v>
      </c>
      <c r="I335" s="24">
        <f>D335*'1 - Data'!C$7</f>
        <v>240</v>
      </c>
      <c r="J335" s="24">
        <f>IF(G335&lt;&gt;0,'1 - Data'!$C$8,0)</f>
        <v>0</v>
      </c>
      <c r="K335" s="24">
        <f>F335*'1 - Data'!$C$9</f>
        <v>2.5</v>
      </c>
      <c r="L335" s="24">
        <f t="shared" si="38"/>
        <v>237.5</v>
      </c>
    </row>
    <row r="336" spans="1:12" s="34" customFormat="1" x14ac:dyDescent="0.25">
      <c r="A336" s="22">
        <f t="shared" si="39"/>
        <v>331</v>
      </c>
      <c r="B336" s="23">
        <f t="shared" si="40"/>
        <v>10</v>
      </c>
      <c r="C336" s="23">
        <v>24</v>
      </c>
      <c r="D336" s="23">
        <f t="shared" si="36"/>
        <v>10</v>
      </c>
      <c r="E336" s="23">
        <f t="shared" si="41"/>
        <v>0</v>
      </c>
      <c r="F336" s="23">
        <f t="shared" si="37"/>
        <v>0</v>
      </c>
      <c r="G336" s="23">
        <f>IF(F336&lt;='1 - Data'!$C$6,IF(H335&lt;&gt;0,0,'1 - Data'!$C$5),0)</f>
        <v>0</v>
      </c>
      <c r="H336" s="23">
        <f t="shared" si="35"/>
        <v>250</v>
      </c>
      <c r="I336" s="24">
        <f>D336*'1 - Data'!C$7</f>
        <v>100</v>
      </c>
      <c r="J336" s="24">
        <f>IF(G336&lt;&gt;0,'1 - Data'!$C$8,0)</f>
        <v>0</v>
      </c>
      <c r="K336" s="24">
        <f>F336*'1 - Data'!$C$9</f>
        <v>0</v>
      </c>
      <c r="L336" s="24">
        <f t="shared" si="38"/>
        <v>100</v>
      </c>
    </row>
    <row r="337" spans="1:12" s="34" customFormat="1" x14ac:dyDescent="0.25">
      <c r="A337" s="22">
        <f t="shared" si="39"/>
        <v>332</v>
      </c>
      <c r="B337" s="23">
        <f t="shared" si="40"/>
        <v>0</v>
      </c>
      <c r="C337" s="23">
        <v>24</v>
      </c>
      <c r="D337" s="23">
        <f t="shared" si="36"/>
        <v>0</v>
      </c>
      <c r="E337" s="23">
        <f t="shared" si="41"/>
        <v>0</v>
      </c>
      <c r="F337" s="23">
        <f t="shared" si="37"/>
        <v>0</v>
      </c>
      <c r="G337" s="23">
        <f>IF(F337&lt;='1 - Data'!$C$6,IF(H336&lt;&gt;0,0,'1 - Data'!$C$5),0)</f>
        <v>0</v>
      </c>
      <c r="H337" s="23">
        <f t="shared" si="35"/>
        <v>250</v>
      </c>
      <c r="I337" s="24">
        <f>D337*'1 - Data'!C$7</f>
        <v>0</v>
      </c>
      <c r="J337" s="24">
        <f>IF(G337&lt;&gt;0,'1 - Data'!$C$8,0)</f>
        <v>0</v>
      </c>
      <c r="K337" s="24">
        <f>F337*'1 - Data'!$C$9</f>
        <v>0</v>
      </c>
      <c r="L337" s="24">
        <f t="shared" si="38"/>
        <v>0</v>
      </c>
    </row>
    <row r="338" spans="1:12" s="34" customFormat="1" x14ac:dyDescent="0.25">
      <c r="A338" s="22">
        <f t="shared" si="39"/>
        <v>333</v>
      </c>
      <c r="B338" s="23">
        <f t="shared" si="40"/>
        <v>0</v>
      </c>
      <c r="C338" s="23">
        <v>24</v>
      </c>
      <c r="D338" s="23">
        <f t="shared" si="36"/>
        <v>0</v>
      </c>
      <c r="E338" s="23">
        <f t="shared" si="41"/>
        <v>250</v>
      </c>
      <c r="F338" s="23">
        <f t="shared" si="37"/>
        <v>250</v>
      </c>
      <c r="G338" s="23">
        <f>IF(F338&lt;='1 - Data'!$C$6,IF(H337&lt;&gt;0,0,'1 - Data'!$C$5),0)</f>
        <v>0</v>
      </c>
      <c r="H338" s="23">
        <f t="shared" si="35"/>
        <v>0</v>
      </c>
      <c r="I338" s="24">
        <f>D338*'1 - Data'!C$7</f>
        <v>0</v>
      </c>
      <c r="J338" s="24">
        <f>IF(G338&lt;&gt;0,'1 - Data'!$C$8,0)</f>
        <v>0</v>
      </c>
      <c r="K338" s="24">
        <f>F338*'1 - Data'!$C$9</f>
        <v>62.5</v>
      </c>
      <c r="L338" s="24">
        <f t="shared" si="38"/>
        <v>-62.5</v>
      </c>
    </row>
    <row r="339" spans="1:12" s="34" customFormat="1" x14ac:dyDescent="0.25">
      <c r="A339" s="22">
        <f t="shared" si="39"/>
        <v>334</v>
      </c>
      <c r="B339" s="23">
        <f t="shared" si="40"/>
        <v>250</v>
      </c>
      <c r="C339" s="23">
        <v>24</v>
      </c>
      <c r="D339" s="23">
        <f t="shared" si="36"/>
        <v>24</v>
      </c>
      <c r="E339" s="23">
        <f t="shared" si="41"/>
        <v>0</v>
      </c>
      <c r="F339" s="23">
        <f t="shared" si="37"/>
        <v>226</v>
      </c>
      <c r="G339" s="23">
        <f>IF(F339&lt;='1 - Data'!$C$6,IF(H338&lt;&gt;0,0,'1 - Data'!$C$5),0)</f>
        <v>0</v>
      </c>
      <c r="H339" s="23">
        <f t="shared" si="35"/>
        <v>0</v>
      </c>
      <c r="I339" s="24">
        <f>D339*'1 - Data'!C$7</f>
        <v>240</v>
      </c>
      <c r="J339" s="24">
        <f>IF(G339&lt;&gt;0,'1 - Data'!$C$8,0)</f>
        <v>0</v>
      </c>
      <c r="K339" s="24">
        <f>F339*'1 - Data'!$C$9</f>
        <v>56.5</v>
      </c>
      <c r="L339" s="24">
        <f t="shared" si="38"/>
        <v>183.5</v>
      </c>
    </row>
    <row r="340" spans="1:12" s="34" customFormat="1" x14ac:dyDescent="0.25">
      <c r="A340" s="22">
        <f t="shared" si="39"/>
        <v>335</v>
      </c>
      <c r="B340" s="23">
        <f t="shared" si="40"/>
        <v>226</v>
      </c>
      <c r="C340" s="23">
        <v>24</v>
      </c>
      <c r="D340" s="23">
        <f t="shared" si="36"/>
        <v>24</v>
      </c>
      <c r="E340" s="23">
        <f t="shared" si="41"/>
        <v>0</v>
      </c>
      <c r="F340" s="23">
        <f t="shared" si="37"/>
        <v>202</v>
      </c>
      <c r="G340" s="23">
        <f>IF(F340&lt;='1 - Data'!$C$6,IF(H339&lt;&gt;0,0,'1 - Data'!$C$5),0)</f>
        <v>0</v>
      </c>
      <c r="H340" s="23">
        <f t="shared" si="35"/>
        <v>0</v>
      </c>
      <c r="I340" s="24">
        <f>D340*'1 - Data'!C$7</f>
        <v>240</v>
      </c>
      <c r="J340" s="24">
        <f>IF(G340&lt;&gt;0,'1 - Data'!$C$8,0)</f>
        <v>0</v>
      </c>
      <c r="K340" s="24">
        <f>F340*'1 - Data'!$C$9</f>
        <v>50.5</v>
      </c>
      <c r="L340" s="24">
        <f t="shared" si="38"/>
        <v>189.5</v>
      </c>
    </row>
    <row r="341" spans="1:12" s="34" customFormat="1" x14ac:dyDescent="0.25">
      <c r="A341" s="22">
        <f t="shared" si="39"/>
        <v>336</v>
      </c>
      <c r="B341" s="23">
        <f t="shared" si="40"/>
        <v>202</v>
      </c>
      <c r="C341" s="23">
        <v>24</v>
      </c>
      <c r="D341" s="23">
        <f t="shared" si="36"/>
        <v>24</v>
      </c>
      <c r="E341" s="23">
        <f t="shared" si="41"/>
        <v>0</v>
      </c>
      <c r="F341" s="23">
        <f t="shared" si="37"/>
        <v>178</v>
      </c>
      <c r="G341" s="23">
        <f>IF(F341&lt;='1 - Data'!$C$6,IF(H340&lt;&gt;0,0,'1 - Data'!$C$5),0)</f>
        <v>0</v>
      </c>
      <c r="H341" s="23">
        <f t="shared" si="35"/>
        <v>0</v>
      </c>
      <c r="I341" s="24">
        <f>D341*'1 - Data'!C$7</f>
        <v>240</v>
      </c>
      <c r="J341" s="24">
        <f>IF(G341&lt;&gt;0,'1 - Data'!$C$8,0)</f>
        <v>0</v>
      </c>
      <c r="K341" s="24">
        <f>F341*'1 - Data'!$C$9</f>
        <v>44.5</v>
      </c>
      <c r="L341" s="24">
        <f t="shared" si="38"/>
        <v>195.5</v>
      </c>
    </row>
    <row r="342" spans="1:12" s="34" customFormat="1" x14ac:dyDescent="0.25">
      <c r="A342" s="22">
        <f t="shared" si="39"/>
        <v>337</v>
      </c>
      <c r="B342" s="23">
        <f t="shared" si="40"/>
        <v>178</v>
      </c>
      <c r="C342" s="23">
        <v>24</v>
      </c>
      <c r="D342" s="23">
        <f t="shared" si="36"/>
        <v>24</v>
      </c>
      <c r="E342" s="23">
        <f t="shared" si="41"/>
        <v>0</v>
      </c>
      <c r="F342" s="23">
        <f t="shared" si="37"/>
        <v>154</v>
      </c>
      <c r="G342" s="23">
        <f>IF(F342&lt;='1 - Data'!$C$6,IF(H341&lt;&gt;0,0,'1 - Data'!$C$5),0)</f>
        <v>0</v>
      </c>
      <c r="H342" s="23">
        <f t="shared" si="35"/>
        <v>0</v>
      </c>
      <c r="I342" s="24">
        <f>D342*'1 - Data'!C$7</f>
        <v>240</v>
      </c>
      <c r="J342" s="24">
        <f>IF(G342&lt;&gt;0,'1 - Data'!$C$8,0)</f>
        <v>0</v>
      </c>
      <c r="K342" s="24">
        <f>F342*'1 - Data'!$C$9</f>
        <v>38.5</v>
      </c>
      <c r="L342" s="24">
        <f t="shared" si="38"/>
        <v>201.5</v>
      </c>
    </row>
    <row r="343" spans="1:12" s="34" customFormat="1" x14ac:dyDescent="0.25">
      <c r="A343" s="22">
        <f t="shared" si="39"/>
        <v>338</v>
      </c>
      <c r="B343" s="23">
        <f t="shared" si="40"/>
        <v>154</v>
      </c>
      <c r="C343" s="23">
        <v>24</v>
      </c>
      <c r="D343" s="23">
        <f t="shared" si="36"/>
        <v>24</v>
      </c>
      <c r="E343" s="23">
        <f t="shared" si="41"/>
        <v>0</v>
      </c>
      <c r="F343" s="23">
        <f t="shared" si="37"/>
        <v>130</v>
      </c>
      <c r="G343" s="23">
        <f>IF(F343&lt;='1 - Data'!$C$6,IF(H342&lt;&gt;0,0,'1 - Data'!$C$5),0)</f>
        <v>0</v>
      </c>
      <c r="H343" s="23">
        <f t="shared" ref="H343:H370" si="42">H342+G343-E343</f>
        <v>0</v>
      </c>
      <c r="I343" s="24">
        <f>D343*'1 - Data'!C$7</f>
        <v>240</v>
      </c>
      <c r="J343" s="24">
        <f>IF(G343&lt;&gt;0,'1 - Data'!$C$8,0)</f>
        <v>0</v>
      </c>
      <c r="K343" s="24">
        <f>F343*'1 - Data'!$C$9</f>
        <v>32.5</v>
      </c>
      <c r="L343" s="24">
        <f t="shared" si="38"/>
        <v>207.5</v>
      </c>
    </row>
    <row r="344" spans="1:12" s="34" customFormat="1" x14ac:dyDescent="0.25">
      <c r="A344" s="22">
        <f t="shared" si="39"/>
        <v>339</v>
      </c>
      <c r="B344" s="23">
        <f t="shared" si="40"/>
        <v>130</v>
      </c>
      <c r="C344" s="23">
        <v>24</v>
      </c>
      <c r="D344" s="23">
        <f t="shared" si="36"/>
        <v>24</v>
      </c>
      <c r="E344" s="23">
        <f t="shared" si="41"/>
        <v>0</v>
      </c>
      <c r="F344" s="23">
        <f t="shared" si="37"/>
        <v>106</v>
      </c>
      <c r="G344" s="23">
        <f>IF(F344&lt;='1 - Data'!$C$6,IF(H343&lt;&gt;0,0,'1 - Data'!$C$5),0)</f>
        <v>0</v>
      </c>
      <c r="H344" s="23">
        <f t="shared" si="42"/>
        <v>0</v>
      </c>
      <c r="I344" s="24">
        <f>D344*'1 - Data'!C$7</f>
        <v>240</v>
      </c>
      <c r="J344" s="24">
        <f>IF(G344&lt;&gt;0,'1 - Data'!$C$8,0)</f>
        <v>0</v>
      </c>
      <c r="K344" s="24">
        <f>F344*'1 - Data'!$C$9</f>
        <v>26.5</v>
      </c>
      <c r="L344" s="24">
        <f t="shared" si="38"/>
        <v>213.5</v>
      </c>
    </row>
    <row r="345" spans="1:12" s="34" customFormat="1" x14ac:dyDescent="0.25">
      <c r="A345" s="22">
        <f t="shared" si="39"/>
        <v>340</v>
      </c>
      <c r="B345" s="23">
        <f t="shared" si="40"/>
        <v>106</v>
      </c>
      <c r="C345" s="23">
        <v>24</v>
      </c>
      <c r="D345" s="23">
        <f t="shared" si="36"/>
        <v>24</v>
      </c>
      <c r="E345" s="23">
        <f t="shared" si="41"/>
        <v>0</v>
      </c>
      <c r="F345" s="23">
        <f t="shared" si="37"/>
        <v>82</v>
      </c>
      <c r="G345" s="23">
        <f>IF(F345&lt;='1 - Data'!$C$6,IF(H344&lt;&gt;0,0,'1 - Data'!$C$5),0)</f>
        <v>0</v>
      </c>
      <c r="H345" s="23">
        <f t="shared" si="42"/>
        <v>0</v>
      </c>
      <c r="I345" s="24">
        <f>D345*'1 - Data'!C$7</f>
        <v>240</v>
      </c>
      <c r="J345" s="24">
        <f>IF(G345&lt;&gt;0,'1 - Data'!$C$8,0)</f>
        <v>0</v>
      </c>
      <c r="K345" s="24">
        <f>F345*'1 - Data'!$C$9</f>
        <v>20.5</v>
      </c>
      <c r="L345" s="24">
        <f t="shared" si="38"/>
        <v>219.5</v>
      </c>
    </row>
    <row r="346" spans="1:12" s="34" customFormat="1" x14ac:dyDescent="0.25">
      <c r="A346" s="22">
        <f t="shared" si="39"/>
        <v>341</v>
      </c>
      <c r="B346" s="23">
        <f t="shared" si="40"/>
        <v>82</v>
      </c>
      <c r="C346" s="23">
        <v>24</v>
      </c>
      <c r="D346" s="23">
        <f t="shared" si="36"/>
        <v>24</v>
      </c>
      <c r="E346" s="23">
        <f t="shared" si="41"/>
        <v>0</v>
      </c>
      <c r="F346" s="23">
        <f t="shared" si="37"/>
        <v>58</v>
      </c>
      <c r="G346" s="23">
        <f>IF(F346&lt;='1 - Data'!$C$6,IF(H345&lt;&gt;0,0,'1 - Data'!$C$5),0)</f>
        <v>250</v>
      </c>
      <c r="H346" s="23">
        <f t="shared" si="42"/>
        <v>250</v>
      </c>
      <c r="I346" s="24">
        <f>D346*'1 - Data'!C$7</f>
        <v>240</v>
      </c>
      <c r="J346" s="24">
        <f>IF(G346&lt;&gt;0,'1 - Data'!$C$8,0)</f>
        <v>50</v>
      </c>
      <c r="K346" s="24">
        <f>F346*'1 - Data'!$C$9</f>
        <v>14.5</v>
      </c>
      <c r="L346" s="24">
        <f t="shared" si="38"/>
        <v>175.5</v>
      </c>
    </row>
    <row r="347" spans="1:12" s="34" customFormat="1" x14ac:dyDescent="0.25">
      <c r="A347" s="22">
        <f t="shared" si="39"/>
        <v>342</v>
      </c>
      <c r="B347" s="23">
        <f t="shared" si="40"/>
        <v>58</v>
      </c>
      <c r="C347" s="23">
        <v>24</v>
      </c>
      <c r="D347" s="23">
        <f t="shared" si="36"/>
        <v>24</v>
      </c>
      <c r="E347" s="23">
        <f t="shared" si="41"/>
        <v>0</v>
      </c>
      <c r="F347" s="23">
        <f t="shared" si="37"/>
        <v>34</v>
      </c>
      <c r="G347" s="23">
        <f>IF(F347&lt;='1 - Data'!$C$6,IF(H346&lt;&gt;0,0,'1 - Data'!$C$5),0)</f>
        <v>0</v>
      </c>
      <c r="H347" s="23">
        <f t="shared" si="42"/>
        <v>250</v>
      </c>
      <c r="I347" s="24">
        <f>D347*'1 - Data'!C$7</f>
        <v>240</v>
      </c>
      <c r="J347" s="24">
        <f>IF(G347&lt;&gt;0,'1 - Data'!$C$8,0)</f>
        <v>0</v>
      </c>
      <c r="K347" s="24">
        <f>F347*'1 - Data'!$C$9</f>
        <v>8.5</v>
      </c>
      <c r="L347" s="24">
        <f t="shared" si="38"/>
        <v>231.5</v>
      </c>
    </row>
    <row r="348" spans="1:12" s="34" customFormat="1" x14ac:dyDescent="0.25">
      <c r="A348" s="22">
        <f t="shared" si="39"/>
        <v>343</v>
      </c>
      <c r="B348" s="23">
        <f t="shared" si="40"/>
        <v>34</v>
      </c>
      <c r="C348" s="23">
        <v>24</v>
      </c>
      <c r="D348" s="23">
        <f t="shared" si="36"/>
        <v>24</v>
      </c>
      <c r="E348" s="23">
        <f t="shared" si="41"/>
        <v>0</v>
      </c>
      <c r="F348" s="23">
        <f t="shared" si="37"/>
        <v>10</v>
      </c>
      <c r="G348" s="23">
        <f>IF(F348&lt;='1 - Data'!$C$6,IF(H347&lt;&gt;0,0,'1 - Data'!$C$5),0)</f>
        <v>0</v>
      </c>
      <c r="H348" s="23">
        <f t="shared" si="42"/>
        <v>250</v>
      </c>
      <c r="I348" s="24">
        <f>D348*'1 - Data'!C$7</f>
        <v>240</v>
      </c>
      <c r="J348" s="24">
        <f>IF(G348&lt;&gt;0,'1 - Data'!$C$8,0)</f>
        <v>0</v>
      </c>
      <c r="K348" s="24">
        <f>F348*'1 - Data'!$C$9</f>
        <v>2.5</v>
      </c>
      <c r="L348" s="24">
        <f t="shared" si="38"/>
        <v>237.5</v>
      </c>
    </row>
    <row r="349" spans="1:12" s="34" customFormat="1" x14ac:dyDescent="0.25">
      <c r="A349" s="22">
        <f t="shared" si="39"/>
        <v>344</v>
      </c>
      <c r="B349" s="23">
        <f t="shared" si="40"/>
        <v>10</v>
      </c>
      <c r="C349" s="23">
        <v>24</v>
      </c>
      <c r="D349" s="23">
        <f t="shared" si="36"/>
        <v>10</v>
      </c>
      <c r="E349" s="23">
        <f t="shared" si="41"/>
        <v>0</v>
      </c>
      <c r="F349" s="23">
        <f t="shared" si="37"/>
        <v>0</v>
      </c>
      <c r="G349" s="23">
        <f>IF(F349&lt;='1 - Data'!$C$6,IF(H348&lt;&gt;0,0,'1 - Data'!$C$5),0)</f>
        <v>0</v>
      </c>
      <c r="H349" s="23">
        <f t="shared" si="42"/>
        <v>250</v>
      </c>
      <c r="I349" s="24">
        <f>D349*'1 - Data'!C$7</f>
        <v>100</v>
      </c>
      <c r="J349" s="24">
        <f>IF(G349&lt;&gt;0,'1 - Data'!$C$8,0)</f>
        <v>0</v>
      </c>
      <c r="K349" s="24">
        <f>F349*'1 - Data'!$C$9</f>
        <v>0</v>
      </c>
      <c r="L349" s="24">
        <f t="shared" si="38"/>
        <v>100</v>
      </c>
    </row>
    <row r="350" spans="1:12" s="34" customFormat="1" x14ac:dyDescent="0.25">
      <c r="A350" s="22">
        <f t="shared" si="39"/>
        <v>345</v>
      </c>
      <c r="B350" s="23">
        <f t="shared" si="40"/>
        <v>0</v>
      </c>
      <c r="C350" s="23">
        <v>24</v>
      </c>
      <c r="D350" s="23">
        <f t="shared" si="36"/>
        <v>0</v>
      </c>
      <c r="E350" s="23">
        <f t="shared" si="41"/>
        <v>0</v>
      </c>
      <c r="F350" s="23">
        <f t="shared" si="37"/>
        <v>0</v>
      </c>
      <c r="G350" s="23">
        <f>IF(F350&lt;='1 - Data'!$C$6,IF(H349&lt;&gt;0,0,'1 - Data'!$C$5),0)</f>
        <v>0</v>
      </c>
      <c r="H350" s="23">
        <f t="shared" si="42"/>
        <v>250</v>
      </c>
      <c r="I350" s="24">
        <f>D350*'1 - Data'!C$7</f>
        <v>0</v>
      </c>
      <c r="J350" s="24">
        <f>IF(G350&lt;&gt;0,'1 - Data'!$C$8,0)</f>
        <v>0</v>
      </c>
      <c r="K350" s="24">
        <f>F350*'1 - Data'!$C$9</f>
        <v>0</v>
      </c>
      <c r="L350" s="24">
        <f t="shared" si="38"/>
        <v>0</v>
      </c>
    </row>
    <row r="351" spans="1:12" s="34" customFormat="1" x14ac:dyDescent="0.25">
      <c r="A351" s="22">
        <f t="shared" si="39"/>
        <v>346</v>
      </c>
      <c r="B351" s="23">
        <f t="shared" si="40"/>
        <v>0</v>
      </c>
      <c r="C351" s="23">
        <v>24</v>
      </c>
      <c r="D351" s="23">
        <f t="shared" si="36"/>
        <v>0</v>
      </c>
      <c r="E351" s="23">
        <f t="shared" si="41"/>
        <v>250</v>
      </c>
      <c r="F351" s="23">
        <f t="shared" si="37"/>
        <v>250</v>
      </c>
      <c r="G351" s="23">
        <f>IF(F351&lt;='1 - Data'!$C$6,IF(H350&lt;&gt;0,0,'1 - Data'!$C$5),0)</f>
        <v>0</v>
      </c>
      <c r="H351" s="23">
        <f t="shared" si="42"/>
        <v>0</v>
      </c>
      <c r="I351" s="24">
        <f>D351*'1 - Data'!C$7</f>
        <v>0</v>
      </c>
      <c r="J351" s="24">
        <f>IF(G351&lt;&gt;0,'1 - Data'!$C$8,0)</f>
        <v>0</v>
      </c>
      <c r="K351" s="24">
        <f>F351*'1 - Data'!$C$9</f>
        <v>62.5</v>
      </c>
      <c r="L351" s="24">
        <f t="shared" si="38"/>
        <v>-62.5</v>
      </c>
    </row>
    <row r="352" spans="1:12" s="34" customFormat="1" x14ac:dyDescent="0.25">
      <c r="A352" s="22">
        <f t="shared" si="39"/>
        <v>347</v>
      </c>
      <c r="B352" s="23">
        <f t="shared" si="40"/>
        <v>250</v>
      </c>
      <c r="C352" s="23">
        <v>24</v>
      </c>
      <c r="D352" s="23">
        <f t="shared" si="36"/>
        <v>24</v>
      </c>
      <c r="E352" s="23">
        <f t="shared" si="41"/>
        <v>0</v>
      </c>
      <c r="F352" s="23">
        <f t="shared" si="37"/>
        <v>226</v>
      </c>
      <c r="G352" s="23">
        <f>IF(F352&lt;='1 - Data'!$C$6,IF(H351&lt;&gt;0,0,'1 - Data'!$C$5),0)</f>
        <v>0</v>
      </c>
      <c r="H352" s="23">
        <f t="shared" si="42"/>
        <v>0</v>
      </c>
      <c r="I352" s="24">
        <f>D352*'1 - Data'!C$7</f>
        <v>240</v>
      </c>
      <c r="J352" s="24">
        <f>IF(G352&lt;&gt;0,'1 - Data'!$C$8,0)</f>
        <v>0</v>
      </c>
      <c r="K352" s="24">
        <f>F352*'1 - Data'!$C$9</f>
        <v>56.5</v>
      </c>
      <c r="L352" s="24">
        <f t="shared" si="38"/>
        <v>183.5</v>
      </c>
    </row>
    <row r="353" spans="1:12" s="34" customFormat="1" x14ac:dyDescent="0.25">
      <c r="A353" s="22">
        <f t="shared" si="39"/>
        <v>348</v>
      </c>
      <c r="B353" s="23">
        <f t="shared" si="40"/>
        <v>226</v>
      </c>
      <c r="C353" s="23">
        <v>24</v>
      </c>
      <c r="D353" s="23">
        <f t="shared" si="36"/>
        <v>24</v>
      </c>
      <c r="E353" s="23">
        <f t="shared" si="41"/>
        <v>0</v>
      </c>
      <c r="F353" s="23">
        <f t="shared" si="37"/>
        <v>202</v>
      </c>
      <c r="G353" s="23">
        <f>IF(F353&lt;='1 - Data'!$C$6,IF(H352&lt;&gt;0,0,'1 - Data'!$C$5),0)</f>
        <v>0</v>
      </c>
      <c r="H353" s="23">
        <f t="shared" si="42"/>
        <v>0</v>
      </c>
      <c r="I353" s="24">
        <f>D353*'1 - Data'!C$7</f>
        <v>240</v>
      </c>
      <c r="J353" s="24">
        <f>IF(G353&lt;&gt;0,'1 - Data'!$C$8,0)</f>
        <v>0</v>
      </c>
      <c r="K353" s="24">
        <f>F353*'1 - Data'!$C$9</f>
        <v>50.5</v>
      </c>
      <c r="L353" s="24">
        <f t="shared" si="38"/>
        <v>189.5</v>
      </c>
    </row>
    <row r="354" spans="1:12" s="34" customFormat="1" x14ac:dyDescent="0.25">
      <c r="A354" s="22">
        <f t="shared" si="39"/>
        <v>349</v>
      </c>
      <c r="B354" s="23">
        <f t="shared" si="40"/>
        <v>202</v>
      </c>
      <c r="C354" s="23">
        <v>24</v>
      </c>
      <c r="D354" s="23">
        <f t="shared" si="36"/>
        <v>24</v>
      </c>
      <c r="E354" s="23">
        <f t="shared" si="41"/>
        <v>0</v>
      </c>
      <c r="F354" s="23">
        <f t="shared" si="37"/>
        <v>178</v>
      </c>
      <c r="G354" s="23">
        <f>IF(F354&lt;='1 - Data'!$C$6,IF(H353&lt;&gt;0,0,'1 - Data'!$C$5),0)</f>
        <v>0</v>
      </c>
      <c r="H354" s="23">
        <f t="shared" si="42"/>
        <v>0</v>
      </c>
      <c r="I354" s="24">
        <f>D354*'1 - Data'!C$7</f>
        <v>240</v>
      </c>
      <c r="J354" s="24">
        <f>IF(G354&lt;&gt;0,'1 - Data'!$C$8,0)</f>
        <v>0</v>
      </c>
      <c r="K354" s="24">
        <f>F354*'1 - Data'!$C$9</f>
        <v>44.5</v>
      </c>
      <c r="L354" s="24">
        <f t="shared" si="38"/>
        <v>195.5</v>
      </c>
    </row>
    <row r="355" spans="1:12" s="34" customFormat="1" x14ac:dyDescent="0.25">
      <c r="A355" s="22">
        <f t="shared" si="39"/>
        <v>350</v>
      </c>
      <c r="B355" s="23">
        <f t="shared" si="40"/>
        <v>178</v>
      </c>
      <c r="C355" s="23">
        <v>24</v>
      </c>
      <c r="D355" s="23">
        <f t="shared" si="36"/>
        <v>24</v>
      </c>
      <c r="E355" s="23">
        <f t="shared" si="41"/>
        <v>0</v>
      </c>
      <c r="F355" s="23">
        <f t="shared" si="37"/>
        <v>154</v>
      </c>
      <c r="G355" s="23">
        <f>IF(F355&lt;='1 - Data'!$C$6,IF(H354&lt;&gt;0,0,'1 - Data'!$C$5),0)</f>
        <v>0</v>
      </c>
      <c r="H355" s="23">
        <f t="shared" si="42"/>
        <v>0</v>
      </c>
      <c r="I355" s="24">
        <f>D355*'1 - Data'!C$7</f>
        <v>240</v>
      </c>
      <c r="J355" s="24">
        <f>IF(G355&lt;&gt;0,'1 - Data'!$C$8,0)</f>
        <v>0</v>
      </c>
      <c r="K355" s="24">
        <f>F355*'1 - Data'!$C$9</f>
        <v>38.5</v>
      </c>
      <c r="L355" s="24">
        <f t="shared" si="38"/>
        <v>201.5</v>
      </c>
    </row>
    <row r="356" spans="1:12" s="34" customFormat="1" x14ac:dyDescent="0.25">
      <c r="A356" s="22">
        <f t="shared" si="39"/>
        <v>351</v>
      </c>
      <c r="B356" s="23">
        <f t="shared" si="40"/>
        <v>154</v>
      </c>
      <c r="C356" s="23">
        <v>24</v>
      </c>
      <c r="D356" s="23">
        <f t="shared" si="36"/>
        <v>24</v>
      </c>
      <c r="E356" s="23">
        <f t="shared" si="41"/>
        <v>0</v>
      </c>
      <c r="F356" s="23">
        <f t="shared" si="37"/>
        <v>130</v>
      </c>
      <c r="G356" s="23">
        <f>IF(F356&lt;='1 - Data'!$C$6,IF(H355&lt;&gt;0,0,'1 - Data'!$C$5),0)</f>
        <v>0</v>
      </c>
      <c r="H356" s="23">
        <f t="shared" si="42"/>
        <v>0</v>
      </c>
      <c r="I356" s="24">
        <f>D356*'1 - Data'!C$7</f>
        <v>240</v>
      </c>
      <c r="J356" s="24">
        <f>IF(G356&lt;&gt;0,'1 - Data'!$C$8,0)</f>
        <v>0</v>
      </c>
      <c r="K356" s="24">
        <f>F356*'1 - Data'!$C$9</f>
        <v>32.5</v>
      </c>
      <c r="L356" s="24">
        <f t="shared" si="38"/>
        <v>207.5</v>
      </c>
    </row>
    <row r="357" spans="1:12" s="34" customFormat="1" x14ac:dyDescent="0.25">
      <c r="A357" s="22">
        <f t="shared" si="39"/>
        <v>352</v>
      </c>
      <c r="B357" s="23">
        <f t="shared" si="40"/>
        <v>130</v>
      </c>
      <c r="C357" s="23">
        <v>24</v>
      </c>
      <c r="D357" s="23">
        <f t="shared" si="36"/>
        <v>24</v>
      </c>
      <c r="E357" s="23">
        <f t="shared" si="41"/>
        <v>0</v>
      </c>
      <c r="F357" s="23">
        <f t="shared" si="37"/>
        <v>106</v>
      </c>
      <c r="G357" s="23">
        <f>IF(F357&lt;='1 - Data'!$C$6,IF(H356&lt;&gt;0,0,'1 - Data'!$C$5),0)</f>
        <v>0</v>
      </c>
      <c r="H357" s="23">
        <f t="shared" si="42"/>
        <v>0</v>
      </c>
      <c r="I357" s="24">
        <f>D357*'1 - Data'!C$7</f>
        <v>240</v>
      </c>
      <c r="J357" s="24">
        <f>IF(G357&lt;&gt;0,'1 - Data'!$C$8,0)</f>
        <v>0</v>
      </c>
      <c r="K357" s="24">
        <f>F357*'1 - Data'!$C$9</f>
        <v>26.5</v>
      </c>
      <c r="L357" s="24">
        <f t="shared" si="38"/>
        <v>213.5</v>
      </c>
    </row>
    <row r="358" spans="1:12" s="34" customFormat="1" x14ac:dyDescent="0.25">
      <c r="A358" s="22">
        <f t="shared" si="39"/>
        <v>353</v>
      </c>
      <c r="B358" s="23">
        <f t="shared" si="40"/>
        <v>106</v>
      </c>
      <c r="C358" s="23">
        <v>24</v>
      </c>
      <c r="D358" s="23">
        <f t="shared" si="36"/>
        <v>24</v>
      </c>
      <c r="E358" s="23">
        <f t="shared" si="41"/>
        <v>0</v>
      </c>
      <c r="F358" s="23">
        <f t="shared" si="37"/>
        <v>82</v>
      </c>
      <c r="G358" s="23">
        <f>IF(F358&lt;='1 - Data'!$C$6,IF(H357&lt;&gt;0,0,'1 - Data'!$C$5),0)</f>
        <v>0</v>
      </c>
      <c r="H358" s="23">
        <f t="shared" si="42"/>
        <v>0</v>
      </c>
      <c r="I358" s="24">
        <f>D358*'1 - Data'!C$7</f>
        <v>240</v>
      </c>
      <c r="J358" s="24">
        <f>IF(G358&lt;&gt;0,'1 - Data'!$C$8,0)</f>
        <v>0</v>
      </c>
      <c r="K358" s="24">
        <f>F358*'1 - Data'!$C$9</f>
        <v>20.5</v>
      </c>
      <c r="L358" s="24">
        <f t="shared" si="38"/>
        <v>219.5</v>
      </c>
    </row>
    <row r="359" spans="1:12" s="34" customFormat="1" x14ac:dyDescent="0.25">
      <c r="A359" s="22">
        <f t="shared" si="39"/>
        <v>354</v>
      </c>
      <c r="B359" s="23">
        <f t="shared" si="40"/>
        <v>82</v>
      </c>
      <c r="C359" s="23">
        <v>24</v>
      </c>
      <c r="D359" s="23">
        <f t="shared" si="36"/>
        <v>24</v>
      </c>
      <c r="E359" s="23">
        <f t="shared" si="41"/>
        <v>0</v>
      </c>
      <c r="F359" s="23">
        <f t="shared" si="37"/>
        <v>58</v>
      </c>
      <c r="G359" s="23">
        <f>IF(F359&lt;='1 - Data'!$C$6,IF(H358&lt;&gt;0,0,'1 - Data'!$C$5),0)</f>
        <v>250</v>
      </c>
      <c r="H359" s="23">
        <f t="shared" si="42"/>
        <v>250</v>
      </c>
      <c r="I359" s="24">
        <f>D359*'1 - Data'!C$7</f>
        <v>240</v>
      </c>
      <c r="J359" s="24">
        <f>IF(G359&lt;&gt;0,'1 - Data'!$C$8,0)</f>
        <v>50</v>
      </c>
      <c r="K359" s="24">
        <f>F359*'1 - Data'!$C$9</f>
        <v>14.5</v>
      </c>
      <c r="L359" s="24">
        <f t="shared" si="38"/>
        <v>175.5</v>
      </c>
    </row>
    <row r="360" spans="1:12" s="34" customFormat="1" x14ac:dyDescent="0.25">
      <c r="A360" s="22">
        <f t="shared" si="39"/>
        <v>355</v>
      </c>
      <c r="B360" s="23">
        <f t="shared" si="40"/>
        <v>58</v>
      </c>
      <c r="C360" s="23">
        <v>24</v>
      </c>
      <c r="D360" s="23">
        <f t="shared" si="36"/>
        <v>24</v>
      </c>
      <c r="E360" s="23">
        <f t="shared" si="41"/>
        <v>0</v>
      </c>
      <c r="F360" s="23">
        <f t="shared" si="37"/>
        <v>34</v>
      </c>
      <c r="G360" s="23">
        <f>IF(F360&lt;='1 - Data'!$C$6,IF(H359&lt;&gt;0,0,'1 - Data'!$C$5),0)</f>
        <v>0</v>
      </c>
      <c r="H360" s="23">
        <f t="shared" si="42"/>
        <v>250</v>
      </c>
      <c r="I360" s="24">
        <f>D360*'1 - Data'!C$7</f>
        <v>240</v>
      </c>
      <c r="J360" s="24">
        <f>IF(G360&lt;&gt;0,'1 - Data'!$C$8,0)</f>
        <v>0</v>
      </c>
      <c r="K360" s="24">
        <f>F360*'1 - Data'!$C$9</f>
        <v>8.5</v>
      </c>
      <c r="L360" s="24">
        <f t="shared" si="38"/>
        <v>231.5</v>
      </c>
    </row>
    <row r="361" spans="1:12" s="34" customFormat="1" x14ac:dyDescent="0.25">
      <c r="A361" s="22">
        <f t="shared" si="39"/>
        <v>356</v>
      </c>
      <c r="B361" s="23">
        <f t="shared" si="40"/>
        <v>34</v>
      </c>
      <c r="C361" s="23">
        <v>24</v>
      </c>
      <c r="D361" s="23">
        <f t="shared" si="36"/>
        <v>24</v>
      </c>
      <c r="E361" s="23">
        <f t="shared" si="41"/>
        <v>0</v>
      </c>
      <c r="F361" s="23">
        <f t="shared" si="37"/>
        <v>10</v>
      </c>
      <c r="G361" s="23">
        <f>IF(F361&lt;='1 - Data'!$C$6,IF(H360&lt;&gt;0,0,'1 - Data'!$C$5),0)</f>
        <v>0</v>
      </c>
      <c r="H361" s="23">
        <f t="shared" si="42"/>
        <v>250</v>
      </c>
      <c r="I361" s="24">
        <f>D361*'1 - Data'!C$7</f>
        <v>240</v>
      </c>
      <c r="J361" s="24">
        <f>IF(G361&lt;&gt;0,'1 - Data'!$C$8,0)</f>
        <v>0</v>
      </c>
      <c r="K361" s="24">
        <f>F361*'1 - Data'!$C$9</f>
        <v>2.5</v>
      </c>
      <c r="L361" s="24">
        <f t="shared" si="38"/>
        <v>237.5</v>
      </c>
    </row>
    <row r="362" spans="1:12" s="34" customFormat="1" x14ac:dyDescent="0.25">
      <c r="A362" s="22">
        <f t="shared" si="39"/>
        <v>357</v>
      </c>
      <c r="B362" s="23">
        <f t="shared" si="40"/>
        <v>10</v>
      </c>
      <c r="C362" s="23">
        <v>24</v>
      </c>
      <c r="D362" s="23">
        <f t="shared" si="36"/>
        <v>10</v>
      </c>
      <c r="E362" s="23">
        <f t="shared" si="41"/>
        <v>0</v>
      </c>
      <c r="F362" s="23">
        <f t="shared" si="37"/>
        <v>0</v>
      </c>
      <c r="G362" s="23">
        <f>IF(F362&lt;='1 - Data'!$C$6,IF(H361&lt;&gt;0,0,'1 - Data'!$C$5),0)</f>
        <v>0</v>
      </c>
      <c r="H362" s="23">
        <f t="shared" si="42"/>
        <v>250</v>
      </c>
      <c r="I362" s="24">
        <f>D362*'1 - Data'!C$7</f>
        <v>100</v>
      </c>
      <c r="J362" s="24">
        <f>IF(G362&lt;&gt;0,'1 - Data'!$C$8,0)</f>
        <v>0</v>
      </c>
      <c r="K362" s="24">
        <f>F362*'1 - Data'!$C$9</f>
        <v>0</v>
      </c>
      <c r="L362" s="24">
        <f t="shared" si="38"/>
        <v>100</v>
      </c>
    </row>
    <row r="363" spans="1:12" s="34" customFormat="1" x14ac:dyDescent="0.25">
      <c r="A363" s="22">
        <f t="shared" si="39"/>
        <v>358</v>
      </c>
      <c r="B363" s="23">
        <f t="shared" si="40"/>
        <v>0</v>
      </c>
      <c r="C363" s="23">
        <v>24</v>
      </c>
      <c r="D363" s="23">
        <f t="shared" si="36"/>
        <v>0</v>
      </c>
      <c r="E363" s="23">
        <f t="shared" si="41"/>
        <v>0</v>
      </c>
      <c r="F363" s="23">
        <f t="shared" si="37"/>
        <v>0</v>
      </c>
      <c r="G363" s="23">
        <f>IF(F363&lt;='1 - Data'!$C$6,IF(H362&lt;&gt;0,0,'1 - Data'!$C$5),0)</f>
        <v>0</v>
      </c>
      <c r="H363" s="23">
        <f t="shared" si="42"/>
        <v>250</v>
      </c>
      <c r="I363" s="24">
        <f>D363*'1 - Data'!C$7</f>
        <v>0</v>
      </c>
      <c r="J363" s="24">
        <f>IF(G363&lt;&gt;0,'1 - Data'!$C$8,0)</f>
        <v>0</v>
      </c>
      <c r="K363" s="24">
        <f>F363*'1 - Data'!$C$9</f>
        <v>0</v>
      </c>
      <c r="L363" s="24">
        <f t="shared" si="38"/>
        <v>0</v>
      </c>
    </row>
    <row r="364" spans="1:12" s="34" customFormat="1" x14ac:dyDescent="0.25">
      <c r="A364" s="22">
        <f t="shared" si="39"/>
        <v>359</v>
      </c>
      <c r="B364" s="23">
        <f t="shared" si="40"/>
        <v>0</v>
      </c>
      <c r="C364" s="23">
        <v>24</v>
      </c>
      <c r="D364" s="23">
        <f t="shared" si="36"/>
        <v>0</v>
      </c>
      <c r="E364" s="23">
        <f t="shared" si="41"/>
        <v>250</v>
      </c>
      <c r="F364" s="23">
        <f t="shared" si="37"/>
        <v>250</v>
      </c>
      <c r="G364" s="23">
        <f>IF(F364&lt;='1 - Data'!$C$6,IF(H363&lt;&gt;0,0,'1 - Data'!$C$5),0)</f>
        <v>0</v>
      </c>
      <c r="H364" s="23">
        <f t="shared" si="42"/>
        <v>0</v>
      </c>
      <c r="I364" s="24">
        <f>D364*'1 - Data'!C$7</f>
        <v>0</v>
      </c>
      <c r="J364" s="24">
        <f>IF(G364&lt;&gt;0,'1 - Data'!$C$8,0)</f>
        <v>0</v>
      </c>
      <c r="K364" s="24">
        <f>F364*'1 - Data'!$C$9</f>
        <v>62.5</v>
      </c>
      <c r="L364" s="24">
        <f t="shared" si="38"/>
        <v>-62.5</v>
      </c>
    </row>
    <row r="365" spans="1:12" s="34" customFormat="1" x14ac:dyDescent="0.25">
      <c r="A365" s="22">
        <f t="shared" si="39"/>
        <v>360</v>
      </c>
      <c r="B365" s="23">
        <f t="shared" si="40"/>
        <v>250</v>
      </c>
      <c r="C365" s="23">
        <v>24</v>
      </c>
      <c r="D365" s="23">
        <f t="shared" si="36"/>
        <v>24</v>
      </c>
      <c r="E365" s="23">
        <f t="shared" si="41"/>
        <v>0</v>
      </c>
      <c r="F365" s="23">
        <f t="shared" si="37"/>
        <v>226</v>
      </c>
      <c r="G365" s="23">
        <f>IF(F365&lt;='1 - Data'!$C$6,IF(H364&lt;&gt;0,0,'1 - Data'!$C$5),0)</f>
        <v>0</v>
      </c>
      <c r="H365" s="23">
        <f t="shared" si="42"/>
        <v>0</v>
      </c>
      <c r="I365" s="24">
        <f>D365*'1 - Data'!C$7</f>
        <v>240</v>
      </c>
      <c r="J365" s="24">
        <f>IF(G365&lt;&gt;0,'1 - Data'!$C$8,0)</f>
        <v>0</v>
      </c>
      <c r="K365" s="24">
        <f>F365*'1 - Data'!$C$9</f>
        <v>56.5</v>
      </c>
      <c r="L365" s="24">
        <f t="shared" si="38"/>
        <v>183.5</v>
      </c>
    </row>
    <row r="366" spans="1:12" s="34" customFormat="1" x14ac:dyDescent="0.25">
      <c r="A366" s="22">
        <f t="shared" si="39"/>
        <v>361</v>
      </c>
      <c r="B366" s="23">
        <f t="shared" si="40"/>
        <v>226</v>
      </c>
      <c r="C366" s="23">
        <v>24</v>
      </c>
      <c r="D366" s="23">
        <f t="shared" si="36"/>
        <v>24</v>
      </c>
      <c r="E366" s="23">
        <f t="shared" si="41"/>
        <v>0</v>
      </c>
      <c r="F366" s="23">
        <f t="shared" si="37"/>
        <v>202</v>
      </c>
      <c r="G366" s="23">
        <f>IF(F366&lt;='1 - Data'!$C$6,IF(H365&lt;&gt;0,0,'1 - Data'!$C$5),0)</f>
        <v>0</v>
      </c>
      <c r="H366" s="23">
        <f t="shared" si="42"/>
        <v>0</v>
      </c>
      <c r="I366" s="24">
        <f>D366*'1 - Data'!C$7</f>
        <v>240</v>
      </c>
      <c r="J366" s="24">
        <f>IF(G366&lt;&gt;0,'1 - Data'!$C$8,0)</f>
        <v>0</v>
      </c>
      <c r="K366" s="24">
        <f>F366*'1 - Data'!$C$9</f>
        <v>50.5</v>
      </c>
      <c r="L366" s="24">
        <f t="shared" si="38"/>
        <v>189.5</v>
      </c>
    </row>
    <row r="367" spans="1:12" s="34" customFormat="1" x14ac:dyDescent="0.25">
      <c r="A367" s="22">
        <f t="shared" si="39"/>
        <v>362</v>
      </c>
      <c r="B367" s="23">
        <f t="shared" si="40"/>
        <v>202</v>
      </c>
      <c r="C367" s="23">
        <v>24</v>
      </c>
      <c r="D367" s="23">
        <f t="shared" si="36"/>
        <v>24</v>
      </c>
      <c r="E367" s="23">
        <f t="shared" si="41"/>
        <v>0</v>
      </c>
      <c r="F367" s="23">
        <f t="shared" si="37"/>
        <v>178</v>
      </c>
      <c r="G367" s="23">
        <f>IF(F367&lt;='1 - Data'!$C$6,IF(H366&lt;&gt;0,0,'1 - Data'!$C$5),0)</f>
        <v>0</v>
      </c>
      <c r="H367" s="23">
        <f t="shared" si="42"/>
        <v>0</v>
      </c>
      <c r="I367" s="24">
        <f>D367*'1 - Data'!C$7</f>
        <v>240</v>
      </c>
      <c r="J367" s="24">
        <f>IF(G367&lt;&gt;0,'1 - Data'!$C$8,0)</f>
        <v>0</v>
      </c>
      <c r="K367" s="24">
        <f>F367*'1 - Data'!$C$9</f>
        <v>44.5</v>
      </c>
      <c r="L367" s="24">
        <f t="shared" si="38"/>
        <v>195.5</v>
      </c>
    </row>
    <row r="368" spans="1:12" s="34" customFormat="1" x14ac:dyDescent="0.25">
      <c r="A368" s="22">
        <f t="shared" si="39"/>
        <v>363</v>
      </c>
      <c r="B368" s="23">
        <f t="shared" si="40"/>
        <v>178</v>
      </c>
      <c r="C368" s="23">
        <v>24</v>
      </c>
      <c r="D368" s="23">
        <f t="shared" si="36"/>
        <v>24</v>
      </c>
      <c r="E368" s="23">
        <f t="shared" si="41"/>
        <v>0</v>
      </c>
      <c r="F368" s="23">
        <f t="shared" si="37"/>
        <v>154</v>
      </c>
      <c r="G368" s="23">
        <f>IF(F368&lt;='1 - Data'!$C$6,IF(H367&lt;&gt;0,0,'1 - Data'!$C$5),0)</f>
        <v>0</v>
      </c>
      <c r="H368" s="23">
        <f t="shared" si="42"/>
        <v>0</v>
      </c>
      <c r="I368" s="24">
        <f>D368*'1 - Data'!C$7</f>
        <v>240</v>
      </c>
      <c r="J368" s="24">
        <f>IF(G368&lt;&gt;0,'1 - Data'!$C$8,0)</f>
        <v>0</v>
      </c>
      <c r="K368" s="24">
        <f>F368*'1 - Data'!$C$9</f>
        <v>38.5</v>
      </c>
      <c r="L368" s="24">
        <f t="shared" si="38"/>
        <v>201.5</v>
      </c>
    </row>
    <row r="369" spans="1:12" s="34" customFormat="1" x14ac:dyDescent="0.25">
      <c r="A369" s="22">
        <f t="shared" si="39"/>
        <v>364</v>
      </c>
      <c r="B369" s="23">
        <f t="shared" si="40"/>
        <v>154</v>
      </c>
      <c r="C369" s="23">
        <v>24</v>
      </c>
      <c r="D369" s="23">
        <f t="shared" si="36"/>
        <v>24</v>
      </c>
      <c r="E369" s="23">
        <f t="shared" si="41"/>
        <v>0</v>
      </c>
      <c r="F369" s="23">
        <f t="shared" si="37"/>
        <v>130</v>
      </c>
      <c r="G369" s="23">
        <f>IF(F369&lt;='1 - Data'!$C$6,IF(H368&lt;&gt;0,0,'1 - Data'!$C$5),0)</f>
        <v>0</v>
      </c>
      <c r="H369" s="23">
        <f t="shared" si="42"/>
        <v>0</v>
      </c>
      <c r="I369" s="24">
        <f>D369*'1 - Data'!C$7</f>
        <v>240</v>
      </c>
      <c r="J369" s="24">
        <f>IF(G369&lt;&gt;0,'1 - Data'!$C$8,0)</f>
        <v>0</v>
      </c>
      <c r="K369" s="24">
        <f>F369*'1 - Data'!$C$9</f>
        <v>32.5</v>
      </c>
      <c r="L369" s="24">
        <f t="shared" si="38"/>
        <v>207.5</v>
      </c>
    </row>
    <row r="370" spans="1:12" s="34" customFormat="1" x14ac:dyDescent="0.25">
      <c r="A370" s="22">
        <f>A369+1</f>
        <v>365</v>
      </c>
      <c r="B370" s="23">
        <f t="shared" si="40"/>
        <v>130</v>
      </c>
      <c r="C370" s="23">
        <v>24</v>
      </c>
      <c r="D370" s="23">
        <f t="shared" si="36"/>
        <v>24</v>
      </c>
      <c r="E370" s="23">
        <f t="shared" si="41"/>
        <v>0</v>
      </c>
      <c r="F370" s="23">
        <f t="shared" si="37"/>
        <v>106</v>
      </c>
      <c r="G370" s="23">
        <f>IF(F370&lt;='1 - Data'!$C$6,IF(H369&lt;&gt;0,0,'1 - Data'!$C$5),0)</f>
        <v>0</v>
      </c>
      <c r="H370" s="23">
        <f t="shared" si="42"/>
        <v>0</v>
      </c>
      <c r="I370" s="24">
        <f>D370*'1 - Data'!C$7</f>
        <v>240</v>
      </c>
      <c r="J370" s="24">
        <f>IF(G370&lt;&gt;0,'1 - Data'!$C$8,0)</f>
        <v>0</v>
      </c>
      <c r="K370" s="24">
        <f>F370*'1 - Data'!$C$9</f>
        <v>26.5</v>
      </c>
      <c r="L370" s="24">
        <f t="shared" si="38"/>
        <v>213.5</v>
      </c>
    </row>
    <row r="371" spans="1:12" s="34" customFormat="1" x14ac:dyDescent="0.25">
      <c r="A371" s="22"/>
      <c r="I371" s="24"/>
      <c r="J371" s="24"/>
      <c r="K371" s="24"/>
      <c r="L371" s="35">
        <f>SUM(L6:L370)</f>
        <v>58759.75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71"/>
  <sheetViews>
    <sheetView showGridLines="0" tabSelected="1" workbookViewId="0">
      <selection activeCell="C6" sqref="C6"/>
    </sheetView>
  </sheetViews>
  <sheetFormatPr defaultColWidth="8.85546875" defaultRowHeight="15" x14ac:dyDescent="0.25"/>
  <cols>
    <col min="1" max="1" width="8.85546875" style="12"/>
    <col min="2" max="3" width="9.7109375" style="9" customWidth="1"/>
    <col min="4" max="6" width="8.85546875" style="9"/>
    <col min="7" max="7" width="9.85546875" style="9" customWidth="1"/>
    <col min="8" max="11" width="8.85546875" style="9"/>
    <col min="12" max="12" width="9.7109375" style="9" customWidth="1"/>
    <col min="13" max="13" width="11" style="9" customWidth="1"/>
    <col min="14" max="16384" width="8.85546875" style="9"/>
  </cols>
  <sheetData>
    <row r="1" spans="1:13" ht="21" x14ac:dyDescent="0.35">
      <c r="A1" s="8" t="s">
        <v>20</v>
      </c>
    </row>
    <row r="2" spans="1:13" x14ac:dyDescent="0.25">
      <c r="A2" s="10" t="s">
        <v>21</v>
      </c>
    </row>
    <row r="3" spans="1:13" x14ac:dyDescent="0.25">
      <c r="A3" s="11" t="s">
        <v>22</v>
      </c>
    </row>
    <row r="5" spans="1:13" s="17" customFormat="1" ht="45" x14ac:dyDescent="0.25">
      <c r="A5" s="13" t="s">
        <v>3</v>
      </c>
      <c r="B5" s="14" t="s">
        <v>5</v>
      </c>
      <c r="C5" s="15" t="s">
        <v>23</v>
      </c>
      <c r="D5" s="15" t="s">
        <v>24</v>
      </c>
      <c r="E5" s="16" t="s">
        <v>6</v>
      </c>
      <c r="F5" s="16" t="s">
        <v>10</v>
      </c>
      <c r="G5" s="14" t="s">
        <v>7</v>
      </c>
      <c r="H5" s="14" t="s">
        <v>8</v>
      </c>
      <c r="I5" s="14" t="s">
        <v>25</v>
      </c>
      <c r="J5" s="14" t="s">
        <v>19</v>
      </c>
      <c r="K5" s="14" t="s">
        <v>11</v>
      </c>
      <c r="L5" s="14" t="s">
        <v>18</v>
      </c>
      <c r="M5" s="14" t="s">
        <v>9</v>
      </c>
    </row>
    <row r="6" spans="1:13" x14ac:dyDescent="0.25">
      <c r="A6" s="18">
        <v>1</v>
      </c>
      <c r="B6" s="19">
        <v>125</v>
      </c>
      <c r="C6" s="20" t="e">
        <f ca="1">RiskNormal(20,6.2)</f>
        <v>#NAME?</v>
      </c>
      <c r="D6" s="19" t="e">
        <f ca="1">ROUND(C6,0)</f>
        <v>#NAME?</v>
      </c>
      <c r="E6" s="19" t="e">
        <f t="shared" ref="E6:E69" ca="1" si="0">MIN(B6,D6)</f>
        <v>#NAME?</v>
      </c>
      <c r="F6" s="19">
        <v>0</v>
      </c>
      <c r="G6" s="19" t="e">
        <f t="shared" ref="G6:G69" ca="1" si="1">B6-E6+F6</f>
        <v>#NAME?</v>
      </c>
      <c r="H6" s="19"/>
      <c r="I6" s="21">
        <v>0</v>
      </c>
      <c r="J6" s="20" t="e">
        <f ca="1">E6*'1 - Data'!C$7</f>
        <v>#NAME?</v>
      </c>
      <c r="K6" s="20">
        <f>IF(H6&lt;&gt;0,'1 - Data'!$C$8,0)</f>
        <v>0</v>
      </c>
      <c r="L6" s="20" t="e">
        <f ca="1">G6*'1 - Data'!$C$9</f>
        <v>#NAME?</v>
      </c>
      <c r="M6" s="20" t="e">
        <f ca="1">J6-K6-L6</f>
        <v>#NAME?</v>
      </c>
    </row>
    <row r="7" spans="1:13" x14ac:dyDescent="0.25">
      <c r="A7" s="22">
        <f>A6+1</f>
        <v>2</v>
      </c>
      <c r="B7" s="23" t="e">
        <f ca="1">G6</f>
        <v>#NAME?</v>
      </c>
      <c r="C7" s="24" t="e">
        <f ca="1">_xll.RiskNormal(20,6.2)</f>
        <v>#NAME?</v>
      </c>
      <c r="D7" s="23" t="e">
        <f t="shared" ref="D7:D70" ca="1" si="2">ROUND(C7,0)</f>
        <v>#NAME?</v>
      </c>
      <c r="E7" s="23" t="e">
        <f t="shared" ca="1" si="0"/>
        <v>#NAME?</v>
      </c>
      <c r="F7" s="23">
        <v>0</v>
      </c>
      <c r="G7" s="23" t="e">
        <f t="shared" ca="1" si="1"/>
        <v>#NAME?</v>
      </c>
      <c r="H7" s="23" t="e">
        <f ca="1">IF(G7&lt;='1 - Data'!$C$6,IF(I6&lt;&gt;0,0,'1 - Data'!$C$5),0)</f>
        <v>#NAME?</v>
      </c>
      <c r="I7" s="23" t="e">
        <f t="shared" ref="I7:I22" ca="1" si="3">ROUND(I6+H7-F7,0)</f>
        <v>#NAME?</v>
      </c>
      <c r="J7" s="24" t="e">
        <f ca="1">E7*'1 - Data'!C$7</f>
        <v>#NAME?</v>
      </c>
      <c r="K7" s="24" t="e">
        <f ca="1">IF(H7&lt;&gt;0,'1 - Data'!$C$8,0)</f>
        <v>#NAME?</v>
      </c>
      <c r="L7" s="24" t="e">
        <f ca="1">G7*'1 - Data'!$C$9</f>
        <v>#NAME?</v>
      </c>
      <c r="M7" s="24" t="e">
        <f t="shared" ref="M7:M70" ca="1" si="4">J7-K7-L7</f>
        <v>#NAME?</v>
      </c>
    </row>
    <row r="8" spans="1:13" x14ac:dyDescent="0.25">
      <c r="A8" s="22">
        <f t="shared" ref="A8:A71" si="5">A7+1</f>
        <v>3</v>
      </c>
      <c r="B8" s="23" t="e">
        <f ca="1">G7</f>
        <v>#NAME?</v>
      </c>
      <c r="C8" s="24" t="e">
        <f ca="1">_xll.RiskNormal(20,6.2)</f>
        <v>#NAME?</v>
      </c>
      <c r="D8" s="23" t="e">
        <f t="shared" ca="1" si="2"/>
        <v>#NAME?</v>
      </c>
      <c r="E8" s="23" t="e">
        <f t="shared" ca="1" si="0"/>
        <v>#NAME?</v>
      </c>
      <c r="F8" s="23">
        <v>0</v>
      </c>
      <c r="G8" s="23" t="e">
        <f t="shared" ca="1" si="1"/>
        <v>#NAME?</v>
      </c>
      <c r="H8" s="23" t="e">
        <f ca="1">IF(G8&lt;='1 - Data'!$C$6,IF(I7&lt;&gt;0,0,'1 - Data'!$C$5),0)</f>
        <v>#NAME?</v>
      </c>
      <c r="I8" s="23" t="e">
        <f t="shared" ca="1" si="3"/>
        <v>#NAME?</v>
      </c>
      <c r="J8" s="24" t="e">
        <f ca="1">E8*'1 - Data'!C$7</f>
        <v>#NAME?</v>
      </c>
      <c r="K8" s="24" t="e">
        <f ca="1">IF(H8&lt;&gt;0,'1 - Data'!$C$8,0)</f>
        <v>#NAME?</v>
      </c>
      <c r="L8" s="24" t="e">
        <f ca="1">G8*'1 - Data'!$C$9</f>
        <v>#NAME?</v>
      </c>
      <c r="M8" s="24" t="e">
        <f t="shared" ca="1" si="4"/>
        <v>#NAME?</v>
      </c>
    </row>
    <row r="9" spans="1:13" x14ac:dyDescent="0.25">
      <c r="A9" s="22">
        <f>A8+1</f>
        <v>4</v>
      </c>
      <c r="B9" s="23" t="e">
        <f ca="1">G8</f>
        <v>#NAME?</v>
      </c>
      <c r="C9" s="24" t="e">
        <f ca="1">nor(20,6.2)</f>
        <v>#NAME?</v>
      </c>
      <c r="D9" s="23" t="e">
        <f t="shared" ca="1" si="2"/>
        <v>#NAME?</v>
      </c>
      <c r="E9" s="23" t="e">
        <f t="shared" ca="1" si="0"/>
        <v>#NAME?</v>
      </c>
      <c r="F9" s="23">
        <v>0</v>
      </c>
      <c r="G9" s="23" t="e">
        <f t="shared" ca="1" si="1"/>
        <v>#NAME?</v>
      </c>
      <c r="H9" s="23" t="e">
        <f ca="1">IF(G9&lt;='1 - Data'!$C$6,IF(I8&lt;&gt;0,0,'1 - Data'!$C$5),0)</f>
        <v>#NAME?</v>
      </c>
      <c r="I9" s="23" t="e">
        <f t="shared" ca="1" si="3"/>
        <v>#NAME?</v>
      </c>
      <c r="J9" s="24" t="e">
        <f ca="1">E9*'1 - Data'!C$7</f>
        <v>#NAME?</v>
      </c>
      <c r="K9" s="24" t="e">
        <f ca="1">IF(H9&lt;&gt;0,'1 - Data'!$C$8,0)</f>
        <v>#NAME?</v>
      </c>
      <c r="L9" s="24" t="e">
        <f ca="1">G9*'1 - Data'!$C$9</f>
        <v>#NAME?</v>
      </c>
      <c r="M9" s="24" t="e">
        <f t="shared" ca="1" si="4"/>
        <v>#NAME?</v>
      </c>
    </row>
    <row r="10" spans="1:13" x14ac:dyDescent="0.25">
      <c r="A10" s="22">
        <f t="shared" si="5"/>
        <v>5</v>
      </c>
      <c r="B10" s="23" t="e">
        <f t="shared" ref="B10:B73" ca="1" si="6">G9</f>
        <v>#NAME?</v>
      </c>
      <c r="C10" s="24" t="e">
        <f ca="1">RiskNormal(20,6.2)</f>
        <v>#NAME?</v>
      </c>
      <c r="D10" s="23" t="e">
        <f t="shared" ca="1" si="2"/>
        <v>#NAME?</v>
      </c>
      <c r="E10" s="23" t="e">
        <f t="shared" ca="1" si="0"/>
        <v>#NAME?</v>
      </c>
      <c r="F10" s="23">
        <v>0</v>
      </c>
      <c r="G10" s="23" t="e">
        <f t="shared" ca="1" si="1"/>
        <v>#NAME?</v>
      </c>
      <c r="H10" s="23" t="e">
        <f ca="1">IF(G10&lt;='1 - Data'!$C$6,IF(I9&lt;&gt;0,0,'1 - Data'!$C$5),0)</f>
        <v>#NAME?</v>
      </c>
      <c r="I10" s="23" t="e">
        <f t="shared" ca="1" si="3"/>
        <v>#NAME?</v>
      </c>
      <c r="J10" s="24" t="e">
        <f ca="1">E10*'1 - Data'!C$7</f>
        <v>#NAME?</v>
      </c>
      <c r="K10" s="24" t="e">
        <f ca="1">IF(H10&lt;&gt;0,'1 - Data'!$C$8,0)</f>
        <v>#NAME?</v>
      </c>
      <c r="L10" s="24" t="e">
        <f ca="1">G10*'1 - Data'!$C$9</f>
        <v>#NAME?</v>
      </c>
      <c r="M10" s="24" t="e">
        <f t="shared" ca="1" si="4"/>
        <v>#NAME?</v>
      </c>
    </row>
    <row r="11" spans="1:13" x14ac:dyDescent="0.25">
      <c r="A11" s="22">
        <f t="shared" si="5"/>
        <v>6</v>
      </c>
      <c r="B11" s="23" t="e">
        <f t="shared" ca="1" si="6"/>
        <v>#NAME?</v>
      </c>
      <c r="C11" s="24" t="e">
        <f ca="1">_xll.RiskNormal(20,6.2)</f>
        <v>#NAME?</v>
      </c>
      <c r="D11" s="23" t="e">
        <f t="shared" ca="1" si="2"/>
        <v>#NAME?</v>
      </c>
      <c r="E11" s="23" t="e">
        <f t="shared" ca="1" si="0"/>
        <v>#NAME?</v>
      </c>
      <c r="F11" s="23">
        <v>0</v>
      </c>
      <c r="G11" s="23" t="e">
        <f t="shared" ca="1" si="1"/>
        <v>#NAME?</v>
      </c>
      <c r="H11" s="23" t="e">
        <f ca="1">IF(G11&lt;='1 - Data'!$C$6,IF(I10&lt;&gt;0,0,'1 - Data'!$C$5),0)</f>
        <v>#NAME?</v>
      </c>
      <c r="I11" s="23" t="e">
        <f t="shared" ca="1" si="3"/>
        <v>#NAME?</v>
      </c>
      <c r="J11" s="24" t="e">
        <f ca="1">E11*'1 - Data'!C$7</f>
        <v>#NAME?</v>
      </c>
      <c r="K11" s="24" t="e">
        <f ca="1">IF(H11&lt;&gt;0,'1 - Data'!$C$8,0)</f>
        <v>#NAME?</v>
      </c>
      <c r="L11" s="24" t="e">
        <f ca="1">G11*'1 - Data'!$C$9</f>
        <v>#NAME?</v>
      </c>
      <c r="M11" s="24" t="e">
        <f t="shared" ca="1" si="4"/>
        <v>#NAME?</v>
      </c>
    </row>
    <row r="12" spans="1:13" x14ac:dyDescent="0.25">
      <c r="A12" s="22">
        <f t="shared" si="5"/>
        <v>7</v>
      </c>
      <c r="B12" s="23" t="e">
        <f t="shared" ca="1" si="6"/>
        <v>#NAME?</v>
      </c>
      <c r="C12" s="24" t="e">
        <f ca="1">_xll.RiskNormal(20,6.2)</f>
        <v>#NAME?</v>
      </c>
      <c r="D12" s="23" t="e">
        <f t="shared" ca="1" si="2"/>
        <v>#NAME?</v>
      </c>
      <c r="E12" s="23" t="e">
        <f t="shared" ca="1" si="0"/>
        <v>#NAME?</v>
      </c>
      <c r="F12" s="23" t="e">
        <f ca="1">H7</f>
        <v>#NAME?</v>
      </c>
      <c r="G12" s="23" t="e">
        <f t="shared" ca="1" si="1"/>
        <v>#NAME?</v>
      </c>
      <c r="H12" s="23" t="e">
        <f ca="1">IF(G12&lt;='1 - Data'!$C$6,IF(I11&lt;&gt;0,0,'1 - Data'!$C$5),0)</f>
        <v>#NAME?</v>
      </c>
      <c r="I12" s="23" t="e">
        <f t="shared" ca="1" si="3"/>
        <v>#NAME?</v>
      </c>
      <c r="J12" s="24" t="e">
        <f ca="1">E12*'1 - Data'!C$7</f>
        <v>#NAME?</v>
      </c>
      <c r="K12" s="24" t="e">
        <f ca="1">IF(H12&lt;&gt;0,'1 - Data'!$C$8,0)</f>
        <v>#NAME?</v>
      </c>
      <c r="L12" s="24" t="e">
        <f ca="1">G12*'1 - Data'!$C$9</f>
        <v>#NAME?</v>
      </c>
      <c r="M12" s="24" t="e">
        <f t="shared" ca="1" si="4"/>
        <v>#NAME?</v>
      </c>
    </row>
    <row r="13" spans="1:13" x14ac:dyDescent="0.25">
      <c r="A13" s="22">
        <f>A12+1</f>
        <v>8</v>
      </c>
      <c r="B13" s="23" t="e">
        <f ca="1">G12</f>
        <v>#NAME?</v>
      </c>
      <c r="C13" s="24" t="e">
        <f ca="1">_xll.RiskNormal(20,6.2)</f>
        <v>#NAME?</v>
      </c>
      <c r="D13" s="23" t="e">
        <f t="shared" ca="1" si="2"/>
        <v>#NAME?</v>
      </c>
      <c r="E13" s="23" t="e">
        <f t="shared" ca="1" si="0"/>
        <v>#NAME?</v>
      </c>
      <c r="F13" s="23" t="e">
        <f t="shared" ref="F13:F76" ca="1" si="7">H8</f>
        <v>#NAME?</v>
      </c>
      <c r="G13" s="23" t="e">
        <f t="shared" ca="1" si="1"/>
        <v>#NAME?</v>
      </c>
      <c r="H13" s="23" t="e">
        <f ca="1">IF(G13&lt;='1 - Data'!$C$6,IF(I12&lt;&gt;0,0,'1 - Data'!$C$5),0)</f>
        <v>#NAME?</v>
      </c>
      <c r="I13" s="23" t="e">
        <f t="shared" ca="1" si="3"/>
        <v>#NAME?</v>
      </c>
      <c r="J13" s="24" t="e">
        <f ca="1">E13*'1 - Data'!C$7</f>
        <v>#NAME?</v>
      </c>
      <c r="K13" s="24" t="e">
        <f ca="1">IF(H13&lt;&gt;0,'1 - Data'!$C$8,0)</f>
        <v>#NAME?</v>
      </c>
      <c r="L13" s="24" t="e">
        <f ca="1">G13*'1 - Data'!$C$9</f>
        <v>#NAME?</v>
      </c>
      <c r="M13" s="24" t="e">
        <f t="shared" ca="1" si="4"/>
        <v>#NAME?</v>
      </c>
    </row>
    <row r="14" spans="1:13" x14ac:dyDescent="0.25">
      <c r="A14" s="22">
        <f t="shared" si="5"/>
        <v>9</v>
      </c>
      <c r="B14" s="23" t="e">
        <f t="shared" ca="1" si="6"/>
        <v>#NAME?</v>
      </c>
      <c r="C14" s="24" t="e">
        <f ca="1">_xll.RiskNormal(20,6.2)</f>
        <v>#NAME?</v>
      </c>
      <c r="D14" s="23" t="e">
        <f t="shared" ca="1" si="2"/>
        <v>#NAME?</v>
      </c>
      <c r="E14" s="23" t="e">
        <f t="shared" ca="1" si="0"/>
        <v>#NAME?</v>
      </c>
      <c r="F14" s="23" t="e">
        <f t="shared" ca="1" si="7"/>
        <v>#NAME?</v>
      </c>
      <c r="G14" s="23" t="e">
        <f t="shared" ca="1" si="1"/>
        <v>#NAME?</v>
      </c>
      <c r="H14" s="23" t="e">
        <f ca="1">IF(G14&lt;='1 - Data'!$C$6,IF(I13&lt;&gt;0,0,'1 - Data'!$C$5),0)</f>
        <v>#NAME?</v>
      </c>
      <c r="I14" s="23" t="e">
        <f t="shared" ca="1" si="3"/>
        <v>#NAME?</v>
      </c>
      <c r="J14" s="24" t="e">
        <f ca="1">E14*'1 - Data'!C$7</f>
        <v>#NAME?</v>
      </c>
      <c r="K14" s="24" t="e">
        <f ca="1">IF(H14&lt;&gt;0,'1 - Data'!$C$8,0)</f>
        <v>#NAME?</v>
      </c>
      <c r="L14" s="24" t="e">
        <f ca="1">G14*'1 - Data'!$C$9</f>
        <v>#NAME?</v>
      </c>
      <c r="M14" s="24" t="e">
        <f t="shared" ca="1" si="4"/>
        <v>#NAME?</v>
      </c>
    </row>
    <row r="15" spans="1:13" x14ac:dyDescent="0.25">
      <c r="A15" s="22">
        <f t="shared" si="5"/>
        <v>10</v>
      </c>
      <c r="B15" s="23" t="e">
        <f t="shared" ca="1" si="6"/>
        <v>#NAME?</v>
      </c>
      <c r="C15" s="24" t="e">
        <f ca="1">_xll.RiskNormal(20,6.2)</f>
        <v>#NAME?</v>
      </c>
      <c r="D15" s="23" t="e">
        <f t="shared" ca="1" si="2"/>
        <v>#NAME?</v>
      </c>
      <c r="E15" s="23" t="e">
        <f t="shared" ca="1" si="0"/>
        <v>#NAME?</v>
      </c>
      <c r="F15" s="23" t="e">
        <f t="shared" ca="1" si="7"/>
        <v>#NAME?</v>
      </c>
      <c r="G15" s="23" t="e">
        <f t="shared" ca="1" si="1"/>
        <v>#NAME?</v>
      </c>
      <c r="H15" s="23" t="e">
        <f ca="1">IF(G15&lt;='1 - Data'!$C$6,IF(I14&lt;&gt;0,0,'1 - Data'!$C$5),0)</f>
        <v>#NAME?</v>
      </c>
      <c r="I15" s="23" t="e">
        <f t="shared" ca="1" si="3"/>
        <v>#NAME?</v>
      </c>
      <c r="J15" s="24" t="e">
        <f ca="1">E15*'1 - Data'!C$7</f>
        <v>#NAME?</v>
      </c>
      <c r="K15" s="24" t="e">
        <f ca="1">IF(H15&lt;&gt;0,'1 - Data'!$C$8,0)</f>
        <v>#NAME?</v>
      </c>
      <c r="L15" s="24" t="e">
        <f ca="1">G15*'1 - Data'!$C$9</f>
        <v>#NAME?</v>
      </c>
      <c r="M15" s="24" t="e">
        <f t="shared" ca="1" si="4"/>
        <v>#NAME?</v>
      </c>
    </row>
    <row r="16" spans="1:13" x14ac:dyDescent="0.25">
      <c r="A16" s="22">
        <f t="shared" si="5"/>
        <v>11</v>
      </c>
      <c r="B16" s="23" t="e">
        <f t="shared" ca="1" si="6"/>
        <v>#NAME?</v>
      </c>
      <c r="C16" s="24" t="e">
        <f ca="1">_xll.RiskNormal(20,6.2)</f>
        <v>#NAME?</v>
      </c>
      <c r="D16" s="23" t="e">
        <f t="shared" ca="1" si="2"/>
        <v>#NAME?</v>
      </c>
      <c r="E16" s="23" t="e">
        <f t="shared" ca="1" si="0"/>
        <v>#NAME?</v>
      </c>
      <c r="F16" s="23" t="e">
        <f t="shared" ca="1" si="7"/>
        <v>#NAME?</v>
      </c>
      <c r="G16" s="23" t="e">
        <f t="shared" ca="1" si="1"/>
        <v>#NAME?</v>
      </c>
      <c r="H16" s="23" t="e">
        <f ca="1">IF(G16&lt;='1 - Data'!$C$6,IF(I15&lt;&gt;0,0,'1 - Data'!$C$5),0)</f>
        <v>#NAME?</v>
      </c>
      <c r="I16" s="23" t="e">
        <f t="shared" ca="1" si="3"/>
        <v>#NAME?</v>
      </c>
      <c r="J16" s="24" t="e">
        <f ca="1">E16*'1 - Data'!C$7</f>
        <v>#NAME?</v>
      </c>
      <c r="K16" s="24" t="e">
        <f ca="1">IF(H16&lt;&gt;0,'1 - Data'!$C$8,0)</f>
        <v>#NAME?</v>
      </c>
      <c r="L16" s="24" t="e">
        <f ca="1">G16*'1 - Data'!$C$9</f>
        <v>#NAME?</v>
      </c>
      <c r="M16" s="24" t="e">
        <f t="shared" ca="1" si="4"/>
        <v>#NAME?</v>
      </c>
    </row>
    <row r="17" spans="1:13" x14ac:dyDescent="0.25">
      <c r="A17" s="22">
        <f t="shared" si="5"/>
        <v>12</v>
      </c>
      <c r="B17" s="23" t="e">
        <f t="shared" ca="1" si="6"/>
        <v>#NAME?</v>
      </c>
      <c r="C17" s="24" t="e">
        <f ca="1">_xll.RiskNormal(20,6.2)</f>
        <v>#NAME?</v>
      </c>
      <c r="D17" s="23" t="e">
        <f t="shared" ca="1" si="2"/>
        <v>#NAME?</v>
      </c>
      <c r="E17" s="23" t="e">
        <f t="shared" ca="1" si="0"/>
        <v>#NAME?</v>
      </c>
      <c r="F17" s="23" t="e">
        <f t="shared" ca="1" si="7"/>
        <v>#NAME?</v>
      </c>
      <c r="G17" s="23" t="e">
        <f t="shared" ca="1" si="1"/>
        <v>#NAME?</v>
      </c>
      <c r="H17" s="23" t="e">
        <f ca="1">IF(G17&lt;='1 - Data'!$C$6,IF(I16&lt;&gt;0,0,'1 - Data'!$C$5),0)</f>
        <v>#NAME?</v>
      </c>
      <c r="I17" s="23" t="e">
        <f t="shared" ca="1" si="3"/>
        <v>#NAME?</v>
      </c>
      <c r="J17" s="24" t="e">
        <f ca="1">E17*'1 - Data'!C$7</f>
        <v>#NAME?</v>
      </c>
      <c r="K17" s="24" t="e">
        <f ca="1">IF(H17&lt;&gt;0,'1 - Data'!$C$8,0)</f>
        <v>#NAME?</v>
      </c>
      <c r="L17" s="24" t="e">
        <f ca="1">G17*'1 - Data'!$C$9</f>
        <v>#NAME?</v>
      </c>
      <c r="M17" s="24" t="e">
        <f t="shared" ca="1" si="4"/>
        <v>#NAME?</v>
      </c>
    </row>
    <row r="18" spans="1:13" x14ac:dyDescent="0.25">
      <c r="A18" s="22">
        <f t="shared" si="5"/>
        <v>13</v>
      </c>
      <c r="B18" s="23" t="e">
        <f t="shared" ca="1" si="6"/>
        <v>#NAME?</v>
      </c>
      <c r="C18" s="24" t="e">
        <f ca="1">_xll.RiskNormal(20,6.2)</f>
        <v>#NAME?</v>
      </c>
      <c r="D18" s="23" t="e">
        <f t="shared" ca="1" si="2"/>
        <v>#NAME?</v>
      </c>
      <c r="E18" s="23" t="e">
        <f t="shared" ca="1" si="0"/>
        <v>#NAME?</v>
      </c>
      <c r="F18" s="23" t="e">
        <f t="shared" ca="1" si="7"/>
        <v>#NAME?</v>
      </c>
      <c r="G18" s="23" t="e">
        <f t="shared" ca="1" si="1"/>
        <v>#NAME?</v>
      </c>
      <c r="H18" s="23" t="e">
        <f ca="1">IF(G18&lt;='1 - Data'!$C$6,IF(I17&lt;&gt;0,0,'1 - Data'!$C$5),0)</f>
        <v>#NAME?</v>
      </c>
      <c r="I18" s="23" t="e">
        <f t="shared" ca="1" si="3"/>
        <v>#NAME?</v>
      </c>
      <c r="J18" s="24" t="e">
        <f ca="1">E18*'1 - Data'!C$7</f>
        <v>#NAME?</v>
      </c>
      <c r="K18" s="24" t="e">
        <f ca="1">IF(H18&lt;&gt;0,'1 - Data'!$C$8,0)</f>
        <v>#NAME?</v>
      </c>
      <c r="L18" s="24" t="e">
        <f ca="1">G18*'1 - Data'!$C$9</f>
        <v>#NAME?</v>
      </c>
      <c r="M18" s="24" t="e">
        <f t="shared" ca="1" si="4"/>
        <v>#NAME?</v>
      </c>
    </row>
    <row r="19" spans="1:13" x14ac:dyDescent="0.25">
      <c r="A19" s="22">
        <f t="shared" si="5"/>
        <v>14</v>
      </c>
      <c r="B19" s="23" t="e">
        <f t="shared" ca="1" si="6"/>
        <v>#NAME?</v>
      </c>
      <c r="C19" s="24" t="e">
        <f ca="1">_xll.RiskNormal(20,6.2)</f>
        <v>#NAME?</v>
      </c>
      <c r="D19" s="23" t="e">
        <f t="shared" ca="1" si="2"/>
        <v>#NAME?</v>
      </c>
      <c r="E19" s="23" t="e">
        <f t="shared" ca="1" si="0"/>
        <v>#NAME?</v>
      </c>
      <c r="F19" s="23" t="e">
        <f t="shared" ca="1" si="7"/>
        <v>#NAME?</v>
      </c>
      <c r="G19" s="23" t="e">
        <f t="shared" ca="1" si="1"/>
        <v>#NAME?</v>
      </c>
      <c r="H19" s="23" t="e">
        <f ca="1">IF(G19&lt;='1 - Data'!$C$6,IF(I18&lt;&gt;0,0,'1 - Data'!$C$5),0)</f>
        <v>#NAME?</v>
      </c>
      <c r="I19" s="23" t="e">
        <f t="shared" ca="1" si="3"/>
        <v>#NAME?</v>
      </c>
      <c r="J19" s="24" t="e">
        <f ca="1">E19*'1 - Data'!C$7</f>
        <v>#NAME?</v>
      </c>
      <c r="K19" s="24" t="e">
        <f ca="1">IF(H19&lt;&gt;0,'1 - Data'!$C$8,0)</f>
        <v>#NAME?</v>
      </c>
      <c r="L19" s="24" t="e">
        <f ca="1">G19*'1 - Data'!$C$9</f>
        <v>#NAME?</v>
      </c>
      <c r="M19" s="24" t="e">
        <f t="shared" ca="1" si="4"/>
        <v>#NAME?</v>
      </c>
    </row>
    <row r="20" spans="1:13" x14ac:dyDescent="0.25">
      <c r="A20" s="22">
        <f t="shared" si="5"/>
        <v>15</v>
      </c>
      <c r="B20" s="23" t="e">
        <f t="shared" ca="1" si="6"/>
        <v>#NAME?</v>
      </c>
      <c r="C20" s="24" t="e">
        <f ca="1">_xll.RiskNormal(20,6.2)</f>
        <v>#NAME?</v>
      </c>
      <c r="D20" s="23" t="e">
        <f t="shared" ca="1" si="2"/>
        <v>#NAME?</v>
      </c>
      <c r="E20" s="23" t="e">
        <f t="shared" ca="1" si="0"/>
        <v>#NAME?</v>
      </c>
      <c r="F20" s="23" t="e">
        <f t="shared" ca="1" si="7"/>
        <v>#NAME?</v>
      </c>
      <c r="G20" s="23" t="e">
        <f t="shared" ca="1" si="1"/>
        <v>#NAME?</v>
      </c>
      <c r="H20" s="23" t="e">
        <f ca="1">IF(G20&lt;='1 - Data'!$C$6,IF(I19&lt;&gt;0,0,'1 - Data'!$C$5),0)</f>
        <v>#NAME?</v>
      </c>
      <c r="I20" s="23" t="e">
        <f t="shared" ca="1" si="3"/>
        <v>#NAME?</v>
      </c>
      <c r="J20" s="24" t="e">
        <f ca="1">E20*'1 - Data'!C$7</f>
        <v>#NAME?</v>
      </c>
      <c r="K20" s="24" t="e">
        <f ca="1">IF(H20&lt;&gt;0,'1 - Data'!$C$8,0)</f>
        <v>#NAME?</v>
      </c>
      <c r="L20" s="24" t="e">
        <f ca="1">G20*'1 - Data'!$C$9</f>
        <v>#NAME?</v>
      </c>
      <c r="M20" s="24" t="e">
        <f t="shared" ca="1" si="4"/>
        <v>#NAME?</v>
      </c>
    </row>
    <row r="21" spans="1:13" x14ac:dyDescent="0.25">
      <c r="A21" s="22">
        <f t="shared" si="5"/>
        <v>16</v>
      </c>
      <c r="B21" s="23" t="e">
        <f t="shared" ca="1" si="6"/>
        <v>#NAME?</v>
      </c>
      <c r="C21" s="24" t="e">
        <f ca="1">_xll.RiskNormal(20,6.2)</f>
        <v>#NAME?</v>
      </c>
      <c r="D21" s="23" t="e">
        <f t="shared" ca="1" si="2"/>
        <v>#NAME?</v>
      </c>
      <c r="E21" s="23" t="e">
        <f t="shared" ca="1" si="0"/>
        <v>#NAME?</v>
      </c>
      <c r="F21" s="23" t="e">
        <f t="shared" ca="1" si="7"/>
        <v>#NAME?</v>
      </c>
      <c r="G21" s="23" t="e">
        <f t="shared" ca="1" si="1"/>
        <v>#NAME?</v>
      </c>
      <c r="H21" s="23" t="e">
        <f ca="1">IF(G21&lt;='1 - Data'!$C$6,IF(I20&lt;&gt;0,0,'1 - Data'!$C$5),0)</f>
        <v>#NAME?</v>
      </c>
      <c r="I21" s="23" t="e">
        <f t="shared" ca="1" si="3"/>
        <v>#NAME?</v>
      </c>
      <c r="J21" s="24" t="e">
        <f ca="1">E21*'1 - Data'!C$7</f>
        <v>#NAME?</v>
      </c>
      <c r="K21" s="24" t="e">
        <f ca="1">IF(H21&lt;&gt;0,'1 - Data'!$C$8,0)</f>
        <v>#NAME?</v>
      </c>
      <c r="L21" s="24" t="e">
        <f ca="1">G21*'1 - Data'!$C$9</f>
        <v>#NAME?</v>
      </c>
      <c r="M21" s="24" t="e">
        <f t="shared" ca="1" si="4"/>
        <v>#NAME?</v>
      </c>
    </row>
    <row r="22" spans="1:13" x14ac:dyDescent="0.25">
      <c r="A22" s="22">
        <f t="shared" si="5"/>
        <v>17</v>
      </c>
      <c r="B22" s="23" t="e">
        <f t="shared" ca="1" si="6"/>
        <v>#NAME?</v>
      </c>
      <c r="C22" s="24" t="e">
        <f ca="1">_xll.RiskNormal(20,6.2)</f>
        <v>#NAME?</v>
      </c>
      <c r="D22" s="23" t="e">
        <f t="shared" ca="1" si="2"/>
        <v>#NAME?</v>
      </c>
      <c r="E22" s="23" t="e">
        <f t="shared" ca="1" si="0"/>
        <v>#NAME?</v>
      </c>
      <c r="F22" s="23" t="e">
        <f t="shared" ca="1" si="7"/>
        <v>#NAME?</v>
      </c>
      <c r="G22" s="23" t="e">
        <f t="shared" ca="1" si="1"/>
        <v>#NAME?</v>
      </c>
      <c r="H22" s="23" t="e">
        <f ca="1">IF(G22&lt;='1 - Data'!$C$6,IF(I21&lt;&gt;0,0,'1 - Data'!$C$5),0)</f>
        <v>#NAME?</v>
      </c>
      <c r="I22" s="23" t="e">
        <f t="shared" ca="1" si="3"/>
        <v>#NAME?</v>
      </c>
      <c r="J22" s="24" t="e">
        <f ca="1">E22*'1 - Data'!C$7</f>
        <v>#NAME?</v>
      </c>
      <c r="K22" s="24" t="e">
        <f ca="1">IF(H22&lt;&gt;0,'1 - Data'!$C$8,0)</f>
        <v>#NAME?</v>
      </c>
      <c r="L22" s="24" t="e">
        <f ca="1">G22*'1 - Data'!$C$9</f>
        <v>#NAME?</v>
      </c>
      <c r="M22" s="24" t="e">
        <f t="shared" ca="1" si="4"/>
        <v>#NAME?</v>
      </c>
    </row>
    <row r="23" spans="1:13" x14ac:dyDescent="0.25">
      <c r="A23" s="22">
        <f t="shared" si="5"/>
        <v>18</v>
      </c>
      <c r="B23" s="23" t="e">
        <f t="shared" ca="1" si="6"/>
        <v>#NAME?</v>
      </c>
      <c r="C23" s="24" t="e">
        <f ca="1">_xll.RiskNormal(20,6.2)</f>
        <v>#NAME?</v>
      </c>
      <c r="D23" s="23" t="e">
        <f t="shared" ca="1" si="2"/>
        <v>#NAME?</v>
      </c>
      <c r="E23" s="23" t="e">
        <f t="shared" ca="1" si="0"/>
        <v>#NAME?</v>
      </c>
      <c r="F23" s="23" t="e">
        <f t="shared" ca="1" si="7"/>
        <v>#NAME?</v>
      </c>
      <c r="G23" s="23" t="e">
        <f t="shared" ca="1" si="1"/>
        <v>#NAME?</v>
      </c>
      <c r="H23" s="23" t="e">
        <f ca="1">IF(G23&lt;='1 - Data'!$C$6,IF(I22&lt;&gt;0,0,'1 - Data'!$C$5),0)</f>
        <v>#NAME?</v>
      </c>
      <c r="I23" s="23" t="e">
        <f t="shared" ref="I23:I86" ca="1" si="8">I22+H23-F23</f>
        <v>#NAME?</v>
      </c>
      <c r="J23" s="24" t="e">
        <f ca="1">E23*'1 - Data'!C$7</f>
        <v>#NAME?</v>
      </c>
      <c r="K23" s="24" t="e">
        <f ca="1">IF(H23&lt;&gt;0,'1 - Data'!$C$8,0)</f>
        <v>#NAME?</v>
      </c>
      <c r="L23" s="24" t="e">
        <f ca="1">G23*'1 - Data'!$C$9</f>
        <v>#NAME?</v>
      </c>
      <c r="M23" s="24" t="e">
        <f t="shared" ca="1" si="4"/>
        <v>#NAME?</v>
      </c>
    </row>
    <row r="24" spans="1:13" x14ac:dyDescent="0.25">
      <c r="A24" s="22">
        <f t="shared" si="5"/>
        <v>19</v>
      </c>
      <c r="B24" s="23" t="e">
        <f t="shared" ca="1" si="6"/>
        <v>#NAME?</v>
      </c>
      <c r="C24" s="24" t="e">
        <f ca="1">_xll.RiskNormal(20,6.2)</f>
        <v>#NAME?</v>
      </c>
      <c r="D24" s="23" t="e">
        <f t="shared" ca="1" si="2"/>
        <v>#NAME?</v>
      </c>
      <c r="E24" s="23" t="e">
        <f t="shared" ca="1" si="0"/>
        <v>#NAME?</v>
      </c>
      <c r="F24" s="23" t="e">
        <f t="shared" ca="1" si="7"/>
        <v>#NAME?</v>
      </c>
      <c r="G24" s="23" t="e">
        <f t="shared" ca="1" si="1"/>
        <v>#NAME?</v>
      </c>
      <c r="H24" s="23" t="e">
        <f ca="1">IF(G24&lt;='1 - Data'!$C$6,IF(I23&lt;&gt;0,0,'1 - Data'!$C$5),0)</f>
        <v>#NAME?</v>
      </c>
      <c r="I24" s="23" t="e">
        <f t="shared" ca="1" si="8"/>
        <v>#NAME?</v>
      </c>
      <c r="J24" s="24" t="e">
        <f ca="1">E24*'1 - Data'!C$7</f>
        <v>#NAME?</v>
      </c>
      <c r="K24" s="24" t="e">
        <f ca="1">IF(H24&lt;&gt;0,'1 - Data'!$C$8,0)</f>
        <v>#NAME?</v>
      </c>
      <c r="L24" s="24" t="e">
        <f ca="1">G24*'1 - Data'!$C$9</f>
        <v>#NAME?</v>
      </c>
      <c r="M24" s="24" t="e">
        <f t="shared" ca="1" si="4"/>
        <v>#NAME?</v>
      </c>
    </row>
    <row r="25" spans="1:13" x14ac:dyDescent="0.25">
      <c r="A25" s="22">
        <f t="shared" si="5"/>
        <v>20</v>
      </c>
      <c r="B25" s="23" t="e">
        <f t="shared" ca="1" si="6"/>
        <v>#NAME?</v>
      </c>
      <c r="C25" s="24" t="e">
        <f ca="1">_xll.RiskNormal(20,6.2)</f>
        <v>#NAME?</v>
      </c>
      <c r="D25" s="23" t="e">
        <f t="shared" ca="1" si="2"/>
        <v>#NAME?</v>
      </c>
      <c r="E25" s="23" t="e">
        <f t="shared" ca="1" si="0"/>
        <v>#NAME?</v>
      </c>
      <c r="F25" s="23" t="e">
        <f t="shared" ca="1" si="7"/>
        <v>#NAME?</v>
      </c>
      <c r="G25" s="23" t="e">
        <f t="shared" ca="1" si="1"/>
        <v>#NAME?</v>
      </c>
      <c r="H25" s="23" t="e">
        <f ca="1">IF(G25&lt;='1 - Data'!$C$6,IF(I24&lt;&gt;0,0,'1 - Data'!$C$5),0)</f>
        <v>#NAME?</v>
      </c>
      <c r="I25" s="23" t="e">
        <f t="shared" ca="1" si="8"/>
        <v>#NAME?</v>
      </c>
      <c r="J25" s="24" t="e">
        <f ca="1">E25*'1 - Data'!C$7</f>
        <v>#NAME?</v>
      </c>
      <c r="K25" s="24" t="e">
        <f ca="1">IF(H25&lt;&gt;0,'1 - Data'!$C$8,0)</f>
        <v>#NAME?</v>
      </c>
      <c r="L25" s="24" t="e">
        <f ca="1">G25*'1 - Data'!$C$9</f>
        <v>#NAME?</v>
      </c>
      <c r="M25" s="24" t="e">
        <f t="shared" ca="1" si="4"/>
        <v>#NAME?</v>
      </c>
    </row>
    <row r="26" spans="1:13" x14ac:dyDescent="0.25">
      <c r="A26" s="22">
        <f t="shared" si="5"/>
        <v>21</v>
      </c>
      <c r="B26" s="23" t="e">
        <f t="shared" ca="1" si="6"/>
        <v>#NAME?</v>
      </c>
      <c r="C26" s="24" t="e">
        <f ca="1">_xll.RiskNormal(20,6.2)</f>
        <v>#NAME?</v>
      </c>
      <c r="D26" s="23" t="e">
        <f t="shared" ca="1" si="2"/>
        <v>#NAME?</v>
      </c>
      <c r="E26" s="23" t="e">
        <f t="shared" ca="1" si="0"/>
        <v>#NAME?</v>
      </c>
      <c r="F26" s="23" t="e">
        <f t="shared" ca="1" si="7"/>
        <v>#NAME?</v>
      </c>
      <c r="G26" s="23" t="e">
        <f t="shared" ca="1" si="1"/>
        <v>#NAME?</v>
      </c>
      <c r="H26" s="23" t="e">
        <f ca="1">IF(G26&lt;='1 - Data'!$C$6,IF(I25&lt;&gt;0,0,'1 - Data'!$C$5),0)</f>
        <v>#NAME?</v>
      </c>
      <c r="I26" s="23" t="e">
        <f t="shared" ca="1" si="8"/>
        <v>#NAME?</v>
      </c>
      <c r="J26" s="24" t="e">
        <f ca="1">E26*'1 - Data'!C$7</f>
        <v>#NAME?</v>
      </c>
      <c r="K26" s="24" t="e">
        <f ca="1">IF(H26&lt;&gt;0,'1 - Data'!$C$8,0)</f>
        <v>#NAME?</v>
      </c>
      <c r="L26" s="24" t="e">
        <f ca="1">G26*'1 - Data'!$C$9</f>
        <v>#NAME?</v>
      </c>
      <c r="M26" s="24" t="e">
        <f t="shared" ca="1" si="4"/>
        <v>#NAME?</v>
      </c>
    </row>
    <row r="27" spans="1:13" x14ac:dyDescent="0.25">
      <c r="A27" s="22">
        <f t="shared" si="5"/>
        <v>22</v>
      </c>
      <c r="B27" s="23" t="e">
        <f t="shared" ca="1" si="6"/>
        <v>#NAME?</v>
      </c>
      <c r="C27" s="24" t="e">
        <f ca="1">_xll.RiskNormal(20,6.2)</f>
        <v>#NAME?</v>
      </c>
      <c r="D27" s="23" t="e">
        <f t="shared" ca="1" si="2"/>
        <v>#NAME?</v>
      </c>
      <c r="E27" s="23" t="e">
        <f t="shared" ca="1" si="0"/>
        <v>#NAME?</v>
      </c>
      <c r="F27" s="23" t="e">
        <f t="shared" ca="1" si="7"/>
        <v>#NAME?</v>
      </c>
      <c r="G27" s="23" t="e">
        <f t="shared" ca="1" si="1"/>
        <v>#NAME?</v>
      </c>
      <c r="H27" s="23" t="e">
        <f ca="1">IF(G27&lt;='1 - Data'!$C$6,IF(I26&lt;&gt;0,0,'1 - Data'!$C$5),0)</f>
        <v>#NAME?</v>
      </c>
      <c r="I27" s="23" t="e">
        <f t="shared" ca="1" si="8"/>
        <v>#NAME?</v>
      </c>
      <c r="J27" s="24" t="e">
        <f ca="1">E27*'1 - Data'!C$7</f>
        <v>#NAME?</v>
      </c>
      <c r="K27" s="24" t="e">
        <f ca="1">IF(H27&lt;&gt;0,'1 - Data'!$C$8,0)</f>
        <v>#NAME?</v>
      </c>
      <c r="L27" s="24" t="e">
        <f ca="1">G27*'1 - Data'!$C$9</f>
        <v>#NAME?</v>
      </c>
      <c r="M27" s="24" t="e">
        <f t="shared" ca="1" si="4"/>
        <v>#NAME?</v>
      </c>
    </row>
    <row r="28" spans="1:13" x14ac:dyDescent="0.25">
      <c r="A28" s="22">
        <f t="shared" si="5"/>
        <v>23</v>
      </c>
      <c r="B28" s="23" t="e">
        <f t="shared" ca="1" si="6"/>
        <v>#NAME?</v>
      </c>
      <c r="C28" s="24" t="e">
        <f ca="1">_xll.RiskNormal(20,6.2)</f>
        <v>#NAME?</v>
      </c>
      <c r="D28" s="23" t="e">
        <f t="shared" ca="1" si="2"/>
        <v>#NAME?</v>
      </c>
      <c r="E28" s="23" t="e">
        <f t="shared" ca="1" si="0"/>
        <v>#NAME?</v>
      </c>
      <c r="F28" s="23" t="e">
        <f t="shared" ca="1" si="7"/>
        <v>#NAME?</v>
      </c>
      <c r="G28" s="23" t="e">
        <f t="shared" ca="1" si="1"/>
        <v>#NAME?</v>
      </c>
      <c r="H28" s="23" t="e">
        <f ca="1">IF(G28&lt;='1 - Data'!$C$6,IF(I27&lt;&gt;0,0,'1 - Data'!$C$5),0)</f>
        <v>#NAME?</v>
      </c>
      <c r="I28" s="23" t="e">
        <f t="shared" ca="1" si="8"/>
        <v>#NAME?</v>
      </c>
      <c r="J28" s="24" t="e">
        <f ca="1">E28*'1 - Data'!C$7</f>
        <v>#NAME?</v>
      </c>
      <c r="K28" s="24" t="e">
        <f ca="1">IF(H28&lt;&gt;0,'1 - Data'!$C$8,0)</f>
        <v>#NAME?</v>
      </c>
      <c r="L28" s="24" t="e">
        <f ca="1">G28*'1 - Data'!$C$9</f>
        <v>#NAME?</v>
      </c>
      <c r="M28" s="24" t="e">
        <f t="shared" ca="1" si="4"/>
        <v>#NAME?</v>
      </c>
    </row>
    <row r="29" spans="1:13" x14ac:dyDescent="0.25">
      <c r="A29" s="22">
        <f t="shared" si="5"/>
        <v>24</v>
      </c>
      <c r="B29" s="23" t="e">
        <f t="shared" ca="1" si="6"/>
        <v>#NAME?</v>
      </c>
      <c r="C29" s="24" t="e">
        <f ca="1">_xll.RiskNormal(20,6.2)</f>
        <v>#NAME?</v>
      </c>
      <c r="D29" s="23" t="e">
        <f t="shared" ca="1" si="2"/>
        <v>#NAME?</v>
      </c>
      <c r="E29" s="23" t="e">
        <f t="shared" ca="1" si="0"/>
        <v>#NAME?</v>
      </c>
      <c r="F29" s="23" t="e">
        <f t="shared" ca="1" si="7"/>
        <v>#NAME?</v>
      </c>
      <c r="G29" s="23" t="e">
        <f t="shared" ca="1" si="1"/>
        <v>#NAME?</v>
      </c>
      <c r="H29" s="23" t="e">
        <f ca="1">IF(G29&lt;='1 - Data'!$C$6,IF(I28&lt;&gt;0,0,'1 - Data'!$C$5),0)</f>
        <v>#NAME?</v>
      </c>
      <c r="I29" s="23" t="e">
        <f t="shared" ca="1" si="8"/>
        <v>#NAME?</v>
      </c>
      <c r="J29" s="24" t="e">
        <f ca="1">E29*'1 - Data'!C$7</f>
        <v>#NAME?</v>
      </c>
      <c r="K29" s="24" t="e">
        <f ca="1">IF(H29&lt;&gt;0,'1 - Data'!$C$8,0)</f>
        <v>#NAME?</v>
      </c>
      <c r="L29" s="24" t="e">
        <f ca="1">G29*'1 - Data'!$C$9</f>
        <v>#NAME?</v>
      </c>
      <c r="M29" s="24" t="e">
        <f t="shared" ca="1" si="4"/>
        <v>#NAME?</v>
      </c>
    </row>
    <row r="30" spans="1:13" x14ac:dyDescent="0.25">
      <c r="A30" s="22">
        <f t="shared" si="5"/>
        <v>25</v>
      </c>
      <c r="B30" s="23" t="e">
        <f t="shared" ca="1" si="6"/>
        <v>#NAME?</v>
      </c>
      <c r="C30" s="24" t="e">
        <f ca="1">_xll.RiskNormal(20,6.2)</f>
        <v>#NAME?</v>
      </c>
      <c r="D30" s="23" t="e">
        <f t="shared" ca="1" si="2"/>
        <v>#NAME?</v>
      </c>
      <c r="E30" s="23" t="e">
        <f t="shared" ca="1" si="0"/>
        <v>#NAME?</v>
      </c>
      <c r="F30" s="23" t="e">
        <f t="shared" ca="1" si="7"/>
        <v>#NAME?</v>
      </c>
      <c r="G30" s="23" t="e">
        <f t="shared" ca="1" si="1"/>
        <v>#NAME?</v>
      </c>
      <c r="H30" s="23" t="e">
        <f ca="1">IF(G30&lt;='1 - Data'!$C$6,IF(I29&lt;&gt;0,0,'1 - Data'!$C$5),0)</f>
        <v>#NAME?</v>
      </c>
      <c r="I30" s="23" t="e">
        <f t="shared" ca="1" si="8"/>
        <v>#NAME?</v>
      </c>
      <c r="J30" s="24" t="e">
        <f ca="1">E30*'1 - Data'!C$7</f>
        <v>#NAME?</v>
      </c>
      <c r="K30" s="24" t="e">
        <f ca="1">IF(H30&lt;&gt;0,'1 - Data'!$C$8,0)</f>
        <v>#NAME?</v>
      </c>
      <c r="L30" s="24" t="e">
        <f ca="1">G30*'1 - Data'!$C$9</f>
        <v>#NAME?</v>
      </c>
      <c r="M30" s="24" t="e">
        <f t="shared" ca="1" si="4"/>
        <v>#NAME?</v>
      </c>
    </row>
    <row r="31" spans="1:13" x14ac:dyDescent="0.25">
      <c r="A31" s="22">
        <f t="shared" si="5"/>
        <v>26</v>
      </c>
      <c r="B31" s="23" t="e">
        <f t="shared" ca="1" si="6"/>
        <v>#NAME?</v>
      </c>
      <c r="C31" s="24" t="e">
        <f ca="1">_xll.RiskNormal(20,6.2)</f>
        <v>#NAME?</v>
      </c>
      <c r="D31" s="23" t="e">
        <f t="shared" ca="1" si="2"/>
        <v>#NAME?</v>
      </c>
      <c r="E31" s="23" t="e">
        <f t="shared" ca="1" si="0"/>
        <v>#NAME?</v>
      </c>
      <c r="F31" s="23" t="e">
        <f t="shared" ca="1" si="7"/>
        <v>#NAME?</v>
      </c>
      <c r="G31" s="23" t="e">
        <f t="shared" ca="1" si="1"/>
        <v>#NAME?</v>
      </c>
      <c r="H31" s="23" t="e">
        <f ca="1">IF(G31&lt;='1 - Data'!$C$6,IF(I30&lt;&gt;0,0,'1 - Data'!$C$5),0)</f>
        <v>#NAME?</v>
      </c>
      <c r="I31" s="23" t="e">
        <f t="shared" ca="1" si="8"/>
        <v>#NAME?</v>
      </c>
      <c r="J31" s="24" t="e">
        <f ca="1">E31*'1 - Data'!C$7</f>
        <v>#NAME?</v>
      </c>
      <c r="K31" s="24" t="e">
        <f ca="1">IF(H31&lt;&gt;0,'1 - Data'!$C$8,0)</f>
        <v>#NAME?</v>
      </c>
      <c r="L31" s="24" t="e">
        <f ca="1">G31*'1 - Data'!$C$9</f>
        <v>#NAME?</v>
      </c>
      <c r="M31" s="24" t="e">
        <f t="shared" ca="1" si="4"/>
        <v>#NAME?</v>
      </c>
    </row>
    <row r="32" spans="1:13" x14ac:dyDescent="0.25">
      <c r="A32" s="22">
        <f t="shared" si="5"/>
        <v>27</v>
      </c>
      <c r="B32" s="23" t="e">
        <f t="shared" ca="1" si="6"/>
        <v>#NAME?</v>
      </c>
      <c r="C32" s="24" t="e">
        <f ca="1">_xll.RiskNormal(20,6.2)</f>
        <v>#NAME?</v>
      </c>
      <c r="D32" s="23" t="e">
        <f t="shared" ca="1" si="2"/>
        <v>#NAME?</v>
      </c>
      <c r="E32" s="23" t="e">
        <f t="shared" ca="1" si="0"/>
        <v>#NAME?</v>
      </c>
      <c r="F32" s="23" t="e">
        <f t="shared" ca="1" si="7"/>
        <v>#NAME?</v>
      </c>
      <c r="G32" s="23" t="e">
        <f t="shared" ca="1" si="1"/>
        <v>#NAME?</v>
      </c>
      <c r="H32" s="23" t="e">
        <f ca="1">IF(G32&lt;='1 - Data'!$C$6,IF(I31&lt;&gt;0,0,'1 - Data'!$C$5),0)</f>
        <v>#NAME?</v>
      </c>
      <c r="I32" s="23" t="e">
        <f t="shared" ca="1" si="8"/>
        <v>#NAME?</v>
      </c>
      <c r="J32" s="24" t="e">
        <f ca="1">E32*'1 - Data'!C$7</f>
        <v>#NAME?</v>
      </c>
      <c r="K32" s="24" t="e">
        <f ca="1">IF(H32&lt;&gt;0,'1 - Data'!$C$8,0)</f>
        <v>#NAME?</v>
      </c>
      <c r="L32" s="24" t="e">
        <f ca="1">G32*'1 - Data'!$C$9</f>
        <v>#NAME?</v>
      </c>
      <c r="M32" s="24" t="e">
        <f t="shared" ca="1" si="4"/>
        <v>#NAME?</v>
      </c>
    </row>
    <row r="33" spans="1:13" x14ac:dyDescent="0.25">
      <c r="A33" s="22">
        <f t="shared" si="5"/>
        <v>28</v>
      </c>
      <c r="B33" s="23" t="e">
        <f t="shared" ca="1" si="6"/>
        <v>#NAME?</v>
      </c>
      <c r="C33" s="24" t="e">
        <f ca="1">_xll.RiskNormal(20,6.2)</f>
        <v>#NAME?</v>
      </c>
      <c r="D33" s="23" t="e">
        <f t="shared" ca="1" si="2"/>
        <v>#NAME?</v>
      </c>
      <c r="E33" s="23" t="e">
        <f t="shared" ca="1" si="0"/>
        <v>#NAME?</v>
      </c>
      <c r="F33" s="23" t="e">
        <f t="shared" ca="1" si="7"/>
        <v>#NAME?</v>
      </c>
      <c r="G33" s="23" t="e">
        <f t="shared" ca="1" si="1"/>
        <v>#NAME?</v>
      </c>
      <c r="H33" s="23" t="e">
        <f ca="1">IF(G33&lt;='1 - Data'!$C$6,IF(I32&lt;&gt;0,0,'1 - Data'!$C$5),0)</f>
        <v>#NAME?</v>
      </c>
      <c r="I33" s="23" t="e">
        <f t="shared" ca="1" si="8"/>
        <v>#NAME?</v>
      </c>
      <c r="J33" s="24" t="e">
        <f ca="1">E33*'1 - Data'!C$7</f>
        <v>#NAME?</v>
      </c>
      <c r="K33" s="24" t="e">
        <f ca="1">IF(H33&lt;&gt;0,'1 - Data'!$C$8,0)</f>
        <v>#NAME?</v>
      </c>
      <c r="L33" s="24" t="e">
        <f ca="1">G33*'1 - Data'!$C$9</f>
        <v>#NAME?</v>
      </c>
      <c r="M33" s="24" t="e">
        <f t="shared" ca="1" si="4"/>
        <v>#NAME?</v>
      </c>
    </row>
    <row r="34" spans="1:13" x14ac:dyDescent="0.25">
      <c r="A34" s="22">
        <f t="shared" si="5"/>
        <v>29</v>
      </c>
      <c r="B34" s="23" t="e">
        <f t="shared" ca="1" si="6"/>
        <v>#NAME?</v>
      </c>
      <c r="C34" s="24" t="e">
        <f ca="1">_xll.RiskNormal(20,6.2)</f>
        <v>#NAME?</v>
      </c>
      <c r="D34" s="23" t="e">
        <f t="shared" ca="1" si="2"/>
        <v>#NAME?</v>
      </c>
      <c r="E34" s="23" t="e">
        <f t="shared" ca="1" si="0"/>
        <v>#NAME?</v>
      </c>
      <c r="F34" s="23" t="e">
        <f t="shared" ca="1" si="7"/>
        <v>#NAME?</v>
      </c>
      <c r="G34" s="23" t="e">
        <f t="shared" ca="1" si="1"/>
        <v>#NAME?</v>
      </c>
      <c r="H34" s="23" t="e">
        <f ca="1">IF(G34&lt;='1 - Data'!$C$6,IF(I33&lt;&gt;0,0,'1 - Data'!$C$5),0)</f>
        <v>#NAME?</v>
      </c>
      <c r="I34" s="23" t="e">
        <f t="shared" ca="1" si="8"/>
        <v>#NAME?</v>
      </c>
      <c r="J34" s="24" t="e">
        <f ca="1">E34*'1 - Data'!C$7</f>
        <v>#NAME?</v>
      </c>
      <c r="K34" s="24" t="e">
        <f ca="1">IF(H34&lt;&gt;0,'1 - Data'!$C$8,0)</f>
        <v>#NAME?</v>
      </c>
      <c r="L34" s="24" t="e">
        <f ca="1">G34*'1 - Data'!$C$9</f>
        <v>#NAME?</v>
      </c>
      <c r="M34" s="24" t="e">
        <f t="shared" ca="1" si="4"/>
        <v>#NAME?</v>
      </c>
    </row>
    <row r="35" spans="1:13" x14ac:dyDescent="0.25">
      <c r="A35" s="22">
        <f t="shared" si="5"/>
        <v>30</v>
      </c>
      <c r="B35" s="23" t="e">
        <f t="shared" ca="1" si="6"/>
        <v>#NAME?</v>
      </c>
      <c r="C35" s="24" t="e">
        <f ca="1">_xll.RiskNormal(20,6.2)</f>
        <v>#NAME?</v>
      </c>
      <c r="D35" s="23" t="e">
        <f t="shared" ca="1" si="2"/>
        <v>#NAME?</v>
      </c>
      <c r="E35" s="23" t="e">
        <f t="shared" ca="1" si="0"/>
        <v>#NAME?</v>
      </c>
      <c r="F35" s="23" t="e">
        <f t="shared" ca="1" si="7"/>
        <v>#NAME?</v>
      </c>
      <c r="G35" s="23" t="e">
        <f t="shared" ca="1" si="1"/>
        <v>#NAME?</v>
      </c>
      <c r="H35" s="23" t="e">
        <f ca="1">IF(G35&lt;='1 - Data'!$C$6,IF(I34&lt;&gt;0,0,'1 - Data'!$C$5),0)</f>
        <v>#NAME?</v>
      </c>
      <c r="I35" s="23" t="e">
        <f t="shared" ca="1" si="8"/>
        <v>#NAME?</v>
      </c>
      <c r="J35" s="24" t="e">
        <f ca="1">E35*'1 - Data'!C$7</f>
        <v>#NAME?</v>
      </c>
      <c r="K35" s="24" t="e">
        <f ca="1">IF(H35&lt;&gt;0,'1 - Data'!$C$8,0)</f>
        <v>#NAME?</v>
      </c>
      <c r="L35" s="24" t="e">
        <f ca="1">G35*'1 - Data'!$C$9</f>
        <v>#NAME?</v>
      </c>
      <c r="M35" s="24" t="e">
        <f t="shared" ca="1" si="4"/>
        <v>#NAME?</v>
      </c>
    </row>
    <row r="36" spans="1:13" x14ac:dyDescent="0.25">
      <c r="A36" s="22">
        <f t="shared" si="5"/>
        <v>31</v>
      </c>
      <c r="B36" s="23" t="e">
        <f t="shared" ca="1" si="6"/>
        <v>#NAME?</v>
      </c>
      <c r="C36" s="24" t="e">
        <f ca="1">_xll.RiskNormal(20,6.2)</f>
        <v>#NAME?</v>
      </c>
      <c r="D36" s="23" t="e">
        <f t="shared" ca="1" si="2"/>
        <v>#NAME?</v>
      </c>
      <c r="E36" s="23" t="e">
        <f t="shared" ca="1" si="0"/>
        <v>#NAME?</v>
      </c>
      <c r="F36" s="23" t="e">
        <f t="shared" ca="1" si="7"/>
        <v>#NAME?</v>
      </c>
      <c r="G36" s="23" t="e">
        <f t="shared" ca="1" si="1"/>
        <v>#NAME?</v>
      </c>
      <c r="H36" s="23" t="e">
        <f ca="1">IF(G36&lt;='1 - Data'!$C$6,IF(I35&lt;&gt;0,0,'1 - Data'!$C$5),0)</f>
        <v>#NAME?</v>
      </c>
      <c r="I36" s="23" t="e">
        <f t="shared" ca="1" si="8"/>
        <v>#NAME?</v>
      </c>
      <c r="J36" s="24" t="e">
        <f ca="1">E36*'1 - Data'!C$7</f>
        <v>#NAME?</v>
      </c>
      <c r="K36" s="24" t="e">
        <f ca="1">IF(H36&lt;&gt;0,'1 - Data'!$C$8,0)</f>
        <v>#NAME?</v>
      </c>
      <c r="L36" s="24" t="e">
        <f ca="1">G36*'1 - Data'!$C$9</f>
        <v>#NAME?</v>
      </c>
      <c r="M36" s="24" t="e">
        <f t="shared" ca="1" si="4"/>
        <v>#NAME?</v>
      </c>
    </row>
    <row r="37" spans="1:13" x14ac:dyDescent="0.25">
      <c r="A37" s="22">
        <f t="shared" si="5"/>
        <v>32</v>
      </c>
      <c r="B37" s="23" t="e">
        <f t="shared" ca="1" si="6"/>
        <v>#NAME?</v>
      </c>
      <c r="C37" s="24" t="e">
        <f ca="1">_xll.RiskNormal(20,6.2)</f>
        <v>#NAME?</v>
      </c>
      <c r="D37" s="23" t="e">
        <f t="shared" ca="1" si="2"/>
        <v>#NAME?</v>
      </c>
      <c r="E37" s="23" t="e">
        <f t="shared" ca="1" si="0"/>
        <v>#NAME?</v>
      </c>
      <c r="F37" s="23" t="e">
        <f t="shared" ca="1" si="7"/>
        <v>#NAME?</v>
      </c>
      <c r="G37" s="23" t="e">
        <f t="shared" ca="1" si="1"/>
        <v>#NAME?</v>
      </c>
      <c r="H37" s="23" t="e">
        <f ca="1">IF(G37&lt;='1 - Data'!$C$6,IF(I36&lt;&gt;0,0,'1 - Data'!$C$5),0)</f>
        <v>#NAME?</v>
      </c>
      <c r="I37" s="23" t="e">
        <f t="shared" ca="1" si="8"/>
        <v>#NAME?</v>
      </c>
      <c r="J37" s="24" t="e">
        <f ca="1">E37*'1 - Data'!C$7</f>
        <v>#NAME?</v>
      </c>
      <c r="K37" s="24" t="e">
        <f ca="1">IF(H37&lt;&gt;0,'1 - Data'!$C$8,0)</f>
        <v>#NAME?</v>
      </c>
      <c r="L37" s="24" t="e">
        <f ca="1">G37*'1 - Data'!$C$9</f>
        <v>#NAME?</v>
      </c>
      <c r="M37" s="24" t="e">
        <f t="shared" ca="1" si="4"/>
        <v>#NAME?</v>
      </c>
    </row>
    <row r="38" spans="1:13" x14ac:dyDescent="0.25">
      <c r="A38" s="22">
        <f t="shared" si="5"/>
        <v>33</v>
      </c>
      <c r="B38" s="23" t="e">
        <f t="shared" ca="1" si="6"/>
        <v>#NAME?</v>
      </c>
      <c r="C38" s="24" t="e">
        <f ca="1">_xll.RiskNormal(20,6.2)</f>
        <v>#NAME?</v>
      </c>
      <c r="D38" s="23" t="e">
        <f t="shared" ca="1" si="2"/>
        <v>#NAME?</v>
      </c>
      <c r="E38" s="23" t="e">
        <f t="shared" ca="1" si="0"/>
        <v>#NAME?</v>
      </c>
      <c r="F38" s="23" t="e">
        <f t="shared" ca="1" si="7"/>
        <v>#NAME?</v>
      </c>
      <c r="G38" s="23" t="e">
        <f t="shared" ca="1" si="1"/>
        <v>#NAME?</v>
      </c>
      <c r="H38" s="23" t="e">
        <f ca="1">IF(G38&lt;='1 - Data'!$C$6,IF(I37&lt;&gt;0,0,'1 - Data'!$C$5),0)</f>
        <v>#NAME?</v>
      </c>
      <c r="I38" s="23" t="e">
        <f t="shared" ca="1" si="8"/>
        <v>#NAME?</v>
      </c>
      <c r="J38" s="24" t="e">
        <f ca="1">E38*'1 - Data'!C$7</f>
        <v>#NAME?</v>
      </c>
      <c r="K38" s="24" t="e">
        <f ca="1">IF(H38&lt;&gt;0,'1 - Data'!$C$8,0)</f>
        <v>#NAME?</v>
      </c>
      <c r="L38" s="24" t="e">
        <f ca="1">G38*'1 - Data'!$C$9</f>
        <v>#NAME?</v>
      </c>
      <c r="M38" s="24" t="e">
        <f t="shared" ca="1" si="4"/>
        <v>#NAME?</v>
      </c>
    </row>
    <row r="39" spans="1:13" x14ac:dyDescent="0.25">
      <c r="A39" s="22">
        <f t="shared" si="5"/>
        <v>34</v>
      </c>
      <c r="B39" s="23" t="e">
        <f t="shared" ca="1" si="6"/>
        <v>#NAME?</v>
      </c>
      <c r="C39" s="24" t="e">
        <f ca="1">_xll.RiskNormal(20,6.2)</f>
        <v>#NAME?</v>
      </c>
      <c r="D39" s="23" t="e">
        <f t="shared" ca="1" si="2"/>
        <v>#NAME?</v>
      </c>
      <c r="E39" s="23" t="e">
        <f t="shared" ca="1" si="0"/>
        <v>#NAME?</v>
      </c>
      <c r="F39" s="23" t="e">
        <f t="shared" ca="1" si="7"/>
        <v>#NAME?</v>
      </c>
      <c r="G39" s="23" t="e">
        <f t="shared" ca="1" si="1"/>
        <v>#NAME?</v>
      </c>
      <c r="H39" s="23" t="e">
        <f ca="1">IF(G39&lt;='1 - Data'!$C$6,IF(I38&lt;&gt;0,0,'1 - Data'!$C$5),0)</f>
        <v>#NAME?</v>
      </c>
      <c r="I39" s="23" t="e">
        <f t="shared" ca="1" si="8"/>
        <v>#NAME?</v>
      </c>
      <c r="J39" s="24" t="e">
        <f ca="1">E39*'1 - Data'!C$7</f>
        <v>#NAME?</v>
      </c>
      <c r="K39" s="24" t="e">
        <f ca="1">IF(H39&lt;&gt;0,'1 - Data'!$C$8,0)</f>
        <v>#NAME?</v>
      </c>
      <c r="L39" s="24" t="e">
        <f ca="1">G39*'1 - Data'!$C$9</f>
        <v>#NAME?</v>
      </c>
      <c r="M39" s="24" t="e">
        <f t="shared" ca="1" si="4"/>
        <v>#NAME?</v>
      </c>
    </row>
    <row r="40" spans="1:13" x14ac:dyDescent="0.25">
      <c r="A40" s="22">
        <f t="shared" si="5"/>
        <v>35</v>
      </c>
      <c r="B40" s="23" t="e">
        <f t="shared" ca="1" si="6"/>
        <v>#NAME?</v>
      </c>
      <c r="C40" s="24" t="e">
        <f ca="1">_xll.RiskNormal(20,6.2)</f>
        <v>#NAME?</v>
      </c>
      <c r="D40" s="23" t="e">
        <f t="shared" ca="1" si="2"/>
        <v>#NAME?</v>
      </c>
      <c r="E40" s="23" t="e">
        <f t="shared" ca="1" si="0"/>
        <v>#NAME?</v>
      </c>
      <c r="F40" s="23" t="e">
        <f t="shared" ca="1" si="7"/>
        <v>#NAME?</v>
      </c>
      <c r="G40" s="23" t="e">
        <f t="shared" ca="1" si="1"/>
        <v>#NAME?</v>
      </c>
      <c r="H40" s="23" t="e">
        <f ca="1">IF(G40&lt;='1 - Data'!$C$6,IF(I39&lt;&gt;0,0,'1 - Data'!$C$5),0)</f>
        <v>#NAME?</v>
      </c>
      <c r="I40" s="23" t="e">
        <f t="shared" ca="1" si="8"/>
        <v>#NAME?</v>
      </c>
      <c r="J40" s="24" t="e">
        <f ca="1">E40*'1 - Data'!C$7</f>
        <v>#NAME?</v>
      </c>
      <c r="K40" s="24" t="e">
        <f ca="1">IF(H40&lt;&gt;0,'1 - Data'!$C$8,0)</f>
        <v>#NAME?</v>
      </c>
      <c r="L40" s="24" t="e">
        <f ca="1">G40*'1 - Data'!$C$9</f>
        <v>#NAME?</v>
      </c>
      <c r="M40" s="24" t="e">
        <f t="shared" ca="1" si="4"/>
        <v>#NAME?</v>
      </c>
    </row>
    <row r="41" spans="1:13" x14ac:dyDescent="0.25">
      <c r="A41" s="22">
        <f t="shared" si="5"/>
        <v>36</v>
      </c>
      <c r="B41" s="23" t="e">
        <f t="shared" ca="1" si="6"/>
        <v>#NAME?</v>
      </c>
      <c r="C41" s="24" t="e">
        <f ca="1">_xll.RiskNormal(20,6.2)</f>
        <v>#NAME?</v>
      </c>
      <c r="D41" s="23" t="e">
        <f t="shared" ca="1" si="2"/>
        <v>#NAME?</v>
      </c>
      <c r="E41" s="23" t="e">
        <f t="shared" ca="1" si="0"/>
        <v>#NAME?</v>
      </c>
      <c r="F41" s="23" t="e">
        <f t="shared" ca="1" si="7"/>
        <v>#NAME?</v>
      </c>
      <c r="G41" s="23" t="e">
        <f t="shared" ca="1" si="1"/>
        <v>#NAME?</v>
      </c>
      <c r="H41" s="23" t="e">
        <f ca="1">IF(G41&lt;='1 - Data'!$C$6,IF(I40&lt;&gt;0,0,'1 - Data'!$C$5),0)</f>
        <v>#NAME?</v>
      </c>
      <c r="I41" s="23" t="e">
        <f t="shared" ca="1" si="8"/>
        <v>#NAME?</v>
      </c>
      <c r="J41" s="24" t="e">
        <f ca="1">E41*'1 - Data'!C$7</f>
        <v>#NAME?</v>
      </c>
      <c r="K41" s="24" t="e">
        <f ca="1">IF(H41&lt;&gt;0,'1 - Data'!$C$8,0)</f>
        <v>#NAME?</v>
      </c>
      <c r="L41" s="24" t="e">
        <f ca="1">G41*'1 - Data'!$C$9</f>
        <v>#NAME?</v>
      </c>
      <c r="M41" s="24" t="e">
        <f t="shared" ca="1" si="4"/>
        <v>#NAME?</v>
      </c>
    </row>
    <row r="42" spans="1:13" x14ac:dyDescent="0.25">
      <c r="A42" s="22">
        <f t="shared" si="5"/>
        <v>37</v>
      </c>
      <c r="B42" s="23" t="e">
        <f t="shared" ca="1" si="6"/>
        <v>#NAME?</v>
      </c>
      <c r="C42" s="24" t="e">
        <f ca="1">_xll.RiskNormal(20,6.2)</f>
        <v>#NAME?</v>
      </c>
      <c r="D42" s="23" t="e">
        <f t="shared" ca="1" si="2"/>
        <v>#NAME?</v>
      </c>
      <c r="E42" s="23" t="e">
        <f t="shared" ca="1" si="0"/>
        <v>#NAME?</v>
      </c>
      <c r="F42" s="23" t="e">
        <f t="shared" ca="1" si="7"/>
        <v>#NAME?</v>
      </c>
      <c r="G42" s="23" t="e">
        <f t="shared" ca="1" si="1"/>
        <v>#NAME?</v>
      </c>
      <c r="H42" s="23" t="e">
        <f ca="1">IF(G42&lt;='1 - Data'!$C$6,IF(I41&lt;&gt;0,0,'1 - Data'!$C$5),0)</f>
        <v>#NAME?</v>
      </c>
      <c r="I42" s="23" t="e">
        <f t="shared" ca="1" si="8"/>
        <v>#NAME?</v>
      </c>
      <c r="J42" s="24" t="e">
        <f ca="1">E42*'1 - Data'!C$7</f>
        <v>#NAME?</v>
      </c>
      <c r="K42" s="24" t="e">
        <f ca="1">IF(H42&lt;&gt;0,'1 - Data'!$C$8,0)</f>
        <v>#NAME?</v>
      </c>
      <c r="L42" s="24" t="e">
        <f ca="1">G42*'1 - Data'!$C$9</f>
        <v>#NAME?</v>
      </c>
      <c r="M42" s="24" t="e">
        <f t="shared" ca="1" si="4"/>
        <v>#NAME?</v>
      </c>
    </row>
    <row r="43" spans="1:13" x14ac:dyDescent="0.25">
      <c r="A43" s="22">
        <f t="shared" si="5"/>
        <v>38</v>
      </c>
      <c r="B43" s="23" t="e">
        <f t="shared" ca="1" si="6"/>
        <v>#NAME?</v>
      </c>
      <c r="C43" s="24" t="e">
        <f ca="1">_xll.RiskNormal(20,6.2)</f>
        <v>#NAME?</v>
      </c>
      <c r="D43" s="23" t="e">
        <f t="shared" ca="1" si="2"/>
        <v>#NAME?</v>
      </c>
      <c r="E43" s="23" t="e">
        <f t="shared" ca="1" si="0"/>
        <v>#NAME?</v>
      </c>
      <c r="F43" s="23" t="e">
        <f t="shared" ca="1" si="7"/>
        <v>#NAME?</v>
      </c>
      <c r="G43" s="23" t="e">
        <f t="shared" ca="1" si="1"/>
        <v>#NAME?</v>
      </c>
      <c r="H43" s="23" t="e">
        <f ca="1">IF(G43&lt;='1 - Data'!$C$6,IF(I42&lt;&gt;0,0,'1 - Data'!$C$5),0)</f>
        <v>#NAME?</v>
      </c>
      <c r="I43" s="23" t="e">
        <f t="shared" ca="1" si="8"/>
        <v>#NAME?</v>
      </c>
      <c r="J43" s="24" t="e">
        <f ca="1">E43*'1 - Data'!C$7</f>
        <v>#NAME?</v>
      </c>
      <c r="K43" s="24" t="e">
        <f ca="1">IF(H43&lt;&gt;0,'1 - Data'!$C$8,0)</f>
        <v>#NAME?</v>
      </c>
      <c r="L43" s="24" t="e">
        <f ca="1">G43*'1 - Data'!$C$9</f>
        <v>#NAME?</v>
      </c>
      <c r="M43" s="24" t="e">
        <f t="shared" ca="1" si="4"/>
        <v>#NAME?</v>
      </c>
    </row>
    <row r="44" spans="1:13" x14ac:dyDescent="0.25">
      <c r="A44" s="22">
        <f t="shared" si="5"/>
        <v>39</v>
      </c>
      <c r="B44" s="23" t="e">
        <f t="shared" ca="1" si="6"/>
        <v>#NAME?</v>
      </c>
      <c r="C44" s="24" t="e">
        <f ca="1">_xll.RiskNormal(20,6.2)</f>
        <v>#NAME?</v>
      </c>
      <c r="D44" s="23" t="e">
        <f t="shared" ca="1" si="2"/>
        <v>#NAME?</v>
      </c>
      <c r="E44" s="23" t="e">
        <f t="shared" ca="1" si="0"/>
        <v>#NAME?</v>
      </c>
      <c r="F44" s="23" t="e">
        <f t="shared" ca="1" si="7"/>
        <v>#NAME?</v>
      </c>
      <c r="G44" s="23" t="e">
        <f t="shared" ca="1" si="1"/>
        <v>#NAME?</v>
      </c>
      <c r="H44" s="23" t="e">
        <f ca="1">IF(G44&lt;='1 - Data'!$C$6,IF(I43&lt;&gt;0,0,'1 - Data'!$C$5),0)</f>
        <v>#NAME?</v>
      </c>
      <c r="I44" s="23" t="e">
        <f t="shared" ca="1" si="8"/>
        <v>#NAME?</v>
      </c>
      <c r="J44" s="24" t="e">
        <f ca="1">E44*'1 - Data'!C$7</f>
        <v>#NAME?</v>
      </c>
      <c r="K44" s="24" t="e">
        <f ca="1">IF(H44&lt;&gt;0,'1 - Data'!$C$8,0)</f>
        <v>#NAME?</v>
      </c>
      <c r="L44" s="24" t="e">
        <f ca="1">G44*'1 - Data'!$C$9</f>
        <v>#NAME?</v>
      </c>
      <c r="M44" s="24" t="e">
        <f t="shared" ca="1" si="4"/>
        <v>#NAME?</v>
      </c>
    </row>
    <row r="45" spans="1:13" x14ac:dyDescent="0.25">
      <c r="A45" s="22">
        <f t="shared" si="5"/>
        <v>40</v>
      </c>
      <c r="B45" s="23" t="e">
        <f t="shared" ca="1" si="6"/>
        <v>#NAME?</v>
      </c>
      <c r="C45" s="24" t="e">
        <f ca="1">_xll.RiskNormal(20,6.2)</f>
        <v>#NAME?</v>
      </c>
      <c r="D45" s="23" t="e">
        <f t="shared" ca="1" si="2"/>
        <v>#NAME?</v>
      </c>
      <c r="E45" s="23" t="e">
        <f t="shared" ca="1" si="0"/>
        <v>#NAME?</v>
      </c>
      <c r="F45" s="23" t="e">
        <f t="shared" ca="1" si="7"/>
        <v>#NAME?</v>
      </c>
      <c r="G45" s="23" t="e">
        <f t="shared" ca="1" si="1"/>
        <v>#NAME?</v>
      </c>
      <c r="H45" s="23" t="e">
        <f ca="1">IF(G45&lt;='1 - Data'!$C$6,IF(I44&lt;&gt;0,0,'1 - Data'!$C$5),0)</f>
        <v>#NAME?</v>
      </c>
      <c r="I45" s="23" t="e">
        <f t="shared" ca="1" si="8"/>
        <v>#NAME?</v>
      </c>
      <c r="J45" s="24" t="e">
        <f ca="1">E45*'1 - Data'!C$7</f>
        <v>#NAME?</v>
      </c>
      <c r="K45" s="24" t="e">
        <f ca="1">IF(H45&lt;&gt;0,'1 - Data'!$C$8,0)</f>
        <v>#NAME?</v>
      </c>
      <c r="L45" s="24" t="e">
        <f ca="1">G45*'1 - Data'!$C$9</f>
        <v>#NAME?</v>
      </c>
      <c r="M45" s="24" t="e">
        <f t="shared" ca="1" si="4"/>
        <v>#NAME?</v>
      </c>
    </row>
    <row r="46" spans="1:13" x14ac:dyDescent="0.25">
      <c r="A46" s="22">
        <f t="shared" si="5"/>
        <v>41</v>
      </c>
      <c r="B46" s="23" t="e">
        <f t="shared" ca="1" si="6"/>
        <v>#NAME?</v>
      </c>
      <c r="C46" s="24" t="e">
        <f ca="1">_xll.RiskNormal(20,6.2)</f>
        <v>#NAME?</v>
      </c>
      <c r="D46" s="23" t="e">
        <f t="shared" ca="1" si="2"/>
        <v>#NAME?</v>
      </c>
      <c r="E46" s="23" t="e">
        <f t="shared" ca="1" si="0"/>
        <v>#NAME?</v>
      </c>
      <c r="F46" s="23" t="e">
        <f t="shared" ca="1" si="7"/>
        <v>#NAME?</v>
      </c>
      <c r="G46" s="23" t="e">
        <f t="shared" ca="1" si="1"/>
        <v>#NAME?</v>
      </c>
      <c r="H46" s="23" t="e">
        <f ca="1">IF(G46&lt;='1 - Data'!$C$6,IF(I45&lt;&gt;0,0,'1 - Data'!$C$5),0)</f>
        <v>#NAME?</v>
      </c>
      <c r="I46" s="23" t="e">
        <f t="shared" ca="1" si="8"/>
        <v>#NAME?</v>
      </c>
      <c r="J46" s="24" t="e">
        <f ca="1">E46*'1 - Data'!C$7</f>
        <v>#NAME?</v>
      </c>
      <c r="K46" s="24" t="e">
        <f ca="1">IF(H46&lt;&gt;0,'1 - Data'!$C$8,0)</f>
        <v>#NAME?</v>
      </c>
      <c r="L46" s="24" t="e">
        <f ca="1">G46*'1 - Data'!$C$9</f>
        <v>#NAME?</v>
      </c>
      <c r="M46" s="24" t="e">
        <f t="shared" ca="1" si="4"/>
        <v>#NAME?</v>
      </c>
    </row>
    <row r="47" spans="1:13" x14ac:dyDescent="0.25">
      <c r="A47" s="22">
        <f t="shared" si="5"/>
        <v>42</v>
      </c>
      <c r="B47" s="23" t="e">
        <f t="shared" ca="1" si="6"/>
        <v>#NAME?</v>
      </c>
      <c r="C47" s="24" t="e">
        <f ca="1">_xll.RiskNormal(20,6.2)</f>
        <v>#NAME?</v>
      </c>
      <c r="D47" s="23" t="e">
        <f t="shared" ca="1" si="2"/>
        <v>#NAME?</v>
      </c>
      <c r="E47" s="23" t="e">
        <f t="shared" ca="1" si="0"/>
        <v>#NAME?</v>
      </c>
      <c r="F47" s="23" t="e">
        <f t="shared" ca="1" si="7"/>
        <v>#NAME?</v>
      </c>
      <c r="G47" s="23" t="e">
        <f t="shared" ca="1" si="1"/>
        <v>#NAME?</v>
      </c>
      <c r="H47" s="23" t="e">
        <f ca="1">IF(G47&lt;='1 - Data'!$C$6,IF(I46&lt;&gt;0,0,'1 - Data'!$C$5),0)</f>
        <v>#NAME?</v>
      </c>
      <c r="I47" s="23" t="e">
        <f t="shared" ca="1" si="8"/>
        <v>#NAME?</v>
      </c>
      <c r="J47" s="24" t="e">
        <f ca="1">E47*'1 - Data'!C$7</f>
        <v>#NAME?</v>
      </c>
      <c r="K47" s="24" t="e">
        <f ca="1">IF(H47&lt;&gt;0,'1 - Data'!$C$8,0)</f>
        <v>#NAME?</v>
      </c>
      <c r="L47" s="24" t="e">
        <f ca="1">G47*'1 - Data'!$C$9</f>
        <v>#NAME?</v>
      </c>
      <c r="M47" s="24" t="e">
        <f t="shared" ca="1" si="4"/>
        <v>#NAME?</v>
      </c>
    </row>
    <row r="48" spans="1:13" x14ac:dyDescent="0.25">
      <c r="A48" s="22">
        <f t="shared" si="5"/>
        <v>43</v>
      </c>
      <c r="B48" s="23" t="e">
        <f t="shared" ca="1" si="6"/>
        <v>#NAME?</v>
      </c>
      <c r="C48" s="24" t="e">
        <f ca="1">_xll.RiskNormal(20,6.2)</f>
        <v>#NAME?</v>
      </c>
      <c r="D48" s="23" t="e">
        <f t="shared" ca="1" si="2"/>
        <v>#NAME?</v>
      </c>
      <c r="E48" s="23" t="e">
        <f t="shared" ca="1" si="0"/>
        <v>#NAME?</v>
      </c>
      <c r="F48" s="23" t="e">
        <f t="shared" ca="1" si="7"/>
        <v>#NAME?</v>
      </c>
      <c r="G48" s="23" t="e">
        <f t="shared" ca="1" si="1"/>
        <v>#NAME?</v>
      </c>
      <c r="H48" s="23" t="e">
        <f ca="1">IF(G48&lt;='1 - Data'!$C$6,IF(I47&lt;&gt;0,0,'1 - Data'!$C$5),0)</f>
        <v>#NAME?</v>
      </c>
      <c r="I48" s="23" t="e">
        <f t="shared" ca="1" si="8"/>
        <v>#NAME?</v>
      </c>
      <c r="J48" s="24" t="e">
        <f ca="1">E48*'1 - Data'!C$7</f>
        <v>#NAME?</v>
      </c>
      <c r="K48" s="24" t="e">
        <f ca="1">IF(H48&lt;&gt;0,'1 - Data'!$C$8,0)</f>
        <v>#NAME?</v>
      </c>
      <c r="L48" s="24" t="e">
        <f ca="1">G48*'1 - Data'!$C$9</f>
        <v>#NAME?</v>
      </c>
      <c r="M48" s="24" t="e">
        <f t="shared" ca="1" si="4"/>
        <v>#NAME?</v>
      </c>
    </row>
    <row r="49" spans="1:13" x14ac:dyDescent="0.25">
      <c r="A49" s="22">
        <f t="shared" si="5"/>
        <v>44</v>
      </c>
      <c r="B49" s="23" t="e">
        <f t="shared" ca="1" si="6"/>
        <v>#NAME?</v>
      </c>
      <c r="C49" s="24" t="e">
        <f ca="1">_xll.RiskNormal(20,6.2)</f>
        <v>#NAME?</v>
      </c>
      <c r="D49" s="23" t="e">
        <f t="shared" ca="1" si="2"/>
        <v>#NAME?</v>
      </c>
      <c r="E49" s="23" t="e">
        <f t="shared" ca="1" si="0"/>
        <v>#NAME?</v>
      </c>
      <c r="F49" s="23" t="e">
        <f t="shared" ca="1" si="7"/>
        <v>#NAME?</v>
      </c>
      <c r="G49" s="23" t="e">
        <f t="shared" ca="1" si="1"/>
        <v>#NAME?</v>
      </c>
      <c r="H49" s="23" t="e">
        <f ca="1">IF(G49&lt;='1 - Data'!$C$6,IF(I48&lt;&gt;0,0,'1 - Data'!$C$5),0)</f>
        <v>#NAME?</v>
      </c>
      <c r="I49" s="23" t="e">
        <f t="shared" ca="1" si="8"/>
        <v>#NAME?</v>
      </c>
      <c r="J49" s="24" t="e">
        <f ca="1">E49*'1 - Data'!C$7</f>
        <v>#NAME?</v>
      </c>
      <c r="K49" s="24" t="e">
        <f ca="1">IF(H49&lt;&gt;0,'1 - Data'!$C$8,0)</f>
        <v>#NAME?</v>
      </c>
      <c r="L49" s="24" t="e">
        <f ca="1">G49*'1 - Data'!$C$9</f>
        <v>#NAME?</v>
      </c>
      <c r="M49" s="24" t="e">
        <f t="shared" ca="1" si="4"/>
        <v>#NAME?</v>
      </c>
    </row>
    <row r="50" spans="1:13" x14ac:dyDescent="0.25">
      <c r="A50" s="22">
        <f t="shared" si="5"/>
        <v>45</v>
      </c>
      <c r="B50" s="23" t="e">
        <f t="shared" ca="1" si="6"/>
        <v>#NAME?</v>
      </c>
      <c r="C50" s="24" t="e">
        <f ca="1">_xll.RiskNormal(20,6.2)</f>
        <v>#NAME?</v>
      </c>
      <c r="D50" s="23" t="e">
        <f t="shared" ca="1" si="2"/>
        <v>#NAME?</v>
      </c>
      <c r="E50" s="23" t="e">
        <f t="shared" ca="1" si="0"/>
        <v>#NAME?</v>
      </c>
      <c r="F50" s="23" t="e">
        <f t="shared" ca="1" si="7"/>
        <v>#NAME?</v>
      </c>
      <c r="G50" s="23" t="e">
        <f t="shared" ca="1" si="1"/>
        <v>#NAME?</v>
      </c>
      <c r="H50" s="23" t="e">
        <f ca="1">IF(G50&lt;='1 - Data'!$C$6,IF(I49&lt;&gt;0,0,'1 - Data'!$C$5),0)</f>
        <v>#NAME?</v>
      </c>
      <c r="I50" s="23" t="e">
        <f t="shared" ca="1" si="8"/>
        <v>#NAME?</v>
      </c>
      <c r="J50" s="24" t="e">
        <f ca="1">E50*'1 - Data'!C$7</f>
        <v>#NAME?</v>
      </c>
      <c r="K50" s="24" t="e">
        <f ca="1">IF(H50&lt;&gt;0,'1 - Data'!$C$8,0)</f>
        <v>#NAME?</v>
      </c>
      <c r="L50" s="24" t="e">
        <f ca="1">G50*'1 - Data'!$C$9</f>
        <v>#NAME?</v>
      </c>
      <c r="M50" s="24" t="e">
        <f t="shared" ca="1" si="4"/>
        <v>#NAME?</v>
      </c>
    </row>
    <row r="51" spans="1:13" x14ac:dyDescent="0.25">
      <c r="A51" s="22">
        <f t="shared" si="5"/>
        <v>46</v>
      </c>
      <c r="B51" s="23" t="e">
        <f t="shared" ca="1" si="6"/>
        <v>#NAME?</v>
      </c>
      <c r="C51" s="24" t="e">
        <f ca="1">_xll.RiskNormal(20,6.2)</f>
        <v>#NAME?</v>
      </c>
      <c r="D51" s="23" t="e">
        <f t="shared" ca="1" si="2"/>
        <v>#NAME?</v>
      </c>
      <c r="E51" s="23" t="e">
        <f t="shared" ca="1" si="0"/>
        <v>#NAME?</v>
      </c>
      <c r="F51" s="23" t="e">
        <f t="shared" ca="1" si="7"/>
        <v>#NAME?</v>
      </c>
      <c r="G51" s="23" t="e">
        <f t="shared" ca="1" si="1"/>
        <v>#NAME?</v>
      </c>
      <c r="H51" s="23" t="e">
        <f ca="1">IF(G51&lt;='1 - Data'!$C$6,IF(I50&lt;&gt;0,0,'1 - Data'!$C$5),0)</f>
        <v>#NAME?</v>
      </c>
      <c r="I51" s="23" t="e">
        <f t="shared" ca="1" si="8"/>
        <v>#NAME?</v>
      </c>
      <c r="J51" s="24" t="e">
        <f ca="1">E51*'1 - Data'!C$7</f>
        <v>#NAME?</v>
      </c>
      <c r="K51" s="24" t="e">
        <f ca="1">IF(H51&lt;&gt;0,'1 - Data'!$C$8,0)</f>
        <v>#NAME?</v>
      </c>
      <c r="L51" s="24" t="e">
        <f ca="1">G51*'1 - Data'!$C$9</f>
        <v>#NAME?</v>
      </c>
      <c r="M51" s="24" t="e">
        <f t="shared" ca="1" si="4"/>
        <v>#NAME?</v>
      </c>
    </row>
    <row r="52" spans="1:13" x14ac:dyDescent="0.25">
      <c r="A52" s="22">
        <f t="shared" si="5"/>
        <v>47</v>
      </c>
      <c r="B52" s="23" t="e">
        <f t="shared" ca="1" si="6"/>
        <v>#NAME?</v>
      </c>
      <c r="C52" s="24" t="e">
        <f ca="1">_xll.RiskNormal(20,6.2)</f>
        <v>#NAME?</v>
      </c>
      <c r="D52" s="23" t="e">
        <f t="shared" ca="1" si="2"/>
        <v>#NAME?</v>
      </c>
      <c r="E52" s="23" t="e">
        <f t="shared" ca="1" si="0"/>
        <v>#NAME?</v>
      </c>
      <c r="F52" s="23" t="e">
        <f t="shared" ca="1" si="7"/>
        <v>#NAME?</v>
      </c>
      <c r="G52" s="23" t="e">
        <f t="shared" ca="1" si="1"/>
        <v>#NAME?</v>
      </c>
      <c r="H52" s="23" t="e">
        <f ca="1">IF(G52&lt;='1 - Data'!$C$6,IF(I51&lt;&gt;0,0,'1 - Data'!$C$5),0)</f>
        <v>#NAME?</v>
      </c>
      <c r="I52" s="23" t="e">
        <f t="shared" ca="1" si="8"/>
        <v>#NAME?</v>
      </c>
      <c r="J52" s="24" t="e">
        <f ca="1">E52*'1 - Data'!C$7</f>
        <v>#NAME?</v>
      </c>
      <c r="K52" s="24" t="e">
        <f ca="1">IF(H52&lt;&gt;0,'1 - Data'!$C$8,0)</f>
        <v>#NAME?</v>
      </c>
      <c r="L52" s="24" t="e">
        <f ca="1">G52*'1 - Data'!$C$9</f>
        <v>#NAME?</v>
      </c>
      <c r="M52" s="24" t="e">
        <f t="shared" ca="1" si="4"/>
        <v>#NAME?</v>
      </c>
    </row>
    <row r="53" spans="1:13" x14ac:dyDescent="0.25">
      <c r="A53" s="22">
        <f t="shared" si="5"/>
        <v>48</v>
      </c>
      <c r="B53" s="23" t="e">
        <f t="shared" ca="1" si="6"/>
        <v>#NAME?</v>
      </c>
      <c r="C53" s="24" t="e">
        <f ca="1">_xll.RiskNormal(20,6.2)</f>
        <v>#NAME?</v>
      </c>
      <c r="D53" s="23" t="e">
        <f t="shared" ca="1" si="2"/>
        <v>#NAME?</v>
      </c>
      <c r="E53" s="23" t="e">
        <f t="shared" ca="1" si="0"/>
        <v>#NAME?</v>
      </c>
      <c r="F53" s="23" t="e">
        <f t="shared" ca="1" si="7"/>
        <v>#NAME?</v>
      </c>
      <c r="G53" s="23" t="e">
        <f t="shared" ca="1" si="1"/>
        <v>#NAME?</v>
      </c>
      <c r="H53" s="23" t="e">
        <f ca="1">IF(G53&lt;='1 - Data'!$C$6,IF(I52&lt;&gt;0,0,'1 - Data'!$C$5),0)</f>
        <v>#NAME?</v>
      </c>
      <c r="I53" s="23" t="e">
        <f t="shared" ca="1" si="8"/>
        <v>#NAME?</v>
      </c>
      <c r="J53" s="24" t="e">
        <f ca="1">E53*'1 - Data'!C$7</f>
        <v>#NAME?</v>
      </c>
      <c r="K53" s="24" t="e">
        <f ca="1">IF(H53&lt;&gt;0,'1 - Data'!$C$8,0)</f>
        <v>#NAME?</v>
      </c>
      <c r="L53" s="24" t="e">
        <f ca="1">G53*'1 - Data'!$C$9</f>
        <v>#NAME?</v>
      </c>
      <c r="M53" s="24" t="e">
        <f t="shared" ca="1" si="4"/>
        <v>#NAME?</v>
      </c>
    </row>
    <row r="54" spans="1:13" x14ac:dyDescent="0.25">
      <c r="A54" s="22">
        <f t="shared" si="5"/>
        <v>49</v>
      </c>
      <c r="B54" s="23" t="e">
        <f t="shared" ca="1" si="6"/>
        <v>#NAME?</v>
      </c>
      <c r="C54" s="24" t="e">
        <f ca="1">_xll.RiskNormal(20,6.2)</f>
        <v>#NAME?</v>
      </c>
      <c r="D54" s="23" t="e">
        <f t="shared" ca="1" si="2"/>
        <v>#NAME?</v>
      </c>
      <c r="E54" s="23" t="e">
        <f t="shared" ca="1" si="0"/>
        <v>#NAME?</v>
      </c>
      <c r="F54" s="23" t="e">
        <f t="shared" ca="1" si="7"/>
        <v>#NAME?</v>
      </c>
      <c r="G54" s="23" t="e">
        <f t="shared" ca="1" si="1"/>
        <v>#NAME?</v>
      </c>
      <c r="H54" s="23" t="e">
        <f ca="1">IF(G54&lt;='1 - Data'!$C$6,IF(I53&lt;&gt;0,0,'1 - Data'!$C$5),0)</f>
        <v>#NAME?</v>
      </c>
      <c r="I54" s="23" t="e">
        <f t="shared" ca="1" si="8"/>
        <v>#NAME?</v>
      </c>
      <c r="J54" s="24" t="e">
        <f ca="1">E54*'1 - Data'!C$7</f>
        <v>#NAME?</v>
      </c>
      <c r="K54" s="24" t="e">
        <f ca="1">IF(H54&lt;&gt;0,'1 - Data'!$C$8,0)</f>
        <v>#NAME?</v>
      </c>
      <c r="L54" s="24" t="e">
        <f ca="1">G54*'1 - Data'!$C$9</f>
        <v>#NAME?</v>
      </c>
      <c r="M54" s="24" t="e">
        <f t="shared" ca="1" si="4"/>
        <v>#NAME?</v>
      </c>
    </row>
    <row r="55" spans="1:13" x14ac:dyDescent="0.25">
      <c r="A55" s="22">
        <f t="shared" si="5"/>
        <v>50</v>
      </c>
      <c r="B55" s="23" t="e">
        <f t="shared" ca="1" si="6"/>
        <v>#NAME?</v>
      </c>
      <c r="C55" s="24" t="e">
        <f ca="1">_xll.RiskNormal(20,6.2)</f>
        <v>#NAME?</v>
      </c>
      <c r="D55" s="23" t="e">
        <f t="shared" ca="1" si="2"/>
        <v>#NAME?</v>
      </c>
      <c r="E55" s="23" t="e">
        <f t="shared" ca="1" si="0"/>
        <v>#NAME?</v>
      </c>
      <c r="F55" s="23" t="e">
        <f t="shared" ca="1" si="7"/>
        <v>#NAME?</v>
      </c>
      <c r="G55" s="23" t="e">
        <f t="shared" ca="1" si="1"/>
        <v>#NAME?</v>
      </c>
      <c r="H55" s="23" t="e">
        <f ca="1">IF(G55&lt;='1 - Data'!$C$6,IF(I54&lt;&gt;0,0,'1 - Data'!$C$5),0)</f>
        <v>#NAME?</v>
      </c>
      <c r="I55" s="23" t="e">
        <f t="shared" ca="1" si="8"/>
        <v>#NAME?</v>
      </c>
      <c r="J55" s="24" t="e">
        <f ca="1">E55*'1 - Data'!C$7</f>
        <v>#NAME?</v>
      </c>
      <c r="K55" s="24" t="e">
        <f ca="1">IF(H55&lt;&gt;0,'1 - Data'!$C$8,0)</f>
        <v>#NAME?</v>
      </c>
      <c r="L55" s="24" t="e">
        <f ca="1">G55*'1 - Data'!$C$9</f>
        <v>#NAME?</v>
      </c>
      <c r="M55" s="24" t="e">
        <f t="shared" ca="1" si="4"/>
        <v>#NAME?</v>
      </c>
    </row>
    <row r="56" spans="1:13" x14ac:dyDescent="0.25">
      <c r="A56" s="22">
        <f t="shared" si="5"/>
        <v>51</v>
      </c>
      <c r="B56" s="23" t="e">
        <f t="shared" ca="1" si="6"/>
        <v>#NAME?</v>
      </c>
      <c r="C56" s="24" t="e">
        <f ca="1">_xll.RiskNormal(20,6.2)</f>
        <v>#NAME?</v>
      </c>
      <c r="D56" s="23" t="e">
        <f t="shared" ca="1" si="2"/>
        <v>#NAME?</v>
      </c>
      <c r="E56" s="23" t="e">
        <f t="shared" ca="1" si="0"/>
        <v>#NAME?</v>
      </c>
      <c r="F56" s="23" t="e">
        <f t="shared" ca="1" si="7"/>
        <v>#NAME?</v>
      </c>
      <c r="G56" s="23" t="e">
        <f t="shared" ca="1" si="1"/>
        <v>#NAME?</v>
      </c>
      <c r="H56" s="23" t="e">
        <f ca="1">IF(G56&lt;='1 - Data'!$C$6,IF(I55&lt;&gt;0,0,'1 - Data'!$C$5),0)</f>
        <v>#NAME?</v>
      </c>
      <c r="I56" s="23" t="e">
        <f t="shared" ca="1" si="8"/>
        <v>#NAME?</v>
      </c>
      <c r="J56" s="24" t="e">
        <f ca="1">E56*'1 - Data'!C$7</f>
        <v>#NAME?</v>
      </c>
      <c r="K56" s="24" t="e">
        <f ca="1">IF(H56&lt;&gt;0,'1 - Data'!$C$8,0)</f>
        <v>#NAME?</v>
      </c>
      <c r="L56" s="24" t="e">
        <f ca="1">G56*'1 - Data'!$C$9</f>
        <v>#NAME?</v>
      </c>
      <c r="M56" s="24" t="e">
        <f t="shared" ca="1" si="4"/>
        <v>#NAME?</v>
      </c>
    </row>
    <row r="57" spans="1:13" x14ac:dyDescent="0.25">
      <c r="A57" s="22">
        <f t="shared" si="5"/>
        <v>52</v>
      </c>
      <c r="B57" s="23" t="e">
        <f t="shared" ca="1" si="6"/>
        <v>#NAME?</v>
      </c>
      <c r="C57" s="24" t="e">
        <f ca="1">_xll.RiskNormal(20,6.2)</f>
        <v>#NAME?</v>
      </c>
      <c r="D57" s="23" t="e">
        <f t="shared" ca="1" si="2"/>
        <v>#NAME?</v>
      </c>
      <c r="E57" s="23" t="e">
        <f t="shared" ca="1" si="0"/>
        <v>#NAME?</v>
      </c>
      <c r="F57" s="23" t="e">
        <f t="shared" ca="1" si="7"/>
        <v>#NAME?</v>
      </c>
      <c r="G57" s="23" t="e">
        <f t="shared" ca="1" si="1"/>
        <v>#NAME?</v>
      </c>
      <c r="H57" s="23" t="e">
        <f ca="1">IF(G57&lt;='1 - Data'!$C$6,IF(I56&lt;&gt;0,0,'1 - Data'!$C$5),0)</f>
        <v>#NAME?</v>
      </c>
      <c r="I57" s="23" t="e">
        <f t="shared" ca="1" si="8"/>
        <v>#NAME?</v>
      </c>
      <c r="J57" s="24" t="e">
        <f ca="1">E57*'1 - Data'!C$7</f>
        <v>#NAME?</v>
      </c>
      <c r="K57" s="24" t="e">
        <f ca="1">IF(H57&lt;&gt;0,'1 - Data'!$C$8,0)</f>
        <v>#NAME?</v>
      </c>
      <c r="L57" s="24" t="e">
        <f ca="1">G57*'1 - Data'!$C$9</f>
        <v>#NAME?</v>
      </c>
      <c r="M57" s="24" t="e">
        <f t="shared" ca="1" si="4"/>
        <v>#NAME?</v>
      </c>
    </row>
    <row r="58" spans="1:13" x14ac:dyDescent="0.25">
      <c r="A58" s="22">
        <f t="shared" si="5"/>
        <v>53</v>
      </c>
      <c r="B58" s="23" t="e">
        <f t="shared" ca="1" si="6"/>
        <v>#NAME?</v>
      </c>
      <c r="C58" s="24" t="e">
        <f ca="1">_xll.RiskNormal(20,6.2)</f>
        <v>#NAME?</v>
      </c>
      <c r="D58" s="23" t="e">
        <f t="shared" ca="1" si="2"/>
        <v>#NAME?</v>
      </c>
      <c r="E58" s="23" t="e">
        <f t="shared" ca="1" si="0"/>
        <v>#NAME?</v>
      </c>
      <c r="F58" s="23" t="e">
        <f t="shared" ca="1" si="7"/>
        <v>#NAME?</v>
      </c>
      <c r="G58" s="23" t="e">
        <f t="shared" ca="1" si="1"/>
        <v>#NAME?</v>
      </c>
      <c r="H58" s="23" t="e">
        <f ca="1">IF(G58&lt;='1 - Data'!$C$6,IF(I57&lt;&gt;0,0,'1 - Data'!$C$5),0)</f>
        <v>#NAME?</v>
      </c>
      <c r="I58" s="23" t="e">
        <f t="shared" ca="1" si="8"/>
        <v>#NAME?</v>
      </c>
      <c r="J58" s="24" t="e">
        <f ca="1">E58*'1 - Data'!C$7</f>
        <v>#NAME?</v>
      </c>
      <c r="K58" s="24" t="e">
        <f ca="1">IF(H58&lt;&gt;0,'1 - Data'!$C$8,0)</f>
        <v>#NAME?</v>
      </c>
      <c r="L58" s="24" t="e">
        <f ca="1">G58*'1 - Data'!$C$9</f>
        <v>#NAME?</v>
      </c>
      <c r="M58" s="24" t="e">
        <f t="shared" ca="1" si="4"/>
        <v>#NAME?</v>
      </c>
    </row>
    <row r="59" spans="1:13" x14ac:dyDescent="0.25">
      <c r="A59" s="22">
        <f t="shared" si="5"/>
        <v>54</v>
      </c>
      <c r="B59" s="23" t="e">
        <f t="shared" ca="1" si="6"/>
        <v>#NAME?</v>
      </c>
      <c r="C59" s="24" t="e">
        <f ca="1">_xll.RiskNormal(20,6.2)</f>
        <v>#NAME?</v>
      </c>
      <c r="D59" s="23" t="e">
        <f t="shared" ca="1" si="2"/>
        <v>#NAME?</v>
      </c>
      <c r="E59" s="23" t="e">
        <f t="shared" ca="1" si="0"/>
        <v>#NAME?</v>
      </c>
      <c r="F59" s="23" t="e">
        <f t="shared" ca="1" si="7"/>
        <v>#NAME?</v>
      </c>
      <c r="G59" s="23" t="e">
        <f t="shared" ca="1" si="1"/>
        <v>#NAME?</v>
      </c>
      <c r="H59" s="23" t="e">
        <f ca="1">IF(G59&lt;='1 - Data'!$C$6,IF(I58&lt;&gt;0,0,'1 - Data'!$C$5),0)</f>
        <v>#NAME?</v>
      </c>
      <c r="I59" s="23" t="e">
        <f t="shared" ca="1" si="8"/>
        <v>#NAME?</v>
      </c>
      <c r="J59" s="24" t="e">
        <f ca="1">E59*'1 - Data'!C$7</f>
        <v>#NAME?</v>
      </c>
      <c r="K59" s="24" t="e">
        <f ca="1">IF(H59&lt;&gt;0,'1 - Data'!$C$8,0)</f>
        <v>#NAME?</v>
      </c>
      <c r="L59" s="24" t="e">
        <f ca="1">G59*'1 - Data'!$C$9</f>
        <v>#NAME?</v>
      </c>
      <c r="M59" s="24" t="e">
        <f t="shared" ca="1" si="4"/>
        <v>#NAME?</v>
      </c>
    </row>
    <row r="60" spans="1:13" x14ac:dyDescent="0.25">
      <c r="A60" s="22">
        <f t="shared" si="5"/>
        <v>55</v>
      </c>
      <c r="B60" s="23" t="e">
        <f t="shared" ca="1" si="6"/>
        <v>#NAME?</v>
      </c>
      <c r="C60" s="24" t="e">
        <f ca="1">_xll.RiskNormal(20,6.2)</f>
        <v>#NAME?</v>
      </c>
      <c r="D60" s="23" t="e">
        <f t="shared" ca="1" si="2"/>
        <v>#NAME?</v>
      </c>
      <c r="E60" s="23" t="e">
        <f t="shared" ca="1" si="0"/>
        <v>#NAME?</v>
      </c>
      <c r="F60" s="23" t="e">
        <f t="shared" ca="1" si="7"/>
        <v>#NAME?</v>
      </c>
      <c r="G60" s="23" t="e">
        <f t="shared" ca="1" si="1"/>
        <v>#NAME?</v>
      </c>
      <c r="H60" s="23" t="e">
        <f ca="1">IF(G60&lt;='1 - Data'!$C$6,IF(I59&lt;&gt;0,0,'1 - Data'!$C$5),0)</f>
        <v>#NAME?</v>
      </c>
      <c r="I60" s="23" t="e">
        <f t="shared" ca="1" si="8"/>
        <v>#NAME?</v>
      </c>
      <c r="J60" s="24" t="e">
        <f ca="1">E60*'1 - Data'!C$7</f>
        <v>#NAME?</v>
      </c>
      <c r="K60" s="24" t="e">
        <f ca="1">IF(H60&lt;&gt;0,'1 - Data'!$C$8,0)</f>
        <v>#NAME?</v>
      </c>
      <c r="L60" s="24" t="e">
        <f ca="1">G60*'1 - Data'!$C$9</f>
        <v>#NAME?</v>
      </c>
      <c r="M60" s="24" t="e">
        <f t="shared" ca="1" si="4"/>
        <v>#NAME?</v>
      </c>
    </row>
    <row r="61" spans="1:13" x14ac:dyDescent="0.25">
      <c r="A61" s="22">
        <f t="shared" si="5"/>
        <v>56</v>
      </c>
      <c r="B61" s="23" t="e">
        <f t="shared" ca="1" si="6"/>
        <v>#NAME?</v>
      </c>
      <c r="C61" s="24" t="e">
        <f ca="1">_xll.RiskNormal(20,6.2)</f>
        <v>#NAME?</v>
      </c>
      <c r="D61" s="23" t="e">
        <f t="shared" ca="1" si="2"/>
        <v>#NAME?</v>
      </c>
      <c r="E61" s="23" t="e">
        <f t="shared" ca="1" si="0"/>
        <v>#NAME?</v>
      </c>
      <c r="F61" s="23" t="e">
        <f t="shared" ca="1" si="7"/>
        <v>#NAME?</v>
      </c>
      <c r="G61" s="23" t="e">
        <f t="shared" ca="1" si="1"/>
        <v>#NAME?</v>
      </c>
      <c r="H61" s="23" t="e">
        <f ca="1">IF(G61&lt;='1 - Data'!$C$6,IF(I60&lt;&gt;0,0,'1 - Data'!$C$5),0)</f>
        <v>#NAME?</v>
      </c>
      <c r="I61" s="23" t="e">
        <f t="shared" ca="1" si="8"/>
        <v>#NAME?</v>
      </c>
      <c r="J61" s="24" t="e">
        <f ca="1">E61*'1 - Data'!C$7</f>
        <v>#NAME?</v>
      </c>
      <c r="K61" s="24" t="e">
        <f ca="1">IF(H61&lt;&gt;0,'1 - Data'!$C$8,0)</f>
        <v>#NAME?</v>
      </c>
      <c r="L61" s="24" t="e">
        <f ca="1">G61*'1 - Data'!$C$9</f>
        <v>#NAME?</v>
      </c>
      <c r="M61" s="24" t="e">
        <f t="shared" ca="1" si="4"/>
        <v>#NAME?</v>
      </c>
    </row>
    <row r="62" spans="1:13" x14ac:dyDescent="0.25">
      <c r="A62" s="22">
        <f t="shared" si="5"/>
        <v>57</v>
      </c>
      <c r="B62" s="23" t="e">
        <f t="shared" ca="1" si="6"/>
        <v>#NAME?</v>
      </c>
      <c r="C62" s="24" t="e">
        <f ca="1">_xll.RiskNormal(20,6.2)</f>
        <v>#NAME?</v>
      </c>
      <c r="D62" s="23" t="e">
        <f t="shared" ca="1" si="2"/>
        <v>#NAME?</v>
      </c>
      <c r="E62" s="23" t="e">
        <f t="shared" ca="1" si="0"/>
        <v>#NAME?</v>
      </c>
      <c r="F62" s="23" t="e">
        <f t="shared" ca="1" si="7"/>
        <v>#NAME?</v>
      </c>
      <c r="G62" s="23" t="e">
        <f t="shared" ca="1" si="1"/>
        <v>#NAME?</v>
      </c>
      <c r="H62" s="23" t="e">
        <f ca="1">IF(G62&lt;='1 - Data'!$C$6,IF(I61&lt;&gt;0,0,'1 - Data'!$C$5),0)</f>
        <v>#NAME?</v>
      </c>
      <c r="I62" s="23" t="e">
        <f t="shared" ca="1" si="8"/>
        <v>#NAME?</v>
      </c>
      <c r="J62" s="24" t="e">
        <f ca="1">E62*'1 - Data'!C$7</f>
        <v>#NAME?</v>
      </c>
      <c r="K62" s="24" t="e">
        <f ca="1">IF(H62&lt;&gt;0,'1 - Data'!$C$8,0)</f>
        <v>#NAME?</v>
      </c>
      <c r="L62" s="24" t="e">
        <f ca="1">G62*'1 - Data'!$C$9</f>
        <v>#NAME?</v>
      </c>
      <c r="M62" s="24" t="e">
        <f t="shared" ca="1" si="4"/>
        <v>#NAME?</v>
      </c>
    </row>
    <row r="63" spans="1:13" x14ac:dyDescent="0.25">
      <c r="A63" s="22">
        <f t="shared" si="5"/>
        <v>58</v>
      </c>
      <c r="B63" s="23" t="e">
        <f t="shared" ca="1" si="6"/>
        <v>#NAME?</v>
      </c>
      <c r="C63" s="24" t="e">
        <f ca="1">_xll.RiskNormal(20,6.2)</f>
        <v>#NAME?</v>
      </c>
      <c r="D63" s="23" t="e">
        <f t="shared" ca="1" si="2"/>
        <v>#NAME?</v>
      </c>
      <c r="E63" s="23" t="e">
        <f t="shared" ca="1" si="0"/>
        <v>#NAME?</v>
      </c>
      <c r="F63" s="23" t="e">
        <f t="shared" ca="1" si="7"/>
        <v>#NAME?</v>
      </c>
      <c r="G63" s="23" t="e">
        <f t="shared" ca="1" si="1"/>
        <v>#NAME?</v>
      </c>
      <c r="H63" s="23" t="e">
        <f ca="1">IF(G63&lt;='1 - Data'!$C$6,IF(I62&lt;&gt;0,0,'1 - Data'!$C$5),0)</f>
        <v>#NAME?</v>
      </c>
      <c r="I63" s="23" t="e">
        <f t="shared" ca="1" si="8"/>
        <v>#NAME?</v>
      </c>
      <c r="J63" s="24" t="e">
        <f ca="1">E63*'1 - Data'!C$7</f>
        <v>#NAME?</v>
      </c>
      <c r="K63" s="24" t="e">
        <f ca="1">IF(H63&lt;&gt;0,'1 - Data'!$C$8,0)</f>
        <v>#NAME?</v>
      </c>
      <c r="L63" s="24" t="e">
        <f ca="1">G63*'1 - Data'!$C$9</f>
        <v>#NAME?</v>
      </c>
      <c r="M63" s="24" t="e">
        <f t="shared" ca="1" si="4"/>
        <v>#NAME?</v>
      </c>
    </row>
    <row r="64" spans="1:13" x14ac:dyDescent="0.25">
      <c r="A64" s="22">
        <f t="shared" si="5"/>
        <v>59</v>
      </c>
      <c r="B64" s="23" t="e">
        <f t="shared" ca="1" si="6"/>
        <v>#NAME?</v>
      </c>
      <c r="C64" s="24" t="e">
        <f ca="1">_xll.RiskNormal(20,6.2)</f>
        <v>#NAME?</v>
      </c>
      <c r="D64" s="23" t="e">
        <f t="shared" ca="1" si="2"/>
        <v>#NAME?</v>
      </c>
      <c r="E64" s="23" t="e">
        <f t="shared" ca="1" si="0"/>
        <v>#NAME?</v>
      </c>
      <c r="F64" s="23" t="e">
        <f t="shared" ca="1" si="7"/>
        <v>#NAME?</v>
      </c>
      <c r="G64" s="23" t="e">
        <f t="shared" ca="1" si="1"/>
        <v>#NAME?</v>
      </c>
      <c r="H64" s="23" t="e">
        <f ca="1">IF(G64&lt;='1 - Data'!$C$6,IF(I63&lt;&gt;0,0,'1 - Data'!$C$5),0)</f>
        <v>#NAME?</v>
      </c>
      <c r="I64" s="23" t="e">
        <f t="shared" ca="1" si="8"/>
        <v>#NAME?</v>
      </c>
      <c r="J64" s="24" t="e">
        <f ca="1">E64*'1 - Data'!C$7</f>
        <v>#NAME?</v>
      </c>
      <c r="K64" s="24" t="e">
        <f ca="1">IF(H64&lt;&gt;0,'1 - Data'!$C$8,0)</f>
        <v>#NAME?</v>
      </c>
      <c r="L64" s="24" t="e">
        <f ca="1">G64*'1 - Data'!$C$9</f>
        <v>#NAME?</v>
      </c>
      <c r="M64" s="24" t="e">
        <f t="shared" ca="1" si="4"/>
        <v>#NAME?</v>
      </c>
    </row>
    <row r="65" spans="1:13" x14ac:dyDescent="0.25">
      <c r="A65" s="22">
        <f t="shared" si="5"/>
        <v>60</v>
      </c>
      <c r="B65" s="23" t="e">
        <f t="shared" ca="1" si="6"/>
        <v>#NAME?</v>
      </c>
      <c r="C65" s="24" t="e">
        <f ca="1">_xll.RiskNormal(20,6.2)</f>
        <v>#NAME?</v>
      </c>
      <c r="D65" s="23" t="e">
        <f t="shared" ca="1" si="2"/>
        <v>#NAME?</v>
      </c>
      <c r="E65" s="23" t="e">
        <f t="shared" ca="1" si="0"/>
        <v>#NAME?</v>
      </c>
      <c r="F65" s="23" t="e">
        <f t="shared" ca="1" si="7"/>
        <v>#NAME?</v>
      </c>
      <c r="G65" s="23" t="e">
        <f t="shared" ca="1" si="1"/>
        <v>#NAME?</v>
      </c>
      <c r="H65" s="23" t="e">
        <f ca="1">IF(G65&lt;='1 - Data'!$C$6,IF(I64&lt;&gt;0,0,'1 - Data'!$C$5),0)</f>
        <v>#NAME?</v>
      </c>
      <c r="I65" s="23" t="e">
        <f t="shared" ca="1" si="8"/>
        <v>#NAME?</v>
      </c>
      <c r="J65" s="24" t="e">
        <f ca="1">E65*'1 - Data'!C$7</f>
        <v>#NAME?</v>
      </c>
      <c r="K65" s="24" t="e">
        <f ca="1">IF(H65&lt;&gt;0,'1 - Data'!$C$8,0)</f>
        <v>#NAME?</v>
      </c>
      <c r="L65" s="24" t="e">
        <f ca="1">G65*'1 - Data'!$C$9</f>
        <v>#NAME?</v>
      </c>
      <c r="M65" s="24" t="e">
        <f t="shared" ca="1" si="4"/>
        <v>#NAME?</v>
      </c>
    </row>
    <row r="66" spans="1:13" x14ac:dyDescent="0.25">
      <c r="A66" s="22">
        <f t="shared" si="5"/>
        <v>61</v>
      </c>
      <c r="B66" s="23" t="e">
        <f t="shared" ca="1" si="6"/>
        <v>#NAME?</v>
      </c>
      <c r="C66" s="24" t="e">
        <f ca="1">_xll.RiskNormal(20,6.2)</f>
        <v>#NAME?</v>
      </c>
      <c r="D66" s="23" t="e">
        <f t="shared" ca="1" si="2"/>
        <v>#NAME?</v>
      </c>
      <c r="E66" s="23" t="e">
        <f t="shared" ca="1" si="0"/>
        <v>#NAME?</v>
      </c>
      <c r="F66" s="23" t="e">
        <f t="shared" ca="1" si="7"/>
        <v>#NAME?</v>
      </c>
      <c r="G66" s="23" t="e">
        <f t="shared" ca="1" si="1"/>
        <v>#NAME?</v>
      </c>
      <c r="H66" s="23" t="e">
        <f ca="1">IF(G66&lt;='1 - Data'!$C$6,IF(I65&lt;&gt;0,0,'1 - Data'!$C$5),0)</f>
        <v>#NAME?</v>
      </c>
      <c r="I66" s="23" t="e">
        <f t="shared" ca="1" si="8"/>
        <v>#NAME?</v>
      </c>
      <c r="J66" s="24" t="e">
        <f ca="1">E66*'1 - Data'!C$7</f>
        <v>#NAME?</v>
      </c>
      <c r="K66" s="24" t="e">
        <f ca="1">IF(H66&lt;&gt;0,'1 - Data'!$C$8,0)</f>
        <v>#NAME?</v>
      </c>
      <c r="L66" s="24" t="e">
        <f ca="1">G66*'1 - Data'!$C$9</f>
        <v>#NAME?</v>
      </c>
      <c r="M66" s="24" t="e">
        <f t="shared" ca="1" si="4"/>
        <v>#NAME?</v>
      </c>
    </row>
    <row r="67" spans="1:13" x14ac:dyDescent="0.25">
      <c r="A67" s="22">
        <f t="shared" si="5"/>
        <v>62</v>
      </c>
      <c r="B67" s="23" t="e">
        <f t="shared" ca="1" si="6"/>
        <v>#NAME?</v>
      </c>
      <c r="C67" s="24" t="e">
        <f ca="1">_xll.RiskNormal(20,6.2)</f>
        <v>#NAME?</v>
      </c>
      <c r="D67" s="23" t="e">
        <f t="shared" ca="1" si="2"/>
        <v>#NAME?</v>
      </c>
      <c r="E67" s="23" t="e">
        <f t="shared" ca="1" si="0"/>
        <v>#NAME?</v>
      </c>
      <c r="F67" s="23" t="e">
        <f t="shared" ca="1" si="7"/>
        <v>#NAME?</v>
      </c>
      <c r="G67" s="23" t="e">
        <f t="shared" ca="1" si="1"/>
        <v>#NAME?</v>
      </c>
      <c r="H67" s="23" t="e">
        <f ca="1">IF(G67&lt;='1 - Data'!$C$6,IF(I66&lt;&gt;0,0,'1 - Data'!$C$5),0)</f>
        <v>#NAME?</v>
      </c>
      <c r="I67" s="23" t="e">
        <f t="shared" ca="1" si="8"/>
        <v>#NAME?</v>
      </c>
      <c r="J67" s="24" t="e">
        <f ca="1">E67*'1 - Data'!C$7</f>
        <v>#NAME?</v>
      </c>
      <c r="K67" s="24" t="e">
        <f ca="1">IF(H67&lt;&gt;0,'1 - Data'!$C$8,0)</f>
        <v>#NAME?</v>
      </c>
      <c r="L67" s="24" t="e">
        <f ca="1">G67*'1 - Data'!$C$9</f>
        <v>#NAME?</v>
      </c>
      <c r="M67" s="24" t="e">
        <f t="shared" ca="1" si="4"/>
        <v>#NAME?</v>
      </c>
    </row>
    <row r="68" spans="1:13" x14ac:dyDescent="0.25">
      <c r="A68" s="22">
        <f t="shared" si="5"/>
        <v>63</v>
      </c>
      <c r="B68" s="23" t="e">
        <f t="shared" ca="1" si="6"/>
        <v>#NAME?</v>
      </c>
      <c r="C68" s="24" t="e">
        <f ca="1">_xll.RiskNormal(20,6.2)</f>
        <v>#NAME?</v>
      </c>
      <c r="D68" s="23" t="e">
        <f t="shared" ca="1" si="2"/>
        <v>#NAME?</v>
      </c>
      <c r="E68" s="23" t="e">
        <f t="shared" ca="1" si="0"/>
        <v>#NAME?</v>
      </c>
      <c r="F68" s="23" t="e">
        <f t="shared" ca="1" si="7"/>
        <v>#NAME?</v>
      </c>
      <c r="G68" s="23" t="e">
        <f t="shared" ca="1" si="1"/>
        <v>#NAME?</v>
      </c>
      <c r="H68" s="23" t="e">
        <f ca="1">IF(G68&lt;='1 - Data'!$C$6,IF(I67&lt;&gt;0,0,'1 - Data'!$C$5),0)</f>
        <v>#NAME?</v>
      </c>
      <c r="I68" s="23" t="e">
        <f t="shared" ca="1" si="8"/>
        <v>#NAME?</v>
      </c>
      <c r="J68" s="24" t="e">
        <f ca="1">E68*'1 - Data'!C$7</f>
        <v>#NAME?</v>
      </c>
      <c r="K68" s="24" t="e">
        <f ca="1">IF(H68&lt;&gt;0,'1 - Data'!$C$8,0)</f>
        <v>#NAME?</v>
      </c>
      <c r="L68" s="24" t="e">
        <f ca="1">G68*'1 - Data'!$C$9</f>
        <v>#NAME?</v>
      </c>
      <c r="M68" s="24" t="e">
        <f t="shared" ca="1" si="4"/>
        <v>#NAME?</v>
      </c>
    </row>
    <row r="69" spans="1:13" x14ac:dyDescent="0.25">
      <c r="A69" s="22">
        <f t="shared" si="5"/>
        <v>64</v>
      </c>
      <c r="B69" s="23" t="e">
        <f t="shared" ca="1" si="6"/>
        <v>#NAME?</v>
      </c>
      <c r="C69" s="24" t="e">
        <f ca="1">_xll.RiskNormal(20,6.2)</f>
        <v>#NAME?</v>
      </c>
      <c r="D69" s="23" t="e">
        <f t="shared" ca="1" si="2"/>
        <v>#NAME?</v>
      </c>
      <c r="E69" s="23" t="e">
        <f t="shared" ca="1" si="0"/>
        <v>#NAME?</v>
      </c>
      <c r="F69" s="23" t="e">
        <f t="shared" ca="1" si="7"/>
        <v>#NAME?</v>
      </c>
      <c r="G69" s="23" t="e">
        <f t="shared" ca="1" si="1"/>
        <v>#NAME?</v>
      </c>
      <c r="H69" s="23" t="e">
        <f ca="1">IF(G69&lt;='1 - Data'!$C$6,IF(I68&lt;&gt;0,0,'1 - Data'!$C$5),0)</f>
        <v>#NAME?</v>
      </c>
      <c r="I69" s="23" t="e">
        <f t="shared" ca="1" si="8"/>
        <v>#NAME?</v>
      </c>
      <c r="J69" s="24" t="e">
        <f ca="1">E69*'1 - Data'!C$7</f>
        <v>#NAME?</v>
      </c>
      <c r="K69" s="24" t="e">
        <f ca="1">IF(H69&lt;&gt;0,'1 - Data'!$C$8,0)</f>
        <v>#NAME?</v>
      </c>
      <c r="L69" s="24" t="e">
        <f ca="1">G69*'1 - Data'!$C$9</f>
        <v>#NAME?</v>
      </c>
      <c r="M69" s="24" t="e">
        <f t="shared" ca="1" si="4"/>
        <v>#NAME?</v>
      </c>
    </row>
    <row r="70" spans="1:13" x14ac:dyDescent="0.25">
      <c r="A70" s="22">
        <f t="shared" si="5"/>
        <v>65</v>
      </c>
      <c r="B70" s="23" t="e">
        <f t="shared" ca="1" si="6"/>
        <v>#NAME?</v>
      </c>
      <c r="C70" s="24" t="e">
        <f ca="1">_xll.RiskNormal(20,6.2)</f>
        <v>#NAME?</v>
      </c>
      <c r="D70" s="23" t="e">
        <f t="shared" ca="1" si="2"/>
        <v>#NAME?</v>
      </c>
      <c r="E70" s="23" t="e">
        <f t="shared" ref="E70:E133" ca="1" si="9">MIN(B70,D70)</f>
        <v>#NAME?</v>
      </c>
      <c r="F70" s="23" t="e">
        <f t="shared" ca="1" si="7"/>
        <v>#NAME?</v>
      </c>
      <c r="G70" s="23" t="e">
        <f t="shared" ref="G70:G133" ca="1" si="10">B70-E70+F70</f>
        <v>#NAME?</v>
      </c>
      <c r="H70" s="23" t="e">
        <f ca="1">IF(G70&lt;='1 - Data'!$C$6,IF(I69&lt;&gt;0,0,'1 - Data'!$C$5),0)</f>
        <v>#NAME?</v>
      </c>
      <c r="I70" s="23" t="e">
        <f t="shared" ca="1" si="8"/>
        <v>#NAME?</v>
      </c>
      <c r="J70" s="24" t="e">
        <f ca="1">E70*'1 - Data'!C$7</f>
        <v>#NAME?</v>
      </c>
      <c r="K70" s="24" t="e">
        <f ca="1">IF(H70&lt;&gt;0,'1 - Data'!$C$8,0)</f>
        <v>#NAME?</v>
      </c>
      <c r="L70" s="24" t="e">
        <f ca="1">G70*'1 - Data'!$C$9</f>
        <v>#NAME?</v>
      </c>
      <c r="M70" s="24" t="e">
        <f t="shared" ca="1" si="4"/>
        <v>#NAME?</v>
      </c>
    </row>
    <row r="71" spans="1:13" x14ac:dyDescent="0.25">
      <c r="A71" s="22">
        <f t="shared" si="5"/>
        <v>66</v>
      </c>
      <c r="B71" s="23" t="e">
        <f t="shared" ca="1" si="6"/>
        <v>#NAME?</v>
      </c>
      <c r="C71" s="24" t="e">
        <f ca="1">_xll.RiskNormal(20,6.2)</f>
        <v>#NAME?</v>
      </c>
      <c r="D71" s="23" t="e">
        <f t="shared" ref="D71:D134" ca="1" si="11">ROUND(C71,0)</f>
        <v>#NAME?</v>
      </c>
      <c r="E71" s="23" t="e">
        <f t="shared" ca="1" si="9"/>
        <v>#NAME?</v>
      </c>
      <c r="F71" s="23" t="e">
        <f t="shared" ca="1" si="7"/>
        <v>#NAME?</v>
      </c>
      <c r="G71" s="23" t="e">
        <f t="shared" ca="1" si="10"/>
        <v>#NAME?</v>
      </c>
      <c r="H71" s="23" t="e">
        <f ca="1">IF(G71&lt;='1 - Data'!$C$6,IF(I70&lt;&gt;0,0,'1 - Data'!$C$5),0)</f>
        <v>#NAME?</v>
      </c>
      <c r="I71" s="23" t="e">
        <f t="shared" ca="1" si="8"/>
        <v>#NAME?</v>
      </c>
      <c r="J71" s="24" t="e">
        <f ca="1">E71*'1 - Data'!C$7</f>
        <v>#NAME?</v>
      </c>
      <c r="K71" s="24" t="e">
        <f ca="1">IF(H71&lt;&gt;0,'1 - Data'!$C$8,0)</f>
        <v>#NAME?</v>
      </c>
      <c r="L71" s="24" t="e">
        <f ca="1">G71*'1 - Data'!$C$9</f>
        <v>#NAME?</v>
      </c>
      <c r="M71" s="24" t="e">
        <f t="shared" ref="M71:M134" ca="1" si="12">J71-K71-L71</f>
        <v>#NAME?</v>
      </c>
    </row>
    <row r="72" spans="1:13" x14ac:dyDescent="0.25">
      <c r="A72" s="22">
        <f t="shared" ref="A72:A135" si="13">A71+1</f>
        <v>67</v>
      </c>
      <c r="B72" s="23" t="e">
        <f t="shared" ca="1" si="6"/>
        <v>#NAME?</v>
      </c>
      <c r="C72" s="24" t="e">
        <f ca="1">_xll.RiskNormal(20,6.2)</f>
        <v>#NAME?</v>
      </c>
      <c r="D72" s="23" t="e">
        <f t="shared" ca="1" si="11"/>
        <v>#NAME?</v>
      </c>
      <c r="E72" s="23" t="e">
        <f t="shared" ca="1" si="9"/>
        <v>#NAME?</v>
      </c>
      <c r="F72" s="23" t="e">
        <f t="shared" ca="1" si="7"/>
        <v>#NAME?</v>
      </c>
      <c r="G72" s="23" t="e">
        <f t="shared" ca="1" si="10"/>
        <v>#NAME?</v>
      </c>
      <c r="H72" s="23" t="e">
        <f ca="1">IF(G72&lt;='1 - Data'!$C$6,IF(I71&lt;&gt;0,0,'1 - Data'!$C$5),0)</f>
        <v>#NAME?</v>
      </c>
      <c r="I72" s="23" t="e">
        <f t="shared" ca="1" si="8"/>
        <v>#NAME?</v>
      </c>
      <c r="J72" s="24" t="e">
        <f ca="1">E72*'1 - Data'!C$7</f>
        <v>#NAME?</v>
      </c>
      <c r="K72" s="24" t="e">
        <f ca="1">IF(H72&lt;&gt;0,'1 - Data'!$C$8,0)</f>
        <v>#NAME?</v>
      </c>
      <c r="L72" s="24" t="e">
        <f ca="1">G72*'1 - Data'!$C$9</f>
        <v>#NAME?</v>
      </c>
      <c r="M72" s="24" t="e">
        <f t="shared" ca="1" si="12"/>
        <v>#NAME?</v>
      </c>
    </row>
    <row r="73" spans="1:13" x14ac:dyDescent="0.25">
      <c r="A73" s="22">
        <f t="shared" si="13"/>
        <v>68</v>
      </c>
      <c r="B73" s="23" t="e">
        <f t="shared" ca="1" si="6"/>
        <v>#NAME?</v>
      </c>
      <c r="C73" s="24" t="e">
        <f ca="1">_xll.RiskNormal(20,6.2)</f>
        <v>#NAME?</v>
      </c>
      <c r="D73" s="23" t="e">
        <f t="shared" ca="1" si="11"/>
        <v>#NAME?</v>
      </c>
      <c r="E73" s="23" t="e">
        <f t="shared" ca="1" si="9"/>
        <v>#NAME?</v>
      </c>
      <c r="F73" s="23" t="e">
        <f t="shared" ca="1" si="7"/>
        <v>#NAME?</v>
      </c>
      <c r="G73" s="23" t="e">
        <f t="shared" ca="1" si="10"/>
        <v>#NAME?</v>
      </c>
      <c r="H73" s="23" t="e">
        <f ca="1">IF(G73&lt;='1 - Data'!$C$6,IF(I72&lt;&gt;0,0,'1 - Data'!$C$5),0)</f>
        <v>#NAME?</v>
      </c>
      <c r="I73" s="23" t="e">
        <f t="shared" ca="1" si="8"/>
        <v>#NAME?</v>
      </c>
      <c r="J73" s="24" t="e">
        <f ca="1">E73*'1 - Data'!C$7</f>
        <v>#NAME?</v>
      </c>
      <c r="K73" s="24" t="e">
        <f ca="1">IF(H73&lt;&gt;0,'1 - Data'!$C$8,0)</f>
        <v>#NAME?</v>
      </c>
      <c r="L73" s="24" t="e">
        <f ca="1">G73*'1 - Data'!$C$9</f>
        <v>#NAME?</v>
      </c>
      <c r="M73" s="24" t="e">
        <f t="shared" ca="1" si="12"/>
        <v>#NAME?</v>
      </c>
    </row>
    <row r="74" spans="1:13" x14ac:dyDescent="0.25">
      <c r="A74" s="22">
        <f t="shared" si="13"/>
        <v>69</v>
      </c>
      <c r="B74" s="23" t="e">
        <f t="shared" ref="B74:B137" ca="1" si="14">G73</f>
        <v>#NAME?</v>
      </c>
      <c r="C74" s="24" t="e">
        <f ca="1">_xll.RiskNormal(20,6.2)</f>
        <v>#NAME?</v>
      </c>
      <c r="D74" s="23" t="e">
        <f t="shared" ca="1" si="11"/>
        <v>#NAME?</v>
      </c>
      <c r="E74" s="23" t="e">
        <f t="shared" ca="1" si="9"/>
        <v>#NAME?</v>
      </c>
      <c r="F74" s="23" t="e">
        <f t="shared" ca="1" si="7"/>
        <v>#NAME?</v>
      </c>
      <c r="G74" s="23" t="e">
        <f t="shared" ca="1" si="10"/>
        <v>#NAME?</v>
      </c>
      <c r="H74" s="23" t="e">
        <f ca="1">IF(G74&lt;='1 - Data'!$C$6,IF(I73&lt;&gt;0,0,'1 - Data'!$C$5),0)</f>
        <v>#NAME?</v>
      </c>
      <c r="I74" s="23" t="e">
        <f t="shared" ca="1" si="8"/>
        <v>#NAME?</v>
      </c>
      <c r="J74" s="24" t="e">
        <f ca="1">E74*'1 - Data'!C$7</f>
        <v>#NAME?</v>
      </c>
      <c r="K74" s="24" t="e">
        <f ca="1">IF(H74&lt;&gt;0,'1 - Data'!$C$8,0)</f>
        <v>#NAME?</v>
      </c>
      <c r="L74" s="24" t="e">
        <f ca="1">G74*'1 - Data'!$C$9</f>
        <v>#NAME?</v>
      </c>
      <c r="M74" s="24" t="e">
        <f t="shared" ca="1" si="12"/>
        <v>#NAME?</v>
      </c>
    </row>
    <row r="75" spans="1:13" x14ac:dyDescent="0.25">
      <c r="A75" s="22">
        <f t="shared" si="13"/>
        <v>70</v>
      </c>
      <c r="B75" s="23" t="e">
        <f t="shared" ca="1" si="14"/>
        <v>#NAME?</v>
      </c>
      <c r="C75" s="24" t="e">
        <f ca="1">_xll.RiskNormal(20,6.2)</f>
        <v>#NAME?</v>
      </c>
      <c r="D75" s="23" t="e">
        <f t="shared" ca="1" si="11"/>
        <v>#NAME?</v>
      </c>
      <c r="E75" s="23" t="e">
        <f t="shared" ca="1" si="9"/>
        <v>#NAME?</v>
      </c>
      <c r="F75" s="23" t="e">
        <f t="shared" ca="1" si="7"/>
        <v>#NAME?</v>
      </c>
      <c r="G75" s="23" t="e">
        <f t="shared" ca="1" si="10"/>
        <v>#NAME?</v>
      </c>
      <c r="H75" s="23" t="e">
        <f ca="1">IF(G75&lt;='1 - Data'!$C$6,IF(I74&lt;&gt;0,0,'1 - Data'!$C$5),0)</f>
        <v>#NAME?</v>
      </c>
      <c r="I75" s="23" t="e">
        <f t="shared" ca="1" si="8"/>
        <v>#NAME?</v>
      </c>
      <c r="J75" s="24" t="e">
        <f ca="1">E75*'1 - Data'!C$7</f>
        <v>#NAME?</v>
      </c>
      <c r="K75" s="24" t="e">
        <f ca="1">IF(H75&lt;&gt;0,'1 - Data'!$C$8,0)</f>
        <v>#NAME?</v>
      </c>
      <c r="L75" s="24" t="e">
        <f ca="1">G75*'1 - Data'!$C$9</f>
        <v>#NAME?</v>
      </c>
      <c r="M75" s="24" t="e">
        <f t="shared" ca="1" si="12"/>
        <v>#NAME?</v>
      </c>
    </row>
    <row r="76" spans="1:13" x14ac:dyDescent="0.25">
      <c r="A76" s="22">
        <f t="shared" si="13"/>
        <v>71</v>
      </c>
      <c r="B76" s="23" t="e">
        <f t="shared" ca="1" si="14"/>
        <v>#NAME?</v>
      </c>
      <c r="C76" s="24" t="e">
        <f ca="1">_xll.RiskNormal(20,6.2)</f>
        <v>#NAME?</v>
      </c>
      <c r="D76" s="23" t="e">
        <f t="shared" ca="1" si="11"/>
        <v>#NAME?</v>
      </c>
      <c r="E76" s="23" t="e">
        <f t="shared" ca="1" si="9"/>
        <v>#NAME?</v>
      </c>
      <c r="F76" s="23" t="e">
        <f t="shared" ca="1" si="7"/>
        <v>#NAME?</v>
      </c>
      <c r="G76" s="23" t="e">
        <f t="shared" ca="1" si="10"/>
        <v>#NAME?</v>
      </c>
      <c r="H76" s="23" t="e">
        <f ca="1">IF(G76&lt;='1 - Data'!$C$6,IF(I75&lt;&gt;0,0,'1 - Data'!$C$5),0)</f>
        <v>#NAME?</v>
      </c>
      <c r="I76" s="23" t="e">
        <f t="shared" ca="1" si="8"/>
        <v>#NAME?</v>
      </c>
      <c r="J76" s="24" t="e">
        <f ca="1">E76*'1 - Data'!C$7</f>
        <v>#NAME?</v>
      </c>
      <c r="K76" s="24" t="e">
        <f ca="1">IF(H76&lt;&gt;0,'1 - Data'!$C$8,0)</f>
        <v>#NAME?</v>
      </c>
      <c r="L76" s="24" t="e">
        <f ca="1">G76*'1 - Data'!$C$9</f>
        <v>#NAME?</v>
      </c>
      <c r="M76" s="24" t="e">
        <f t="shared" ca="1" si="12"/>
        <v>#NAME?</v>
      </c>
    </row>
    <row r="77" spans="1:13" x14ac:dyDescent="0.25">
      <c r="A77" s="22">
        <f t="shared" si="13"/>
        <v>72</v>
      </c>
      <c r="B77" s="23" t="e">
        <f t="shared" ca="1" si="14"/>
        <v>#NAME?</v>
      </c>
      <c r="C77" s="24" t="e">
        <f ca="1">_xll.RiskNormal(20,6.2)</f>
        <v>#NAME?</v>
      </c>
      <c r="D77" s="23" t="e">
        <f t="shared" ca="1" si="11"/>
        <v>#NAME?</v>
      </c>
      <c r="E77" s="23" t="e">
        <f t="shared" ca="1" si="9"/>
        <v>#NAME?</v>
      </c>
      <c r="F77" s="23" t="e">
        <f t="shared" ref="F77:F140" ca="1" si="15">H72</f>
        <v>#NAME?</v>
      </c>
      <c r="G77" s="23" t="e">
        <f t="shared" ca="1" si="10"/>
        <v>#NAME?</v>
      </c>
      <c r="H77" s="23" t="e">
        <f ca="1">IF(G77&lt;='1 - Data'!$C$6,IF(I76&lt;&gt;0,0,'1 - Data'!$C$5),0)</f>
        <v>#NAME?</v>
      </c>
      <c r="I77" s="23" t="e">
        <f t="shared" ca="1" si="8"/>
        <v>#NAME?</v>
      </c>
      <c r="J77" s="24" t="e">
        <f ca="1">E77*'1 - Data'!C$7</f>
        <v>#NAME?</v>
      </c>
      <c r="K77" s="24" t="e">
        <f ca="1">IF(H77&lt;&gt;0,'1 - Data'!$C$8,0)</f>
        <v>#NAME?</v>
      </c>
      <c r="L77" s="24" t="e">
        <f ca="1">G77*'1 - Data'!$C$9</f>
        <v>#NAME?</v>
      </c>
      <c r="M77" s="24" t="e">
        <f t="shared" ca="1" si="12"/>
        <v>#NAME?</v>
      </c>
    </row>
    <row r="78" spans="1:13" x14ac:dyDescent="0.25">
      <c r="A78" s="22">
        <f t="shared" si="13"/>
        <v>73</v>
      </c>
      <c r="B78" s="23" t="e">
        <f t="shared" ca="1" si="14"/>
        <v>#NAME?</v>
      </c>
      <c r="C78" s="24" t="e">
        <f ca="1">_xll.RiskNormal(20,6.2)</f>
        <v>#NAME?</v>
      </c>
      <c r="D78" s="23" t="e">
        <f t="shared" ca="1" si="11"/>
        <v>#NAME?</v>
      </c>
      <c r="E78" s="23" t="e">
        <f t="shared" ca="1" si="9"/>
        <v>#NAME?</v>
      </c>
      <c r="F78" s="23" t="e">
        <f t="shared" ca="1" si="15"/>
        <v>#NAME?</v>
      </c>
      <c r="G78" s="23" t="e">
        <f t="shared" ca="1" si="10"/>
        <v>#NAME?</v>
      </c>
      <c r="H78" s="23" t="e">
        <f ca="1">IF(G78&lt;='1 - Data'!$C$6,IF(I77&lt;&gt;0,0,'1 - Data'!$C$5),0)</f>
        <v>#NAME?</v>
      </c>
      <c r="I78" s="23" t="e">
        <f t="shared" ca="1" si="8"/>
        <v>#NAME?</v>
      </c>
      <c r="J78" s="24" t="e">
        <f ca="1">E78*'1 - Data'!C$7</f>
        <v>#NAME?</v>
      </c>
      <c r="K78" s="24" t="e">
        <f ca="1">IF(H78&lt;&gt;0,'1 - Data'!$C$8,0)</f>
        <v>#NAME?</v>
      </c>
      <c r="L78" s="24" t="e">
        <f ca="1">G78*'1 - Data'!$C$9</f>
        <v>#NAME?</v>
      </c>
      <c r="M78" s="24" t="e">
        <f t="shared" ca="1" si="12"/>
        <v>#NAME?</v>
      </c>
    </row>
    <row r="79" spans="1:13" x14ac:dyDescent="0.25">
      <c r="A79" s="22">
        <f t="shared" si="13"/>
        <v>74</v>
      </c>
      <c r="B79" s="23" t="e">
        <f t="shared" ca="1" si="14"/>
        <v>#NAME?</v>
      </c>
      <c r="C79" s="24" t="e">
        <f ca="1">_xll.RiskNormal(20,6.2)</f>
        <v>#NAME?</v>
      </c>
      <c r="D79" s="23" t="e">
        <f t="shared" ca="1" si="11"/>
        <v>#NAME?</v>
      </c>
      <c r="E79" s="23" t="e">
        <f t="shared" ca="1" si="9"/>
        <v>#NAME?</v>
      </c>
      <c r="F79" s="23" t="e">
        <f t="shared" ca="1" si="15"/>
        <v>#NAME?</v>
      </c>
      <c r="G79" s="23" t="e">
        <f t="shared" ca="1" si="10"/>
        <v>#NAME?</v>
      </c>
      <c r="H79" s="23" t="e">
        <f ca="1">IF(G79&lt;='1 - Data'!$C$6,IF(I78&lt;&gt;0,0,'1 - Data'!$C$5),0)</f>
        <v>#NAME?</v>
      </c>
      <c r="I79" s="23" t="e">
        <f t="shared" ca="1" si="8"/>
        <v>#NAME?</v>
      </c>
      <c r="J79" s="24" t="e">
        <f ca="1">E79*'1 - Data'!C$7</f>
        <v>#NAME?</v>
      </c>
      <c r="K79" s="24" t="e">
        <f ca="1">IF(H79&lt;&gt;0,'1 - Data'!$C$8,0)</f>
        <v>#NAME?</v>
      </c>
      <c r="L79" s="24" t="e">
        <f ca="1">G79*'1 - Data'!$C$9</f>
        <v>#NAME?</v>
      </c>
      <c r="M79" s="24" t="e">
        <f t="shared" ca="1" si="12"/>
        <v>#NAME?</v>
      </c>
    </row>
    <row r="80" spans="1:13" x14ac:dyDescent="0.25">
      <c r="A80" s="22">
        <f t="shared" si="13"/>
        <v>75</v>
      </c>
      <c r="B80" s="23" t="e">
        <f t="shared" ca="1" si="14"/>
        <v>#NAME?</v>
      </c>
      <c r="C80" s="24" t="e">
        <f ca="1">_xll.RiskNormal(20,6.2)</f>
        <v>#NAME?</v>
      </c>
      <c r="D80" s="23" t="e">
        <f t="shared" ca="1" si="11"/>
        <v>#NAME?</v>
      </c>
      <c r="E80" s="23" t="e">
        <f t="shared" ca="1" si="9"/>
        <v>#NAME?</v>
      </c>
      <c r="F80" s="23" t="e">
        <f t="shared" ca="1" si="15"/>
        <v>#NAME?</v>
      </c>
      <c r="G80" s="23" t="e">
        <f t="shared" ca="1" si="10"/>
        <v>#NAME?</v>
      </c>
      <c r="H80" s="23" t="e">
        <f ca="1">IF(G80&lt;='1 - Data'!$C$6,IF(I79&lt;&gt;0,0,'1 - Data'!$C$5),0)</f>
        <v>#NAME?</v>
      </c>
      <c r="I80" s="23" t="e">
        <f t="shared" ca="1" si="8"/>
        <v>#NAME?</v>
      </c>
      <c r="J80" s="24" t="e">
        <f ca="1">E80*'1 - Data'!C$7</f>
        <v>#NAME?</v>
      </c>
      <c r="K80" s="24" t="e">
        <f ca="1">IF(H80&lt;&gt;0,'1 - Data'!$C$8,0)</f>
        <v>#NAME?</v>
      </c>
      <c r="L80" s="24" t="e">
        <f ca="1">G80*'1 - Data'!$C$9</f>
        <v>#NAME?</v>
      </c>
      <c r="M80" s="24" t="e">
        <f t="shared" ca="1" si="12"/>
        <v>#NAME?</v>
      </c>
    </row>
    <row r="81" spans="1:13" x14ac:dyDescent="0.25">
      <c r="A81" s="22">
        <f t="shared" si="13"/>
        <v>76</v>
      </c>
      <c r="B81" s="23" t="e">
        <f t="shared" ca="1" si="14"/>
        <v>#NAME?</v>
      </c>
      <c r="C81" s="24" t="e">
        <f ca="1">_xll.RiskNormal(20,6.2)</f>
        <v>#NAME?</v>
      </c>
      <c r="D81" s="23" t="e">
        <f t="shared" ca="1" si="11"/>
        <v>#NAME?</v>
      </c>
      <c r="E81" s="23" t="e">
        <f t="shared" ca="1" si="9"/>
        <v>#NAME?</v>
      </c>
      <c r="F81" s="23" t="e">
        <f t="shared" ca="1" si="15"/>
        <v>#NAME?</v>
      </c>
      <c r="G81" s="23" t="e">
        <f t="shared" ca="1" si="10"/>
        <v>#NAME?</v>
      </c>
      <c r="H81" s="23" t="e">
        <f ca="1">IF(G81&lt;='1 - Data'!$C$6,IF(I80&lt;&gt;0,0,'1 - Data'!$C$5),0)</f>
        <v>#NAME?</v>
      </c>
      <c r="I81" s="23" t="e">
        <f t="shared" ca="1" si="8"/>
        <v>#NAME?</v>
      </c>
      <c r="J81" s="24" t="e">
        <f ca="1">E81*'1 - Data'!C$7</f>
        <v>#NAME?</v>
      </c>
      <c r="K81" s="24" t="e">
        <f ca="1">IF(H81&lt;&gt;0,'1 - Data'!$C$8,0)</f>
        <v>#NAME?</v>
      </c>
      <c r="L81" s="24" t="e">
        <f ca="1">G81*'1 - Data'!$C$9</f>
        <v>#NAME?</v>
      </c>
      <c r="M81" s="24" t="e">
        <f t="shared" ca="1" si="12"/>
        <v>#NAME?</v>
      </c>
    </row>
    <row r="82" spans="1:13" x14ac:dyDescent="0.25">
      <c r="A82" s="22">
        <f t="shared" si="13"/>
        <v>77</v>
      </c>
      <c r="B82" s="23" t="e">
        <f t="shared" ca="1" si="14"/>
        <v>#NAME?</v>
      </c>
      <c r="C82" s="24" t="e">
        <f ca="1">_xll.RiskNormal(20,6.2)</f>
        <v>#NAME?</v>
      </c>
      <c r="D82" s="23" t="e">
        <f t="shared" ca="1" si="11"/>
        <v>#NAME?</v>
      </c>
      <c r="E82" s="23" t="e">
        <f t="shared" ca="1" si="9"/>
        <v>#NAME?</v>
      </c>
      <c r="F82" s="23" t="e">
        <f t="shared" ca="1" si="15"/>
        <v>#NAME?</v>
      </c>
      <c r="G82" s="23" t="e">
        <f t="shared" ca="1" si="10"/>
        <v>#NAME?</v>
      </c>
      <c r="H82" s="23" t="e">
        <f ca="1">IF(G82&lt;='1 - Data'!$C$6,IF(I81&lt;&gt;0,0,'1 - Data'!$C$5),0)</f>
        <v>#NAME?</v>
      </c>
      <c r="I82" s="23" t="e">
        <f t="shared" ca="1" si="8"/>
        <v>#NAME?</v>
      </c>
      <c r="J82" s="24" t="e">
        <f ca="1">E82*'1 - Data'!C$7</f>
        <v>#NAME?</v>
      </c>
      <c r="K82" s="24" t="e">
        <f ca="1">IF(H82&lt;&gt;0,'1 - Data'!$C$8,0)</f>
        <v>#NAME?</v>
      </c>
      <c r="L82" s="24" t="e">
        <f ca="1">G82*'1 - Data'!$C$9</f>
        <v>#NAME?</v>
      </c>
      <c r="M82" s="24" t="e">
        <f t="shared" ca="1" si="12"/>
        <v>#NAME?</v>
      </c>
    </row>
    <row r="83" spans="1:13" x14ac:dyDescent="0.25">
      <c r="A83" s="22">
        <f t="shared" si="13"/>
        <v>78</v>
      </c>
      <c r="B83" s="23" t="e">
        <f t="shared" ca="1" si="14"/>
        <v>#NAME?</v>
      </c>
      <c r="C83" s="24" t="e">
        <f ca="1">_xll.RiskNormal(20,6.2)</f>
        <v>#NAME?</v>
      </c>
      <c r="D83" s="23" t="e">
        <f t="shared" ca="1" si="11"/>
        <v>#NAME?</v>
      </c>
      <c r="E83" s="23" t="e">
        <f t="shared" ca="1" si="9"/>
        <v>#NAME?</v>
      </c>
      <c r="F83" s="23" t="e">
        <f t="shared" ca="1" si="15"/>
        <v>#NAME?</v>
      </c>
      <c r="G83" s="23" t="e">
        <f t="shared" ca="1" si="10"/>
        <v>#NAME?</v>
      </c>
      <c r="H83" s="23" t="e">
        <f ca="1">IF(G83&lt;='1 - Data'!$C$6,IF(I82&lt;&gt;0,0,'1 - Data'!$C$5),0)</f>
        <v>#NAME?</v>
      </c>
      <c r="I83" s="23" t="e">
        <f t="shared" ca="1" si="8"/>
        <v>#NAME?</v>
      </c>
      <c r="J83" s="24" t="e">
        <f ca="1">E83*'1 - Data'!C$7</f>
        <v>#NAME?</v>
      </c>
      <c r="K83" s="24" t="e">
        <f ca="1">IF(H83&lt;&gt;0,'1 - Data'!$C$8,0)</f>
        <v>#NAME?</v>
      </c>
      <c r="L83" s="24" t="e">
        <f ca="1">G83*'1 - Data'!$C$9</f>
        <v>#NAME?</v>
      </c>
      <c r="M83" s="24" t="e">
        <f t="shared" ca="1" si="12"/>
        <v>#NAME?</v>
      </c>
    </row>
    <row r="84" spans="1:13" x14ac:dyDescent="0.25">
      <c r="A84" s="22">
        <f t="shared" si="13"/>
        <v>79</v>
      </c>
      <c r="B84" s="23" t="e">
        <f t="shared" ca="1" si="14"/>
        <v>#NAME?</v>
      </c>
      <c r="C84" s="24" t="e">
        <f ca="1">_xll.RiskNormal(20,6.2)</f>
        <v>#NAME?</v>
      </c>
      <c r="D84" s="23" t="e">
        <f t="shared" ca="1" si="11"/>
        <v>#NAME?</v>
      </c>
      <c r="E84" s="23" t="e">
        <f t="shared" ca="1" si="9"/>
        <v>#NAME?</v>
      </c>
      <c r="F84" s="23" t="e">
        <f t="shared" ca="1" si="15"/>
        <v>#NAME?</v>
      </c>
      <c r="G84" s="23" t="e">
        <f t="shared" ca="1" si="10"/>
        <v>#NAME?</v>
      </c>
      <c r="H84" s="23" t="e">
        <f ca="1">IF(G84&lt;='1 - Data'!$C$6,IF(I83&lt;&gt;0,0,'1 - Data'!$C$5),0)</f>
        <v>#NAME?</v>
      </c>
      <c r="I84" s="23" t="e">
        <f t="shared" ca="1" si="8"/>
        <v>#NAME?</v>
      </c>
      <c r="J84" s="24" t="e">
        <f ca="1">E84*'1 - Data'!C$7</f>
        <v>#NAME?</v>
      </c>
      <c r="K84" s="24" t="e">
        <f ca="1">IF(H84&lt;&gt;0,'1 - Data'!$C$8,0)</f>
        <v>#NAME?</v>
      </c>
      <c r="L84" s="24" t="e">
        <f ca="1">G84*'1 - Data'!$C$9</f>
        <v>#NAME?</v>
      </c>
      <c r="M84" s="24" t="e">
        <f t="shared" ca="1" si="12"/>
        <v>#NAME?</v>
      </c>
    </row>
    <row r="85" spans="1:13" x14ac:dyDescent="0.25">
      <c r="A85" s="22">
        <f t="shared" si="13"/>
        <v>80</v>
      </c>
      <c r="B85" s="23" t="e">
        <f t="shared" ca="1" si="14"/>
        <v>#NAME?</v>
      </c>
      <c r="C85" s="24" t="e">
        <f ca="1">_xll.RiskNormal(20,6.2)</f>
        <v>#NAME?</v>
      </c>
      <c r="D85" s="23" t="e">
        <f t="shared" ca="1" si="11"/>
        <v>#NAME?</v>
      </c>
      <c r="E85" s="23" t="e">
        <f t="shared" ca="1" si="9"/>
        <v>#NAME?</v>
      </c>
      <c r="F85" s="23" t="e">
        <f t="shared" ca="1" si="15"/>
        <v>#NAME?</v>
      </c>
      <c r="G85" s="23" t="e">
        <f t="shared" ca="1" si="10"/>
        <v>#NAME?</v>
      </c>
      <c r="H85" s="23" t="e">
        <f ca="1">IF(G85&lt;='1 - Data'!$C$6,IF(I84&lt;&gt;0,0,'1 - Data'!$C$5),0)</f>
        <v>#NAME?</v>
      </c>
      <c r="I85" s="23" t="e">
        <f t="shared" ca="1" si="8"/>
        <v>#NAME?</v>
      </c>
      <c r="J85" s="24" t="e">
        <f ca="1">E85*'1 - Data'!C$7</f>
        <v>#NAME?</v>
      </c>
      <c r="K85" s="24" t="e">
        <f ca="1">IF(H85&lt;&gt;0,'1 - Data'!$C$8,0)</f>
        <v>#NAME?</v>
      </c>
      <c r="L85" s="24" t="e">
        <f ca="1">G85*'1 - Data'!$C$9</f>
        <v>#NAME?</v>
      </c>
      <c r="M85" s="24" t="e">
        <f t="shared" ca="1" si="12"/>
        <v>#NAME?</v>
      </c>
    </row>
    <row r="86" spans="1:13" x14ac:dyDescent="0.25">
      <c r="A86" s="22">
        <f t="shared" si="13"/>
        <v>81</v>
      </c>
      <c r="B86" s="23" t="e">
        <f t="shared" ca="1" si="14"/>
        <v>#NAME?</v>
      </c>
      <c r="C86" s="24" t="e">
        <f ca="1">_xll.RiskNormal(20,6.2)</f>
        <v>#NAME?</v>
      </c>
      <c r="D86" s="23" t="e">
        <f t="shared" ca="1" si="11"/>
        <v>#NAME?</v>
      </c>
      <c r="E86" s="23" t="e">
        <f t="shared" ca="1" si="9"/>
        <v>#NAME?</v>
      </c>
      <c r="F86" s="23" t="e">
        <f t="shared" ca="1" si="15"/>
        <v>#NAME?</v>
      </c>
      <c r="G86" s="23" t="e">
        <f t="shared" ca="1" si="10"/>
        <v>#NAME?</v>
      </c>
      <c r="H86" s="23" t="e">
        <f ca="1">IF(G86&lt;='1 - Data'!$C$6,IF(I85&lt;&gt;0,0,'1 - Data'!$C$5),0)</f>
        <v>#NAME?</v>
      </c>
      <c r="I86" s="23" t="e">
        <f t="shared" ca="1" si="8"/>
        <v>#NAME?</v>
      </c>
      <c r="J86" s="24" t="e">
        <f ca="1">E86*'1 - Data'!C$7</f>
        <v>#NAME?</v>
      </c>
      <c r="K86" s="24" t="e">
        <f ca="1">IF(H86&lt;&gt;0,'1 - Data'!$C$8,0)</f>
        <v>#NAME?</v>
      </c>
      <c r="L86" s="24" t="e">
        <f ca="1">G86*'1 - Data'!$C$9</f>
        <v>#NAME?</v>
      </c>
      <c r="M86" s="24" t="e">
        <f t="shared" ca="1" si="12"/>
        <v>#NAME?</v>
      </c>
    </row>
    <row r="87" spans="1:13" x14ac:dyDescent="0.25">
      <c r="A87" s="22">
        <f t="shared" si="13"/>
        <v>82</v>
      </c>
      <c r="B87" s="23" t="e">
        <f t="shared" ca="1" si="14"/>
        <v>#NAME?</v>
      </c>
      <c r="C87" s="24" t="e">
        <f ca="1">_xll.RiskNormal(20,6.2)</f>
        <v>#NAME?</v>
      </c>
      <c r="D87" s="23" t="e">
        <f t="shared" ca="1" si="11"/>
        <v>#NAME?</v>
      </c>
      <c r="E87" s="23" t="e">
        <f t="shared" ca="1" si="9"/>
        <v>#NAME?</v>
      </c>
      <c r="F87" s="23" t="e">
        <f t="shared" ca="1" si="15"/>
        <v>#NAME?</v>
      </c>
      <c r="G87" s="23" t="e">
        <f t="shared" ca="1" si="10"/>
        <v>#NAME?</v>
      </c>
      <c r="H87" s="23" t="e">
        <f ca="1">IF(G87&lt;='1 - Data'!$C$6,IF(I86&lt;&gt;0,0,'1 - Data'!$C$5),0)</f>
        <v>#NAME?</v>
      </c>
      <c r="I87" s="23" t="e">
        <f t="shared" ref="I87:I150" ca="1" si="16">I86+H87-F87</f>
        <v>#NAME?</v>
      </c>
      <c r="J87" s="24" t="e">
        <f ca="1">E87*'1 - Data'!C$7</f>
        <v>#NAME?</v>
      </c>
      <c r="K87" s="24" t="e">
        <f ca="1">IF(H87&lt;&gt;0,'1 - Data'!$C$8,0)</f>
        <v>#NAME?</v>
      </c>
      <c r="L87" s="24" t="e">
        <f ca="1">G87*'1 - Data'!$C$9</f>
        <v>#NAME?</v>
      </c>
      <c r="M87" s="24" t="e">
        <f t="shared" ca="1" si="12"/>
        <v>#NAME?</v>
      </c>
    </row>
    <row r="88" spans="1:13" x14ac:dyDescent="0.25">
      <c r="A88" s="22">
        <f t="shared" si="13"/>
        <v>83</v>
      </c>
      <c r="B88" s="23" t="e">
        <f t="shared" ca="1" si="14"/>
        <v>#NAME?</v>
      </c>
      <c r="C88" s="24" t="e">
        <f ca="1">_xll.RiskNormal(20,6.2)</f>
        <v>#NAME?</v>
      </c>
      <c r="D88" s="23" t="e">
        <f t="shared" ca="1" si="11"/>
        <v>#NAME?</v>
      </c>
      <c r="E88" s="23" t="e">
        <f t="shared" ca="1" si="9"/>
        <v>#NAME?</v>
      </c>
      <c r="F88" s="23" t="e">
        <f t="shared" ca="1" si="15"/>
        <v>#NAME?</v>
      </c>
      <c r="G88" s="23" t="e">
        <f t="shared" ca="1" si="10"/>
        <v>#NAME?</v>
      </c>
      <c r="H88" s="23" t="e">
        <f ca="1">IF(G88&lt;='1 - Data'!$C$6,IF(I87&lt;&gt;0,0,'1 - Data'!$C$5),0)</f>
        <v>#NAME?</v>
      </c>
      <c r="I88" s="23" t="e">
        <f t="shared" ca="1" si="16"/>
        <v>#NAME?</v>
      </c>
      <c r="J88" s="24" t="e">
        <f ca="1">E88*'1 - Data'!C$7</f>
        <v>#NAME?</v>
      </c>
      <c r="K88" s="24" t="e">
        <f ca="1">IF(H88&lt;&gt;0,'1 - Data'!$C$8,0)</f>
        <v>#NAME?</v>
      </c>
      <c r="L88" s="24" t="e">
        <f ca="1">G88*'1 - Data'!$C$9</f>
        <v>#NAME?</v>
      </c>
      <c r="M88" s="24" t="e">
        <f t="shared" ca="1" si="12"/>
        <v>#NAME?</v>
      </c>
    </row>
    <row r="89" spans="1:13" x14ac:dyDescent="0.25">
      <c r="A89" s="22">
        <f t="shared" si="13"/>
        <v>84</v>
      </c>
      <c r="B89" s="23" t="e">
        <f t="shared" ca="1" si="14"/>
        <v>#NAME?</v>
      </c>
      <c r="C89" s="24" t="e">
        <f ca="1">_xll.RiskNormal(20,6.2)</f>
        <v>#NAME?</v>
      </c>
      <c r="D89" s="23" t="e">
        <f t="shared" ca="1" si="11"/>
        <v>#NAME?</v>
      </c>
      <c r="E89" s="23" t="e">
        <f t="shared" ca="1" si="9"/>
        <v>#NAME?</v>
      </c>
      <c r="F89" s="23" t="e">
        <f t="shared" ca="1" si="15"/>
        <v>#NAME?</v>
      </c>
      <c r="G89" s="23" t="e">
        <f t="shared" ca="1" si="10"/>
        <v>#NAME?</v>
      </c>
      <c r="H89" s="23" t="e">
        <f ca="1">IF(G89&lt;='1 - Data'!$C$6,IF(I88&lt;&gt;0,0,'1 - Data'!$C$5),0)</f>
        <v>#NAME?</v>
      </c>
      <c r="I89" s="23" t="e">
        <f t="shared" ca="1" si="16"/>
        <v>#NAME?</v>
      </c>
      <c r="J89" s="24" t="e">
        <f ca="1">E89*'1 - Data'!C$7</f>
        <v>#NAME?</v>
      </c>
      <c r="K89" s="24" t="e">
        <f ca="1">IF(H89&lt;&gt;0,'1 - Data'!$C$8,0)</f>
        <v>#NAME?</v>
      </c>
      <c r="L89" s="24" t="e">
        <f ca="1">G89*'1 - Data'!$C$9</f>
        <v>#NAME?</v>
      </c>
      <c r="M89" s="24" t="e">
        <f t="shared" ca="1" si="12"/>
        <v>#NAME?</v>
      </c>
    </row>
    <row r="90" spans="1:13" x14ac:dyDescent="0.25">
      <c r="A90" s="22">
        <f t="shared" si="13"/>
        <v>85</v>
      </c>
      <c r="B90" s="23" t="e">
        <f t="shared" ca="1" si="14"/>
        <v>#NAME?</v>
      </c>
      <c r="C90" s="24" t="e">
        <f ca="1">_xll.RiskNormal(20,6.2)</f>
        <v>#NAME?</v>
      </c>
      <c r="D90" s="23" t="e">
        <f t="shared" ca="1" si="11"/>
        <v>#NAME?</v>
      </c>
      <c r="E90" s="23" t="e">
        <f t="shared" ca="1" si="9"/>
        <v>#NAME?</v>
      </c>
      <c r="F90" s="23" t="e">
        <f t="shared" ca="1" si="15"/>
        <v>#NAME?</v>
      </c>
      <c r="G90" s="23" t="e">
        <f t="shared" ca="1" si="10"/>
        <v>#NAME?</v>
      </c>
      <c r="H90" s="23" t="e">
        <f ca="1">IF(G90&lt;='1 - Data'!$C$6,IF(I89&lt;&gt;0,0,'1 - Data'!$C$5),0)</f>
        <v>#NAME?</v>
      </c>
      <c r="I90" s="23" t="e">
        <f t="shared" ca="1" si="16"/>
        <v>#NAME?</v>
      </c>
      <c r="J90" s="24" t="e">
        <f ca="1">E90*'1 - Data'!C$7</f>
        <v>#NAME?</v>
      </c>
      <c r="K90" s="24" t="e">
        <f ca="1">IF(H90&lt;&gt;0,'1 - Data'!$C$8,0)</f>
        <v>#NAME?</v>
      </c>
      <c r="L90" s="24" t="e">
        <f ca="1">G90*'1 - Data'!$C$9</f>
        <v>#NAME?</v>
      </c>
      <c r="M90" s="24" t="e">
        <f t="shared" ca="1" si="12"/>
        <v>#NAME?</v>
      </c>
    </row>
    <row r="91" spans="1:13" x14ac:dyDescent="0.25">
      <c r="A91" s="22">
        <f t="shared" si="13"/>
        <v>86</v>
      </c>
      <c r="B91" s="23" t="e">
        <f t="shared" ca="1" si="14"/>
        <v>#NAME?</v>
      </c>
      <c r="C91" s="24" t="e">
        <f ca="1">_xll.RiskNormal(20,6.2)</f>
        <v>#NAME?</v>
      </c>
      <c r="D91" s="23" t="e">
        <f t="shared" ca="1" si="11"/>
        <v>#NAME?</v>
      </c>
      <c r="E91" s="23" t="e">
        <f t="shared" ca="1" si="9"/>
        <v>#NAME?</v>
      </c>
      <c r="F91" s="23" t="e">
        <f t="shared" ca="1" si="15"/>
        <v>#NAME?</v>
      </c>
      <c r="G91" s="23" t="e">
        <f t="shared" ca="1" si="10"/>
        <v>#NAME?</v>
      </c>
      <c r="H91" s="23" t="e">
        <f ca="1">IF(G91&lt;='1 - Data'!$C$6,IF(I90&lt;&gt;0,0,'1 - Data'!$C$5),0)</f>
        <v>#NAME?</v>
      </c>
      <c r="I91" s="23" t="e">
        <f t="shared" ca="1" si="16"/>
        <v>#NAME?</v>
      </c>
      <c r="J91" s="24" t="e">
        <f ca="1">E91*'1 - Data'!C$7</f>
        <v>#NAME?</v>
      </c>
      <c r="K91" s="24" t="e">
        <f ca="1">IF(H91&lt;&gt;0,'1 - Data'!$C$8,0)</f>
        <v>#NAME?</v>
      </c>
      <c r="L91" s="24" t="e">
        <f ca="1">G91*'1 - Data'!$C$9</f>
        <v>#NAME?</v>
      </c>
      <c r="M91" s="24" t="e">
        <f t="shared" ca="1" si="12"/>
        <v>#NAME?</v>
      </c>
    </row>
    <row r="92" spans="1:13" x14ac:dyDescent="0.25">
      <c r="A92" s="22">
        <f t="shared" si="13"/>
        <v>87</v>
      </c>
      <c r="B92" s="23" t="e">
        <f t="shared" ca="1" si="14"/>
        <v>#NAME?</v>
      </c>
      <c r="C92" s="24" t="e">
        <f ca="1">_xll.RiskNormal(20,6.2)</f>
        <v>#NAME?</v>
      </c>
      <c r="D92" s="23" t="e">
        <f t="shared" ca="1" si="11"/>
        <v>#NAME?</v>
      </c>
      <c r="E92" s="23" t="e">
        <f t="shared" ca="1" si="9"/>
        <v>#NAME?</v>
      </c>
      <c r="F92" s="23" t="e">
        <f t="shared" ca="1" si="15"/>
        <v>#NAME?</v>
      </c>
      <c r="G92" s="23" t="e">
        <f t="shared" ca="1" si="10"/>
        <v>#NAME?</v>
      </c>
      <c r="H92" s="23" t="e">
        <f ca="1">IF(G92&lt;='1 - Data'!$C$6,IF(I91&lt;&gt;0,0,'1 - Data'!$C$5),0)</f>
        <v>#NAME?</v>
      </c>
      <c r="I92" s="23" t="e">
        <f t="shared" ca="1" si="16"/>
        <v>#NAME?</v>
      </c>
      <c r="J92" s="24" t="e">
        <f ca="1">E92*'1 - Data'!C$7</f>
        <v>#NAME?</v>
      </c>
      <c r="K92" s="24" t="e">
        <f ca="1">IF(H92&lt;&gt;0,'1 - Data'!$C$8,0)</f>
        <v>#NAME?</v>
      </c>
      <c r="L92" s="24" t="e">
        <f ca="1">G92*'1 - Data'!$C$9</f>
        <v>#NAME?</v>
      </c>
      <c r="M92" s="24" t="e">
        <f t="shared" ca="1" si="12"/>
        <v>#NAME?</v>
      </c>
    </row>
    <row r="93" spans="1:13" x14ac:dyDescent="0.25">
      <c r="A93" s="22">
        <f t="shared" si="13"/>
        <v>88</v>
      </c>
      <c r="B93" s="23" t="e">
        <f t="shared" ca="1" si="14"/>
        <v>#NAME?</v>
      </c>
      <c r="C93" s="24" t="e">
        <f ca="1">_xll.RiskNormal(20,6.2)</f>
        <v>#NAME?</v>
      </c>
      <c r="D93" s="23" t="e">
        <f t="shared" ca="1" si="11"/>
        <v>#NAME?</v>
      </c>
      <c r="E93" s="23" t="e">
        <f t="shared" ca="1" si="9"/>
        <v>#NAME?</v>
      </c>
      <c r="F93" s="23" t="e">
        <f t="shared" ca="1" si="15"/>
        <v>#NAME?</v>
      </c>
      <c r="G93" s="23" t="e">
        <f t="shared" ca="1" si="10"/>
        <v>#NAME?</v>
      </c>
      <c r="H93" s="23" t="e">
        <f ca="1">IF(G93&lt;='1 - Data'!$C$6,IF(I92&lt;&gt;0,0,'1 - Data'!$C$5),0)</f>
        <v>#NAME?</v>
      </c>
      <c r="I93" s="23" t="e">
        <f t="shared" ca="1" si="16"/>
        <v>#NAME?</v>
      </c>
      <c r="J93" s="24" t="e">
        <f ca="1">E93*'1 - Data'!C$7</f>
        <v>#NAME?</v>
      </c>
      <c r="K93" s="24" t="e">
        <f ca="1">IF(H93&lt;&gt;0,'1 - Data'!$C$8,0)</f>
        <v>#NAME?</v>
      </c>
      <c r="L93" s="24" t="e">
        <f ca="1">G93*'1 - Data'!$C$9</f>
        <v>#NAME?</v>
      </c>
      <c r="M93" s="24" t="e">
        <f t="shared" ca="1" si="12"/>
        <v>#NAME?</v>
      </c>
    </row>
    <row r="94" spans="1:13" x14ac:dyDescent="0.25">
      <c r="A94" s="22">
        <f t="shared" si="13"/>
        <v>89</v>
      </c>
      <c r="B94" s="23" t="e">
        <f t="shared" ca="1" si="14"/>
        <v>#NAME?</v>
      </c>
      <c r="C94" s="24" t="e">
        <f ca="1">_xll.RiskNormal(20,6.2)</f>
        <v>#NAME?</v>
      </c>
      <c r="D94" s="23" t="e">
        <f t="shared" ca="1" si="11"/>
        <v>#NAME?</v>
      </c>
      <c r="E94" s="23" t="e">
        <f t="shared" ca="1" si="9"/>
        <v>#NAME?</v>
      </c>
      <c r="F94" s="23" t="e">
        <f t="shared" ca="1" si="15"/>
        <v>#NAME?</v>
      </c>
      <c r="G94" s="23" t="e">
        <f t="shared" ca="1" si="10"/>
        <v>#NAME?</v>
      </c>
      <c r="H94" s="23" t="e">
        <f ca="1">IF(G94&lt;='1 - Data'!$C$6,IF(I93&lt;&gt;0,0,'1 - Data'!$C$5),0)</f>
        <v>#NAME?</v>
      </c>
      <c r="I94" s="23" t="e">
        <f t="shared" ca="1" si="16"/>
        <v>#NAME?</v>
      </c>
      <c r="J94" s="24" t="e">
        <f ca="1">E94*'1 - Data'!C$7</f>
        <v>#NAME?</v>
      </c>
      <c r="K94" s="24" t="e">
        <f ca="1">IF(H94&lt;&gt;0,'1 - Data'!$C$8,0)</f>
        <v>#NAME?</v>
      </c>
      <c r="L94" s="24" t="e">
        <f ca="1">G94*'1 - Data'!$C$9</f>
        <v>#NAME?</v>
      </c>
      <c r="M94" s="24" t="e">
        <f t="shared" ca="1" si="12"/>
        <v>#NAME?</v>
      </c>
    </row>
    <row r="95" spans="1:13" x14ac:dyDescent="0.25">
      <c r="A95" s="22">
        <f t="shared" si="13"/>
        <v>90</v>
      </c>
      <c r="B95" s="23" t="e">
        <f t="shared" ca="1" si="14"/>
        <v>#NAME?</v>
      </c>
      <c r="C95" s="24" t="e">
        <f ca="1">_xll.RiskNormal(20,6.2)</f>
        <v>#NAME?</v>
      </c>
      <c r="D95" s="23" t="e">
        <f t="shared" ca="1" si="11"/>
        <v>#NAME?</v>
      </c>
      <c r="E95" s="23" t="e">
        <f t="shared" ca="1" si="9"/>
        <v>#NAME?</v>
      </c>
      <c r="F95" s="23" t="e">
        <f t="shared" ca="1" si="15"/>
        <v>#NAME?</v>
      </c>
      <c r="G95" s="23" t="e">
        <f t="shared" ca="1" si="10"/>
        <v>#NAME?</v>
      </c>
      <c r="H95" s="23" t="e">
        <f ca="1">IF(G95&lt;='1 - Data'!$C$6,IF(I94&lt;&gt;0,0,'1 - Data'!$C$5),0)</f>
        <v>#NAME?</v>
      </c>
      <c r="I95" s="23" t="e">
        <f t="shared" ca="1" si="16"/>
        <v>#NAME?</v>
      </c>
      <c r="J95" s="24" t="e">
        <f ca="1">E95*'1 - Data'!C$7</f>
        <v>#NAME?</v>
      </c>
      <c r="K95" s="24" t="e">
        <f ca="1">IF(H95&lt;&gt;0,'1 - Data'!$C$8,0)</f>
        <v>#NAME?</v>
      </c>
      <c r="L95" s="24" t="e">
        <f ca="1">G95*'1 - Data'!$C$9</f>
        <v>#NAME?</v>
      </c>
      <c r="M95" s="24" t="e">
        <f t="shared" ca="1" si="12"/>
        <v>#NAME?</v>
      </c>
    </row>
    <row r="96" spans="1:13" x14ac:dyDescent="0.25">
      <c r="A96" s="22">
        <f t="shared" si="13"/>
        <v>91</v>
      </c>
      <c r="B96" s="23" t="e">
        <f t="shared" ca="1" si="14"/>
        <v>#NAME?</v>
      </c>
      <c r="C96" s="24" t="e">
        <f ca="1">_xll.RiskNormal(20,6.2)</f>
        <v>#NAME?</v>
      </c>
      <c r="D96" s="23" t="e">
        <f t="shared" ca="1" si="11"/>
        <v>#NAME?</v>
      </c>
      <c r="E96" s="23" t="e">
        <f t="shared" ca="1" si="9"/>
        <v>#NAME?</v>
      </c>
      <c r="F96" s="23" t="e">
        <f t="shared" ca="1" si="15"/>
        <v>#NAME?</v>
      </c>
      <c r="G96" s="23" t="e">
        <f t="shared" ca="1" si="10"/>
        <v>#NAME?</v>
      </c>
      <c r="H96" s="23" t="e">
        <f ca="1">IF(G96&lt;='1 - Data'!$C$6,IF(I95&lt;&gt;0,0,'1 - Data'!$C$5),0)</f>
        <v>#NAME?</v>
      </c>
      <c r="I96" s="23" t="e">
        <f t="shared" ca="1" si="16"/>
        <v>#NAME?</v>
      </c>
      <c r="J96" s="24" t="e">
        <f ca="1">E96*'1 - Data'!C$7</f>
        <v>#NAME?</v>
      </c>
      <c r="K96" s="24" t="e">
        <f ca="1">IF(H96&lt;&gt;0,'1 - Data'!$C$8,0)</f>
        <v>#NAME?</v>
      </c>
      <c r="L96" s="24" t="e">
        <f ca="1">G96*'1 - Data'!$C$9</f>
        <v>#NAME?</v>
      </c>
      <c r="M96" s="24" t="e">
        <f t="shared" ca="1" si="12"/>
        <v>#NAME?</v>
      </c>
    </row>
    <row r="97" spans="1:13" x14ac:dyDescent="0.25">
      <c r="A97" s="22">
        <f t="shared" si="13"/>
        <v>92</v>
      </c>
      <c r="B97" s="23" t="e">
        <f t="shared" ca="1" si="14"/>
        <v>#NAME?</v>
      </c>
      <c r="C97" s="24" t="e">
        <f ca="1">_xll.RiskNormal(20,6.2)</f>
        <v>#NAME?</v>
      </c>
      <c r="D97" s="23" t="e">
        <f t="shared" ca="1" si="11"/>
        <v>#NAME?</v>
      </c>
      <c r="E97" s="23" t="e">
        <f t="shared" ca="1" si="9"/>
        <v>#NAME?</v>
      </c>
      <c r="F97" s="23" t="e">
        <f t="shared" ca="1" si="15"/>
        <v>#NAME?</v>
      </c>
      <c r="G97" s="23" t="e">
        <f t="shared" ca="1" si="10"/>
        <v>#NAME?</v>
      </c>
      <c r="H97" s="23" t="e">
        <f ca="1">IF(G97&lt;='1 - Data'!$C$6,IF(I96&lt;&gt;0,0,'1 - Data'!$C$5),0)</f>
        <v>#NAME?</v>
      </c>
      <c r="I97" s="23" t="e">
        <f t="shared" ca="1" si="16"/>
        <v>#NAME?</v>
      </c>
      <c r="J97" s="24" t="e">
        <f ca="1">E97*'1 - Data'!C$7</f>
        <v>#NAME?</v>
      </c>
      <c r="K97" s="24" t="e">
        <f ca="1">IF(H97&lt;&gt;0,'1 - Data'!$C$8,0)</f>
        <v>#NAME?</v>
      </c>
      <c r="L97" s="24" t="e">
        <f ca="1">G97*'1 - Data'!$C$9</f>
        <v>#NAME?</v>
      </c>
      <c r="M97" s="24" t="e">
        <f t="shared" ca="1" si="12"/>
        <v>#NAME?</v>
      </c>
    </row>
    <row r="98" spans="1:13" x14ac:dyDescent="0.25">
      <c r="A98" s="22">
        <f t="shared" si="13"/>
        <v>93</v>
      </c>
      <c r="B98" s="23" t="e">
        <f t="shared" ca="1" si="14"/>
        <v>#NAME?</v>
      </c>
      <c r="C98" s="24" t="e">
        <f ca="1">_xll.RiskNormal(20,6.2)</f>
        <v>#NAME?</v>
      </c>
      <c r="D98" s="23" t="e">
        <f t="shared" ca="1" si="11"/>
        <v>#NAME?</v>
      </c>
      <c r="E98" s="23" t="e">
        <f t="shared" ca="1" si="9"/>
        <v>#NAME?</v>
      </c>
      <c r="F98" s="23" t="e">
        <f t="shared" ca="1" si="15"/>
        <v>#NAME?</v>
      </c>
      <c r="G98" s="23" t="e">
        <f t="shared" ca="1" si="10"/>
        <v>#NAME?</v>
      </c>
      <c r="H98" s="23" t="e">
        <f ca="1">IF(G98&lt;='1 - Data'!$C$6,IF(I97&lt;&gt;0,0,'1 - Data'!$C$5),0)</f>
        <v>#NAME?</v>
      </c>
      <c r="I98" s="23" t="e">
        <f t="shared" ca="1" si="16"/>
        <v>#NAME?</v>
      </c>
      <c r="J98" s="24" t="e">
        <f ca="1">E98*'1 - Data'!C$7</f>
        <v>#NAME?</v>
      </c>
      <c r="K98" s="24" t="e">
        <f ca="1">IF(H98&lt;&gt;0,'1 - Data'!$C$8,0)</f>
        <v>#NAME?</v>
      </c>
      <c r="L98" s="24" t="e">
        <f ca="1">G98*'1 - Data'!$C$9</f>
        <v>#NAME?</v>
      </c>
      <c r="M98" s="24" t="e">
        <f t="shared" ca="1" si="12"/>
        <v>#NAME?</v>
      </c>
    </row>
    <row r="99" spans="1:13" x14ac:dyDescent="0.25">
      <c r="A99" s="22">
        <f t="shared" si="13"/>
        <v>94</v>
      </c>
      <c r="B99" s="23" t="e">
        <f t="shared" ca="1" si="14"/>
        <v>#NAME?</v>
      </c>
      <c r="C99" s="24" t="e">
        <f ca="1">_xll.RiskNormal(20,6.2)</f>
        <v>#NAME?</v>
      </c>
      <c r="D99" s="23" t="e">
        <f t="shared" ca="1" si="11"/>
        <v>#NAME?</v>
      </c>
      <c r="E99" s="23" t="e">
        <f t="shared" ca="1" si="9"/>
        <v>#NAME?</v>
      </c>
      <c r="F99" s="23" t="e">
        <f t="shared" ca="1" si="15"/>
        <v>#NAME?</v>
      </c>
      <c r="G99" s="23" t="e">
        <f t="shared" ca="1" si="10"/>
        <v>#NAME?</v>
      </c>
      <c r="H99" s="23" t="e">
        <f ca="1">IF(G99&lt;='1 - Data'!$C$6,IF(I98&lt;&gt;0,0,'1 - Data'!$C$5),0)</f>
        <v>#NAME?</v>
      </c>
      <c r="I99" s="23" t="e">
        <f t="shared" ca="1" si="16"/>
        <v>#NAME?</v>
      </c>
      <c r="J99" s="24" t="e">
        <f ca="1">E99*'1 - Data'!C$7</f>
        <v>#NAME?</v>
      </c>
      <c r="K99" s="24" t="e">
        <f ca="1">IF(H99&lt;&gt;0,'1 - Data'!$C$8,0)</f>
        <v>#NAME?</v>
      </c>
      <c r="L99" s="24" t="e">
        <f ca="1">G99*'1 - Data'!$C$9</f>
        <v>#NAME?</v>
      </c>
      <c r="M99" s="24" t="e">
        <f t="shared" ca="1" si="12"/>
        <v>#NAME?</v>
      </c>
    </row>
    <row r="100" spans="1:13" x14ac:dyDescent="0.25">
      <c r="A100" s="22">
        <f t="shared" si="13"/>
        <v>95</v>
      </c>
      <c r="B100" s="23" t="e">
        <f t="shared" ca="1" si="14"/>
        <v>#NAME?</v>
      </c>
      <c r="C100" s="24" t="e">
        <f ca="1">_xll.RiskNormal(20,6.2)</f>
        <v>#NAME?</v>
      </c>
      <c r="D100" s="23" t="e">
        <f t="shared" ca="1" si="11"/>
        <v>#NAME?</v>
      </c>
      <c r="E100" s="23" t="e">
        <f t="shared" ca="1" si="9"/>
        <v>#NAME?</v>
      </c>
      <c r="F100" s="23" t="e">
        <f t="shared" ca="1" si="15"/>
        <v>#NAME?</v>
      </c>
      <c r="G100" s="23" t="e">
        <f t="shared" ca="1" si="10"/>
        <v>#NAME?</v>
      </c>
      <c r="H100" s="23" t="e">
        <f ca="1">IF(G100&lt;='1 - Data'!$C$6,IF(I99&lt;&gt;0,0,'1 - Data'!$C$5),0)</f>
        <v>#NAME?</v>
      </c>
      <c r="I100" s="23" t="e">
        <f t="shared" ca="1" si="16"/>
        <v>#NAME?</v>
      </c>
      <c r="J100" s="24" t="e">
        <f ca="1">E100*'1 - Data'!C$7</f>
        <v>#NAME?</v>
      </c>
      <c r="K100" s="24" t="e">
        <f ca="1">IF(H100&lt;&gt;0,'1 - Data'!$C$8,0)</f>
        <v>#NAME?</v>
      </c>
      <c r="L100" s="24" t="e">
        <f ca="1">G100*'1 - Data'!$C$9</f>
        <v>#NAME?</v>
      </c>
      <c r="M100" s="24" t="e">
        <f t="shared" ca="1" si="12"/>
        <v>#NAME?</v>
      </c>
    </row>
    <row r="101" spans="1:13" x14ac:dyDescent="0.25">
      <c r="A101" s="22">
        <f t="shared" si="13"/>
        <v>96</v>
      </c>
      <c r="B101" s="23" t="e">
        <f t="shared" ca="1" si="14"/>
        <v>#NAME?</v>
      </c>
      <c r="C101" s="24" t="e">
        <f ca="1">_xll.RiskNormal(20,6.2)</f>
        <v>#NAME?</v>
      </c>
      <c r="D101" s="23" t="e">
        <f t="shared" ca="1" si="11"/>
        <v>#NAME?</v>
      </c>
      <c r="E101" s="23" t="e">
        <f t="shared" ca="1" si="9"/>
        <v>#NAME?</v>
      </c>
      <c r="F101" s="23" t="e">
        <f t="shared" ca="1" si="15"/>
        <v>#NAME?</v>
      </c>
      <c r="G101" s="23" t="e">
        <f t="shared" ca="1" si="10"/>
        <v>#NAME?</v>
      </c>
      <c r="H101" s="23" t="e">
        <f ca="1">IF(G101&lt;='1 - Data'!$C$6,IF(I100&lt;&gt;0,0,'1 - Data'!$C$5),0)</f>
        <v>#NAME?</v>
      </c>
      <c r="I101" s="23" t="e">
        <f t="shared" ca="1" si="16"/>
        <v>#NAME?</v>
      </c>
      <c r="J101" s="24" t="e">
        <f ca="1">E101*'1 - Data'!C$7</f>
        <v>#NAME?</v>
      </c>
      <c r="K101" s="24" t="e">
        <f ca="1">IF(H101&lt;&gt;0,'1 - Data'!$C$8,0)</f>
        <v>#NAME?</v>
      </c>
      <c r="L101" s="24" t="e">
        <f ca="1">G101*'1 - Data'!$C$9</f>
        <v>#NAME?</v>
      </c>
      <c r="M101" s="24" t="e">
        <f t="shared" ca="1" si="12"/>
        <v>#NAME?</v>
      </c>
    </row>
    <row r="102" spans="1:13" x14ac:dyDescent="0.25">
      <c r="A102" s="22">
        <f t="shared" si="13"/>
        <v>97</v>
      </c>
      <c r="B102" s="23" t="e">
        <f t="shared" ca="1" si="14"/>
        <v>#NAME?</v>
      </c>
      <c r="C102" s="24" t="e">
        <f ca="1">_xll.RiskNormal(20,6.2)</f>
        <v>#NAME?</v>
      </c>
      <c r="D102" s="23" t="e">
        <f t="shared" ca="1" si="11"/>
        <v>#NAME?</v>
      </c>
      <c r="E102" s="23" t="e">
        <f t="shared" ca="1" si="9"/>
        <v>#NAME?</v>
      </c>
      <c r="F102" s="23" t="e">
        <f t="shared" ca="1" si="15"/>
        <v>#NAME?</v>
      </c>
      <c r="G102" s="23" t="e">
        <f t="shared" ca="1" si="10"/>
        <v>#NAME?</v>
      </c>
      <c r="H102" s="23" t="e">
        <f ca="1">IF(G102&lt;='1 - Data'!$C$6,IF(I101&lt;&gt;0,0,'1 - Data'!$C$5),0)</f>
        <v>#NAME?</v>
      </c>
      <c r="I102" s="23" t="e">
        <f t="shared" ca="1" si="16"/>
        <v>#NAME?</v>
      </c>
      <c r="J102" s="24" t="e">
        <f ca="1">E102*'1 - Data'!C$7</f>
        <v>#NAME?</v>
      </c>
      <c r="K102" s="24" t="e">
        <f ca="1">IF(H102&lt;&gt;0,'1 - Data'!$C$8,0)</f>
        <v>#NAME?</v>
      </c>
      <c r="L102" s="24" t="e">
        <f ca="1">G102*'1 - Data'!$C$9</f>
        <v>#NAME?</v>
      </c>
      <c r="M102" s="24" t="e">
        <f t="shared" ca="1" si="12"/>
        <v>#NAME?</v>
      </c>
    </row>
    <row r="103" spans="1:13" x14ac:dyDescent="0.25">
      <c r="A103" s="22">
        <f t="shared" si="13"/>
        <v>98</v>
      </c>
      <c r="B103" s="23" t="e">
        <f t="shared" ca="1" si="14"/>
        <v>#NAME?</v>
      </c>
      <c r="C103" s="24" t="e">
        <f ca="1">_xll.RiskNormal(20,6.2)</f>
        <v>#NAME?</v>
      </c>
      <c r="D103" s="23" t="e">
        <f t="shared" ca="1" si="11"/>
        <v>#NAME?</v>
      </c>
      <c r="E103" s="23" t="e">
        <f t="shared" ca="1" si="9"/>
        <v>#NAME?</v>
      </c>
      <c r="F103" s="23" t="e">
        <f t="shared" ca="1" si="15"/>
        <v>#NAME?</v>
      </c>
      <c r="G103" s="23" t="e">
        <f t="shared" ca="1" si="10"/>
        <v>#NAME?</v>
      </c>
      <c r="H103" s="23" t="e">
        <f ca="1">IF(G103&lt;='1 - Data'!$C$6,IF(I102&lt;&gt;0,0,'1 - Data'!$C$5),0)</f>
        <v>#NAME?</v>
      </c>
      <c r="I103" s="23" t="e">
        <f t="shared" ca="1" si="16"/>
        <v>#NAME?</v>
      </c>
      <c r="J103" s="24" t="e">
        <f ca="1">E103*'1 - Data'!C$7</f>
        <v>#NAME?</v>
      </c>
      <c r="K103" s="24" t="e">
        <f ca="1">IF(H103&lt;&gt;0,'1 - Data'!$C$8,0)</f>
        <v>#NAME?</v>
      </c>
      <c r="L103" s="24" t="e">
        <f ca="1">G103*'1 - Data'!$C$9</f>
        <v>#NAME?</v>
      </c>
      <c r="M103" s="24" t="e">
        <f t="shared" ca="1" si="12"/>
        <v>#NAME?</v>
      </c>
    </row>
    <row r="104" spans="1:13" x14ac:dyDescent="0.25">
      <c r="A104" s="22">
        <f t="shared" si="13"/>
        <v>99</v>
      </c>
      <c r="B104" s="23" t="e">
        <f t="shared" ca="1" si="14"/>
        <v>#NAME?</v>
      </c>
      <c r="C104" s="24" t="e">
        <f ca="1">_xll.RiskNormal(20,6.2)</f>
        <v>#NAME?</v>
      </c>
      <c r="D104" s="23" t="e">
        <f t="shared" ca="1" si="11"/>
        <v>#NAME?</v>
      </c>
      <c r="E104" s="23" t="e">
        <f t="shared" ca="1" si="9"/>
        <v>#NAME?</v>
      </c>
      <c r="F104" s="23" t="e">
        <f t="shared" ca="1" si="15"/>
        <v>#NAME?</v>
      </c>
      <c r="G104" s="23" t="e">
        <f t="shared" ca="1" si="10"/>
        <v>#NAME?</v>
      </c>
      <c r="H104" s="23" t="e">
        <f ca="1">IF(G104&lt;='1 - Data'!$C$6,IF(I103&lt;&gt;0,0,'1 - Data'!$C$5),0)</f>
        <v>#NAME?</v>
      </c>
      <c r="I104" s="23" t="e">
        <f t="shared" ca="1" si="16"/>
        <v>#NAME?</v>
      </c>
      <c r="J104" s="24" t="e">
        <f ca="1">E104*'1 - Data'!C$7</f>
        <v>#NAME?</v>
      </c>
      <c r="K104" s="24" t="e">
        <f ca="1">IF(H104&lt;&gt;0,'1 - Data'!$C$8,0)</f>
        <v>#NAME?</v>
      </c>
      <c r="L104" s="24" t="e">
        <f ca="1">G104*'1 - Data'!$C$9</f>
        <v>#NAME?</v>
      </c>
      <c r="M104" s="24" t="e">
        <f t="shared" ca="1" si="12"/>
        <v>#NAME?</v>
      </c>
    </row>
    <row r="105" spans="1:13" x14ac:dyDescent="0.25">
      <c r="A105" s="22">
        <f t="shared" si="13"/>
        <v>100</v>
      </c>
      <c r="B105" s="23" t="e">
        <f t="shared" ca="1" si="14"/>
        <v>#NAME?</v>
      </c>
      <c r="C105" s="24" t="e">
        <f ca="1">_xll.RiskNormal(20,6.2)</f>
        <v>#NAME?</v>
      </c>
      <c r="D105" s="23" t="e">
        <f t="shared" ca="1" si="11"/>
        <v>#NAME?</v>
      </c>
      <c r="E105" s="23" t="e">
        <f t="shared" ca="1" si="9"/>
        <v>#NAME?</v>
      </c>
      <c r="F105" s="23" t="e">
        <f t="shared" ca="1" si="15"/>
        <v>#NAME?</v>
      </c>
      <c r="G105" s="23" t="e">
        <f t="shared" ca="1" si="10"/>
        <v>#NAME?</v>
      </c>
      <c r="H105" s="23" t="e">
        <f ca="1">IF(G105&lt;='1 - Data'!$C$6,IF(I104&lt;&gt;0,0,'1 - Data'!$C$5),0)</f>
        <v>#NAME?</v>
      </c>
      <c r="I105" s="23" t="e">
        <f t="shared" ca="1" si="16"/>
        <v>#NAME?</v>
      </c>
      <c r="J105" s="24" t="e">
        <f ca="1">E105*'1 - Data'!C$7</f>
        <v>#NAME?</v>
      </c>
      <c r="K105" s="24" t="e">
        <f ca="1">IF(H105&lt;&gt;0,'1 - Data'!$C$8,0)</f>
        <v>#NAME?</v>
      </c>
      <c r="L105" s="24" t="e">
        <f ca="1">G105*'1 - Data'!$C$9</f>
        <v>#NAME?</v>
      </c>
      <c r="M105" s="24" t="e">
        <f t="shared" ca="1" si="12"/>
        <v>#NAME?</v>
      </c>
    </row>
    <row r="106" spans="1:13" x14ac:dyDescent="0.25">
      <c r="A106" s="22">
        <f t="shared" si="13"/>
        <v>101</v>
      </c>
      <c r="B106" s="23" t="e">
        <f t="shared" ca="1" si="14"/>
        <v>#NAME?</v>
      </c>
      <c r="C106" s="24" t="e">
        <f ca="1">_xll.RiskNormal(20,6.2)</f>
        <v>#NAME?</v>
      </c>
      <c r="D106" s="23" t="e">
        <f t="shared" ca="1" si="11"/>
        <v>#NAME?</v>
      </c>
      <c r="E106" s="23" t="e">
        <f t="shared" ca="1" si="9"/>
        <v>#NAME?</v>
      </c>
      <c r="F106" s="23" t="e">
        <f t="shared" ca="1" si="15"/>
        <v>#NAME?</v>
      </c>
      <c r="G106" s="23" t="e">
        <f t="shared" ca="1" si="10"/>
        <v>#NAME?</v>
      </c>
      <c r="H106" s="23" t="e">
        <f ca="1">IF(G106&lt;='1 - Data'!$C$6,IF(I105&lt;&gt;0,0,'1 - Data'!$C$5),0)</f>
        <v>#NAME?</v>
      </c>
      <c r="I106" s="23" t="e">
        <f t="shared" ca="1" si="16"/>
        <v>#NAME?</v>
      </c>
      <c r="J106" s="24" t="e">
        <f ca="1">E106*'1 - Data'!C$7</f>
        <v>#NAME?</v>
      </c>
      <c r="K106" s="24" t="e">
        <f ca="1">IF(H106&lt;&gt;0,'1 - Data'!$C$8,0)</f>
        <v>#NAME?</v>
      </c>
      <c r="L106" s="24" t="e">
        <f ca="1">G106*'1 - Data'!$C$9</f>
        <v>#NAME?</v>
      </c>
      <c r="M106" s="24" t="e">
        <f t="shared" ca="1" si="12"/>
        <v>#NAME?</v>
      </c>
    </row>
    <row r="107" spans="1:13" x14ac:dyDescent="0.25">
      <c r="A107" s="22">
        <f t="shared" si="13"/>
        <v>102</v>
      </c>
      <c r="B107" s="23" t="e">
        <f t="shared" ca="1" si="14"/>
        <v>#NAME?</v>
      </c>
      <c r="C107" s="24" t="e">
        <f ca="1">_xll.RiskNormal(20,6.2)</f>
        <v>#NAME?</v>
      </c>
      <c r="D107" s="23" t="e">
        <f t="shared" ca="1" si="11"/>
        <v>#NAME?</v>
      </c>
      <c r="E107" s="23" t="e">
        <f t="shared" ca="1" si="9"/>
        <v>#NAME?</v>
      </c>
      <c r="F107" s="23" t="e">
        <f t="shared" ca="1" si="15"/>
        <v>#NAME?</v>
      </c>
      <c r="G107" s="23" t="e">
        <f t="shared" ca="1" si="10"/>
        <v>#NAME?</v>
      </c>
      <c r="H107" s="23" t="e">
        <f ca="1">IF(G107&lt;='1 - Data'!$C$6,IF(I106&lt;&gt;0,0,'1 - Data'!$C$5),0)</f>
        <v>#NAME?</v>
      </c>
      <c r="I107" s="23" t="e">
        <f t="shared" ca="1" si="16"/>
        <v>#NAME?</v>
      </c>
      <c r="J107" s="24" t="e">
        <f ca="1">E107*'1 - Data'!C$7</f>
        <v>#NAME?</v>
      </c>
      <c r="K107" s="24" t="e">
        <f ca="1">IF(H107&lt;&gt;0,'1 - Data'!$C$8,0)</f>
        <v>#NAME?</v>
      </c>
      <c r="L107" s="24" t="e">
        <f ca="1">G107*'1 - Data'!$C$9</f>
        <v>#NAME?</v>
      </c>
      <c r="M107" s="24" t="e">
        <f t="shared" ca="1" si="12"/>
        <v>#NAME?</v>
      </c>
    </row>
    <row r="108" spans="1:13" x14ac:dyDescent="0.25">
      <c r="A108" s="22">
        <f t="shared" si="13"/>
        <v>103</v>
      </c>
      <c r="B108" s="23" t="e">
        <f t="shared" ca="1" si="14"/>
        <v>#NAME?</v>
      </c>
      <c r="C108" s="24" t="e">
        <f ca="1">_xll.RiskNormal(20,6.2)</f>
        <v>#NAME?</v>
      </c>
      <c r="D108" s="23" t="e">
        <f t="shared" ca="1" si="11"/>
        <v>#NAME?</v>
      </c>
      <c r="E108" s="23" t="e">
        <f t="shared" ca="1" si="9"/>
        <v>#NAME?</v>
      </c>
      <c r="F108" s="23" t="e">
        <f t="shared" ca="1" si="15"/>
        <v>#NAME?</v>
      </c>
      <c r="G108" s="23" t="e">
        <f t="shared" ca="1" si="10"/>
        <v>#NAME?</v>
      </c>
      <c r="H108" s="23" t="e">
        <f ca="1">IF(G108&lt;='1 - Data'!$C$6,IF(I107&lt;&gt;0,0,'1 - Data'!$C$5),0)</f>
        <v>#NAME?</v>
      </c>
      <c r="I108" s="23" t="e">
        <f t="shared" ca="1" si="16"/>
        <v>#NAME?</v>
      </c>
      <c r="J108" s="24" t="e">
        <f ca="1">E108*'1 - Data'!C$7</f>
        <v>#NAME?</v>
      </c>
      <c r="K108" s="24" t="e">
        <f ca="1">IF(H108&lt;&gt;0,'1 - Data'!$C$8,0)</f>
        <v>#NAME?</v>
      </c>
      <c r="L108" s="24" t="e">
        <f ca="1">G108*'1 - Data'!$C$9</f>
        <v>#NAME?</v>
      </c>
      <c r="M108" s="24" t="e">
        <f t="shared" ca="1" si="12"/>
        <v>#NAME?</v>
      </c>
    </row>
    <row r="109" spans="1:13" x14ac:dyDescent="0.25">
      <c r="A109" s="22">
        <f t="shared" si="13"/>
        <v>104</v>
      </c>
      <c r="B109" s="23" t="e">
        <f t="shared" ca="1" si="14"/>
        <v>#NAME?</v>
      </c>
      <c r="C109" s="24" t="e">
        <f ca="1">_xll.RiskNormal(20,6.2)</f>
        <v>#NAME?</v>
      </c>
      <c r="D109" s="23" t="e">
        <f t="shared" ca="1" si="11"/>
        <v>#NAME?</v>
      </c>
      <c r="E109" s="23" t="e">
        <f t="shared" ca="1" si="9"/>
        <v>#NAME?</v>
      </c>
      <c r="F109" s="23" t="e">
        <f t="shared" ca="1" si="15"/>
        <v>#NAME?</v>
      </c>
      <c r="G109" s="23" t="e">
        <f t="shared" ca="1" si="10"/>
        <v>#NAME?</v>
      </c>
      <c r="H109" s="23" t="e">
        <f ca="1">IF(G109&lt;='1 - Data'!$C$6,IF(I108&lt;&gt;0,0,'1 - Data'!$C$5),0)</f>
        <v>#NAME?</v>
      </c>
      <c r="I109" s="23" t="e">
        <f t="shared" ca="1" si="16"/>
        <v>#NAME?</v>
      </c>
      <c r="J109" s="24" t="e">
        <f ca="1">E109*'1 - Data'!C$7</f>
        <v>#NAME?</v>
      </c>
      <c r="K109" s="24" t="e">
        <f ca="1">IF(H109&lt;&gt;0,'1 - Data'!$C$8,0)</f>
        <v>#NAME?</v>
      </c>
      <c r="L109" s="24" t="e">
        <f ca="1">G109*'1 - Data'!$C$9</f>
        <v>#NAME?</v>
      </c>
      <c r="M109" s="24" t="e">
        <f t="shared" ca="1" si="12"/>
        <v>#NAME?</v>
      </c>
    </row>
    <row r="110" spans="1:13" x14ac:dyDescent="0.25">
      <c r="A110" s="22">
        <f t="shared" si="13"/>
        <v>105</v>
      </c>
      <c r="B110" s="23" t="e">
        <f t="shared" ca="1" si="14"/>
        <v>#NAME?</v>
      </c>
      <c r="C110" s="24" t="e">
        <f ca="1">_xll.RiskNormal(20,6.2)</f>
        <v>#NAME?</v>
      </c>
      <c r="D110" s="23" t="e">
        <f t="shared" ca="1" si="11"/>
        <v>#NAME?</v>
      </c>
      <c r="E110" s="23" t="e">
        <f t="shared" ca="1" si="9"/>
        <v>#NAME?</v>
      </c>
      <c r="F110" s="23" t="e">
        <f t="shared" ca="1" si="15"/>
        <v>#NAME?</v>
      </c>
      <c r="G110" s="23" t="e">
        <f t="shared" ca="1" si="10"/>
        <v>#NAME?</v>
      </c>
      <c r="H110" s="23" t="e">
        <f ca="1">IF(G110&lt;='1 - Data'!$C$6,IF(I109&lt;&gt;0,0,'1 - Data'!$C$5),0)</f>
        <v>#NAME?</v>
      </c>
      <c r="I110" s="23" t="e">
        <f t="shared" ca="1" si="16"/>
        <v>#NAME?</v>
      </c>
      <c r="J110" s="24" t="e">
        <f ca="1">E110*'1 - Data'!C$7</f>
        <v>#NAME?</v>
      </c>
      <c r="K110" s="24" t="e">
        <f ca="1">IF(H110&lt;&gt;0,'1 - Data'!$C$8,0)</f>
        <v>#NAME?</v>
      </c>
      <c r="L110" s="24" t="e">
        <f ca="1">G110*'1 - Data'!$C$9</f>
        <v>#NAME?</v>
      </c>
      <c r="M110" s="24" t="e">
        <f t="shared" ca="1" si="12"/>
        <v>#NAME?</v>
      </c>
    </row>
    <row r="111" spans="1:13" x14ac:dyDescent="0.25">
      <c r="A111" s="22">
        <f t="shared" si="13"/>
        <v>106</v>
      </c>
      <c r="B111" s="23" t="e">
        <f t="shared" ca="1" si="14"/>
        <v>#NAME?</v>
      </c>
      <c r="C111" s="24" t="e">
        <f ca="1">_xll.RiskNormal(20,6.2)</f>
        <v>#NAME?</v>
      </c>
      <c r="D111" s="23" t="e">
        <f t="shared" ca="1" si="11"/>
        <v>#NAME?</v>
      </c>
      <c r="E111" s="23" t="e">
        <f t="shared" ca="1" si="9"/>
        <v>#NAME?</v>
      </c>
      <c r="F111" s="23" t="e">
        <f t="shared" ca="1" si="15"/>
        <v>#NAME?</v>
      </c>
      <c r="G111" s="23" t="e">
        <f t="shared" ca="1" si="10"/>
        <v>#NAME?</v>
      </c>
      <c r="H111" s="23" t="e">
        <f ca="1">IF(G111&lt;='1 - Data'!$C$6,IF(I110&lt;&gt;0,0,'1 - Data'!$C$5),0)</f>
        <v>#NAME?</v>
      </c>
      <c r="I111" s="23" t="e">
        <f t="shared" ca="1" si="16"/>
        <v>#NAME?</v>
      </c>
      <c r="J111" s="24" t="e">
        <f ca="1">E111*'1 - Data'!C$7</f>
        <v>#NAME?</v>
      </c>
      <c r="K111" s="24" t="e">
        <f ca="1">IF(H111&lt;&gt;0,'1 - Data'!$C$8,0)</f>
        <v>#NAME?</v>
      </c>
      <c r="L111" s="24" t="e">
        <f ca="1">G111*'1 - Data'!$C$9</f>
        <v>#NAME?</v>
      </c>
      <c r="M111" s="24" t="e">
        <f t="shared" ca="1" si="12"/>
        <v>#NAME?</v>
      </c>
    </row>
    <row r="112" spans="1:13" x14ac:dyDescent="0.25">
      <c r="A112" s="22">
        <f t="shared" si="13"/>
        <v>107</v>
      </c>
      <c r="B112" s="23" t="e">
        <f t="shared" ca="1" si="14"/>
        <v>#NAME?</v>
      </c>
      <c r="C112" s="24" t="e">
        <f ca="1">_xll.RiskNormal(20,6.2)</f>
        <v>#NAME?</v>
      </c>
      <c r="D112" s="23" t="e">
        <f t="shared" ca="1" si="11"/>
        <v>#NAME?</v>
      </c>
      <c r="E112" s="23" t="e">
        <f t="shared" ca="1" si="9"/>
        <v>#NAME?</v>
      </c>
      <c r="F112" s="23" t="e">
        <f t="shared" ca="1" si="15"/>
        <v>#NAME?</v>
      </c>
      <c r="G112" s="23" t="e">
        <f t="shared" ca="1" si="10"/>
        <v>#NAME?</v>
      </c>
      <c r="H112" s="23" t="e">
        <f ca="1">IF(G112&lt;='1 - Data'!$C$6,IF(I111&lt;&gt;0,0,'1 - Data'!$C$5),0)</f>
        <v>#NAME?</v>
      </c>
      <c r="I112" s="23" t="e">
        <f t="shared" ca="1" si="16"/>
        <v>#NAME?</v>
      </c>
      <c r="J112" s="24" t="e">
        <f ca="1">E112*'1 - Data'!C$7</f>
        <v>#NAME?</v>
      </c>
      <c r="K112" s="24" t="e">
        <f ca="1">IF(H112&lt;&gt;0,'1 - Data'!$C$8,0)</f>
        <v>#NAME?</v>
      </c>
      <c r="L112" s="24" t="e">
        <f ca="1">G112*'1 - Data'!$C$9</f>
        <v>#NAME?</v>
      </c>
      <c r="M112" s="24" t="e">
        <f t="shared" ca="1" si="12"/>
        <v>#NAME?</v>
      </c>
    </row>
    <row r="113" spans="1:13" x14ac:dyDescent="0.25">
      <c r="A113" s="22">
        <f t="shared" si="13"/>
        <v>108</v>
      </c>
      <c r="B113" s="23" t="e">
        <f t="shared" ca="1" si="14"/>
        <v>#NAME?</v>
      </c>
      <c r="C113" s="24" t="e">
        <f ca="1">_xll.RiskNormal(20,6.2)</f>
        <v>#NAME?</v>
      </c>
      <c r="D113" s="23" t="e">
        <f t="shared" ca="1" si="11"/>
        <v>#NAME?</v>
      </c>
      <c r="E113" s="23" t="e">
        <f t="shared" ca="1" si="9"/>
        <v>#NAME?</v>
      </c>
      <c r="F113" s="23" t="e">
        <f t="shared" ca="1" si="15"/>
        <v>#NAME?</v>
      </c>
      <c r="G113" s="23" t="e">
        <f t="shared" ca="1" si="10"/>
        <v>#NAME?</v>
      </c>
      <c r="H113" s="23" t="e">
        <f ca="1">IF(G113&lt;='1 - Data'!$C$6,IF(I112&lt;&gt;0,0,'1 - Data'!$C$5),0)</f>
        <v>#NAME?</v>
      </c>
      <c r="I113" s="23" t="e">
        <f t="shared" ca="1" si="16"/>
        <v>#NAME?</v>
      </c>
      <c r="J113" s="24" t="e">
        <f ca="1">E113*'1 - Data'!C$7</f>
        <v>#NAME?</v>
      </c>
      <c r="K113" s="24" t="e">
        <f ca="1">IF(H113&lt;&gt;0,'1 - Data'!$C$8,0)</f>
        <v>#NAME?</v>
      </c>
      <c r="L113" s="24" t="e">
        <f ca="1">G113*'1 - Data'!$C$9</f>
        <v>#NAME?</v>
      </c>
      <c r="M113" s="24" t="e">
        <f t="shared" ca="1" si="12"/>
        <v>#NAME?</v>
      </c>
    </row>
    <row r="114" spans="1:13" x14ac:dyDescent="0.25">
      <c r="A114" s="22">
        <f t="shared" si="13"/>
        <v>109</v>
      </c>
      <c r="B114" s="23" t="e">
        <f t="shared" ca="1" si="14"/>
        <v>#NAME?</v>
      </c>
      <c r="C114" s="24" t="e">
        <f ca="1">_xll.RiskNormal(20,6.2)</f>
        <v>#NAME?</v>
      </c>
      <c r="D114" s="23" t="e">
        <f t="shared" ca="1" si="11"/>
        <v>#NAME?</v>
      </c>
      <c r="E114" s="23" t="e">
        <f t="shared" ca="1" si="9"/>
        <v>#NAME?</v>
      </c>
      <c r="F114" s="23" t="e">
        <f t="shared" ca="1" si="15"/>
        <v>#NAME?</v>
      </c>
      <c r="G114" s="23" t="e">
        <f t="shared" ca="1" si="10"/>
        <v>#NAME?</v>
      </c>
      <c r="H114" s="23" t="e">
        <f ca="1">IF(G114&lt;='1 - Data'!$C$6,IF(I113&lt;&gt;0,0,'1 - Data'!$C$5),0)</f>
        <v>#NAME?</v>
      </c>
      <c r="I114" s="23" t="e">
        <f t="shared" ca="1" si="16"/>
        <v>#NAME?</v>
      </c>
      <c r="J114" s="24" t="e">
        <f ca="1">E114*'1 - Data'!C$7</f>
        <v>#NAME?</v>
      </c>
      <c r="K114" s="24" t="e">
        <f ca="1">IF(H114&lt;&gt;0,'1 - Data'!$C$8,0)</f>
        <v>#NAME?</v>
      </c>
      <c r="L114" s="24" t="e">
        <f ca="1">G114*'1 - Data'!$C$9</f>
        <v>#NAME?</v>
      </c>
      <c r="M114" s="24" t="e">
        <f t="shared" ca="1" si="12"/>
        <v>#NAME?</v>
      </c>
    </row>
    <row r="115" spans="1:13" x14ac:dyDescent="0.25">
      <c r="A115" s="22">
        <f t="shared" si="13"/>
        <v>110</v>
      </c>
      <c r="B115" s="23" t="e">
        <f t="shared" ca="1" si="14"/>
        <v>#NAME?</v>
      </c>
      <c r="C115" s="24" t="e">
        <f ca="1">_xll.RiskNormal(20,6.2)</f>
        <v>#NAME?</v>
      </c>
      <c r="D115" s="23" t="e">
        <f t="shared" ca="1" si="11"/>
        <v>#NAME?</v>
      </c>
      <c r="E115" s="23" t="e">
        <f t="shared" ca="1" si="9"/>
        <v>#NAME?</v>
      </c>
      <c r="F115" s="23" t="e">
        <f t="shared" ca="1" si="15"/>
        <v>#NAME?</v>
      </c>
      <c r="G115" s="23" t="e">
        <f t="shared" ca="1" si="10"/>
        <v>#NAME?</v>
      </c>
      <c r="H115" s="23" t="e">
        <f ca="1">IF(G115&lt;='1 - Data'!$C$6,IF(I114&lt;&gt;0,0,'1 - Data'!$C$5),0)</f>
        <v>#NAME?</v>
      </c>
      <c r="I115" s="23" t="e">
        <f t="shared" ca="1" si="16"/>
        <v>#NAME?</v>
      </c>
      <c r="J115" s="24" t="e">
        <f ca="1">E115*'1 - Data'!C$7</f>
        <v>#NAME?</v>
      </c>
      <c r="K115" s="24" t="e">
        <f ca="1">IF(H115&lt;&gt;0,'1 - Data'!$C$8,0)</f>
        <v>#NAME?</v>
      </c>
      <c r="L115" s="24" t="e">
        <f ca="1">G115*'1 - Data'!$C$9</f>
        <v>#NAME?</v>
      </c>
      <c r="M115" s="24" t="e">
        <f t="shared" ca="1" si="12"/>
        <v>#NAME?</v>
      </c>
    </row>
    <row r="116" spans="1:13" x14ac:dyDescent="0.25">
      <c r="A116" s="22">
        <f t="shared" si="13"/>
        <v>111</v>
      </c>
      <c r="B116" s="23" t="e">
        <f t="shared" ca="1" si="14"/>
        <v>#NAME?</v>
      </c>
      <c r="C116" s="24" t="e">
        <f ca="1">_xll.RiskNormal(20,6.2)</f>
        <v>#NAME?</v>
      </c>
      <c r="D116" s="23" t="e">
        <f t="shared" ca="1" si="11"/>
        <v>#NAME?</v>
      </c>
      <c r="E116" s="23" t="e">
        <f t="shared" ca="1" si="9"/>
        <v>#NAME?</v>
      </c>
      <c r="F116" s="23" t="e">
        <f t="shared" ca="1" si="15"/>
        <v>#NAME?</v>
      </c>
      <c r="G116" s="23" t="e">
        <f t="shared" ca="1" si="10"/>
        <v>#NAME?</v>
      </c>
      <c r="H116" s="23" t="e">
        <f ca="1">IF(G116&lt;='1 - Data'!$C$6,IF(I115&lt;&gt;0,0,'1 - Data'!$C$5),0)</f>
        <v>#NAME?</v>
      </c>
      <c r="I116" s="23" t="e">
        <f t="shared" ca="1" si="16"/>
        <v>#NAME?</v>
      </c>
      <c r="J116" s="24" t="e">
        <f ca="1">E116*'1 - Data'!C$7</f>
        <v>#NAME?</v>
      </c>
      <c r="K116" s="24" t="e">
        <f ca="1">IF(H116&lt;&gt;0,'1 - Data'!$C$8,0)</f>
        <v>#NAME?</v>
      </c>
      <c r="L116" s="24" t="e">
        <f ca="1">G116*'1 - Data'!$C$9</f>
        <v>#NAME?</v>
      </c>
      <c r="M116" s="24" t="e">
        <f t="shared" ca="1" si="12"/>
        <v>#NAME?</v>
      </c>
    </row>
    <row r="117" spans="1:13" x14ac:dyDescent="0.25">
      <c r="A117" s="22">
        <f t="shared" si="13"/>
        <v>112</v>
      </c>
      <c r="B117" s="23" t="e">
        <f t="shared" ca="1" si="14"/>
        <v>#NAME?</v>
      </c>
      <c r="C117" s="24" t="e">
        <f ca="1">_xll.RiskNormal(20,6.2)</f>
        <v>#NAME?</v>
      </c>
      <c r="D117" s="23" t="e">
        <f t="shared" ca="1" si="11"/>
        <v>#NAME?</v>
      </c>
      <c r="E117" s="23" t="e">
        <f t="shared" ca="1" si="9"/>
        <v>#NAME?</v>
      </c>
      <c r="F117" s="23" t="e">
        <f t="shared" ca="1" si="15"/>
        <v>#NAME?</v>
      </c>
      <c r="G117" s="23" t="e">
        <f t="shared" ca="1" si="10"/>
        <v>#NAME?</v>
      </c>
      <c r="H117" s="23" t="e">
        <f ca="1">IF(G117&lt;='1 - Data'!$C$6,IF(I116&lt;&gt;0,0,'1 - Data'!$C$5),0)</f>
        <v>#NAME?</v>
      </c>
      <c r="I117" s="23" t="e">
        <f t="shared" ca="1" si="16"/>
        <v>#NAME?</v>
      </c>
      <c r="J117" s="24" t="e">
        <f ca="1">E117*'1 - Data'!C$7</f>
        <v>#NAME?</v>
      </c>
      <c r="K117" s="24" t="e">
        <f ca="1">IF(H117&lt;&gt;0,'1 - Data'!$C$8,0)</f>
        <v>#NAME?</v>
      </c>
      <c r="L117" s="24" t="e">
        <f ca="1">G117*'1 - Data'!$C$9</f>
        <v>#NAME?</v>
      </c>
      <c r="M117" s="24" t="e">
        <f t="shared" ca="1" si="12"/>
        <v>#NAME?</v>
      </c>
    </row>
    <row r="118" spans="1:13" x14ac:dyDescent="0.25">
      <c r="A118" s="22">
        <f t="shared" si="13"/>
        <v>113</v>
      </c>
      <c r="B118" s="23" t="e">
        <f t="shared" ca="1" si="14"/>
        <v>#NAME?</v>
      </c>
      <c r="C118" s="24" t="e">
        <f ca="1">_xll.RiskNormal(20,6.2)</f>
        <v>#NAME?</v>
      </c>
      <c r="D118" s="23" t="e">
        <f t="shared" ca="1" si="11"/>
        <v>#NAME?</v>
      </c>
      <c r="E118" s="23" t="e">
        <f t="shared" ca="1" si="9"/>
        <v>#NAME?</v>
      </c>
      <c r="F118" s="23" t="e">
        <f t="shared" ca="1" si="15"/>
        <v>#NAME?</v>
      </c>
      <c r="G118" s="23" t="e">
        <f t="shared" ca="1" si="10"/>
        <v>#NAME?</v>
      </c>
      <c r="H118" s="23" t="e">
        <f ca="1">IF(G118&lt;='1 - Data'!$C$6,IF(I117&lt;&gt;0,0,'1 - Data'!$C$5),0)</f>
        <v>#NAME?</v>
      </c>
      <c r="I118" s="23" t="e">
        <f t="shared" ca="1" si="16"/>
        <v>#NAME?</v>
      </c>
      <c r="J118" s="24" t="e">
        <f ca="1">E118*'1 - Data'!C$7</f>
        <v>#NAME?</v>
      </c>
      <c r="K118" s="24" t="e">
        <f ca="1">IF(H118&lt;&gt;0,'1 - Data'!$C$8,0)</f>
        <v>#NAME?</v>
      </c>
      <c r="L118" s="24" t="e">
        <f ca="1">G118*'1 - Data'!$C$9</f>
        <v>#NAME?</v>
      </c>
      <c r="M118" s="24" t="e">
        <f t="shared" ca="1" si="12"/>
        <v>#NAME?</v>
      </c>
    </row>
    <row r="119" spans="1:13" x14ac:dyDescent="0.25">
      <c r="A119" s="22">
        <f t="shared" si="13"/>
        <v>114</v>
      </c>
      <c r="B119" s="23" t="e">
        <f t="shared" ca="1" si="14"/>
        <v>#NAME?</v>
      </c>
      <c r="C119" s="24" t="e">
        <f ca="1">_xll.RiskNormal(20,6.2)</f>
        <v>#NAME?</v>
      </c>
      <c r="D119" s="23" t="e">
        <f t="shared" ca="1" si="11"/>
        <v>#NAME?</v>
      </c>
      <c r="E119" s="23" t="e">
        <f t="shared" ca="1" si="9"/>
        <v>#NAME?</v>
      </c>
      <c r="F119" s="23" t="e">
        <f t="shared" ca="1" si="15"/>
        <v>#NAME?</v>
      </c>
      <c r="G119" s="23" t="e">
        <f t="shared" ca="1" si="10"/>
        <v>#NAME?</v>
      </c>
      <c r="H119" s="23" t="e">
        <f ca="1">IF(G119&lt;='1 - Data'!$C$6,IF(I118&lt;&gt;0,0,'1 - Data'!$C$5),0)</f>
        <v>#NAME?</v>
      </c>
      <c r="I119" s="23" t="e">
        <f t="shared" ca="1" si="16"/>
        <v>#NAME?</v>
      </c>
      <c r="J119" s="24" t="e">
        <f ca="1">E119*'1 - Data'!C$7</f>
        <v>#NAME?</v>
      </c>
      <c r="K119" s="24" t="e">
        <f ca="1">IF(H119&lt;&gt;0,'1 - Data'!$C$8,0)</f>
        <v>#NAME?</v>
      </c>
      <c r="L119" s="24" t="e">
        <f ca="1">G119*'1 - Data'!$C$9</f>
        <v>#NAME?</v>
      </c>
      <c r="M119" s="24" t="e">
        <f t="shared" ca="1" si="12"/>
        <v>#NAME?</v>
      </c>
    </row>
    <row r="120" spans="1:13" x14ac:dyDescent="0.25">
      <c r="A120" s="22">
        <f t="shared" si="13"/>
        <v>115</v>
      </c>
      <c r="B120" s="23" t="e">
        <f t="shared" ca="1" si="14"/>
        <v>#NAME?</v>
      </c>
      <c r="C120" s="24" t="e">
        <f ca="1">_xll.RiskNormal(20,6.2)</f>
        <v>#NAME?</v>
      </c>
      <c r="D120" s="23" t="e">
        <f t="shared" ca="1" si="11"/>
        <v>#NAME?</v>
      </c>
      <c r="E120" s="23" t="e">
        <f t="shared" ca="1" si="9"/>
        <v>#NAME?</v>
      </c>
      <c r="F120" s="23" t="e">
        <f t="shared" ca="1" si="15"/>
        <v>#NAME?</v>
      </c>
      <c r="G120" s="23" t="e">
        <f t="shared" ca="1" si="10"/>
        <v>#NAME?</v>
      </c>
      <c r="H120" s="23" t="e">
        <f ca="1">IF(G120&lt;='1 - Data'!$C$6,IF(I119&lt;&gt;0,0,'1 - Data'!$C$5),0)</f>
        <v>#NAME?</v>
      </c>
      <c r="I120" s="23" t="e">
        <f t="shared" ca="1" si="16"/>
        <v>#NAME?</v>
      </c>
      <c r="J120" s="24" t="e">
        <f ca="1">E120*'1 - Data'!C$7</f>
        <v>#NAME?</v>
      </c>
      <c r="K120" s="24" t="e">
        <f ca="1">IF(H120&lt;&gt;0,'1 - Data'!$C$8,0)</f>
        <v>#NAME?</v>
      </c>
      <c r="L120" s="24" t="e">
        <f ca="1">G120*'1 - Data'!$C$9</f>
        <v>#NAME?</v>
      </c>
      <c r="M120" s="24" t="e">
        <f t="shared" ca="1" si="12"/>
        <v>#NAME?</v>
      </c>
    </row>
    <row r="121" spans="1:13" x14ac:dyDescent="0.25">
      <c r="A121" s="22">
        <f t="shared" si="13"/>
        <v>116</v>
      </c>
      <c r="B121" s="23" t="e">
        <f t="shared" ca="1" si="14"/>
        <v>#NAME?</v>
      </c>
      <c r="C121" s="24" t="e">
        <f ca="1">_xll.RiskNormal(20,6.2)</f>
        <v>#NAME?</v>
      </c>
      <c r="D121" s="23" t="e">
        <f t="shared" ca="1" si="11"/>
        <v>#NAME?</v>
      </c>
      <c r="E121" s="23" t="e">
        <f t="shared" ca="1" si="9"/>
        <v>#NAME?</v>
      </c>
      <c r="F121" s="23" t="e">
        <f t="shared" ca="1" si="15"/>
        <v>#NAME?</v>
      </c>
      <c r="G121" s="23" t="e">
        <f t="shared" ca="1" si="10"/>
        <v>#NAME?</v>
      </c>
      <c r="H121" s="23" t="e">
        <f ca="1">IF(G121&lt;='1 - Data'!$C$6,IF(I120&lt;&gt;0,0,'1 - Data'!$C$5),0)</f>
        <v>#NAME?</v>
      </c>
      <c r="I121" s="23" t="e">
        <f t="shared" ca="1" si="16"/>
        <v>#NAME?</v>
      </c>
      <c r="J121" s="24" t="e">
        <f ca="1">E121*'1 - Data'!C$7</f>
        <v>#NAME?</v>
      </c>
      <c r="K121" s="24" t="e">
        <f ca="1">IF(H121&lt;&gt;0,'1 - Data'!$C$8,0)</f>
        <v>#NAME?</v>
      </c>
      <c r="L121" s="24" t="e">
        <f ca="1">G121*'1 - Data'!$C$9</f>
        <v>#NAME?</v>
      </c>
      <c r="M121" s="24" t="e">
        <f t="shared" ca="1" si="12"/>
        <v>#NAME?</v>
      </c>
    </row>
    <row r="122" spans="1:13" x14ac:dyDescent="0.25">
      <c r="A122" s="22">
        <f t="shared" si="13"/>
        <v>117</v>
      </c>
      <c r="B122" s="23" t="e">
        <f t="shared" ca="1" si="14"/>
        <v>#NAME?</v>
      </c>
      <c r="C122" s="24" t="e">
        <f ca="1">_xll.RiskNormal(20,6.2)</f>
        <v>#NAME?</v>
      </c>
      <c r="D122" s="23" t="e">
        <f t="shared" ca="1" si="11"/>
        <v>#NAME?</v>
      </c>
      <c r="E122" s="23" t="e">
        <f t="shared" ca="1" si="9"/>
        <v>#NAME?</v>
      </c>
      <c r="F122" s="23" t="e">
        <f t="shared" ca="1" si="15"/>
        <v>#NAME?</v>
      </c>
      <c r="G122" s="23" t="e">
        <f t="shared" ca="1" si="10"/>
        <v>#NAME?</v>
      </c>
      <c r="H122" s="23" t="e">
        <f ca="1">IF(G122&lt;='1 - Data'!$C$6,IF(I121&lt;&gt;0,0,'1 - Data'!$C$5),0)</f>
        <v>#NAME?</v>
      </c>
      <c r="I122" s="23" t="e">
        <f t="shared" ca="1" si="16"/>
        <v>#NAME?</v>
      </c>
      <c r="J122" s="24" t="e">
        <f ca="1">E122*'1 - Data'!C$7</f>
        <v>#NAME?</v>
      </c>
      <c r="K122" s="24" t="e">
        <f ca="1">IF(H122&lt;&gt;0,'1 - Data'!$C$8,0)</f>
        <v>#NAME?</v>
      </c>
      <c r="L122" s="24" t="e">
        <f ca="1">G122*'1 - Data'!$C$9</f>
        <v>#NAME?</v>
      </c>
      <c r="M122" s="24" t="e">
        <f t="shared" ca="1" si="12"/>
        <v>#NAME?</v>
      </c>
    </row>
    <row r="123" spans="1:13" x14ac:dyDescent="0.25">
      <c r="A123" s="22">
        <f t="shared" si="13"/>
        <v>118</v>
      </c>
      <c r="B123" s="23" t="e">
        <f t="shared" ca="1" si="14"/>
        <v>#NAME?</v>
      </c>
      <c r="C123" s="24" t="e">
        <f ca="1">_xll.RiskNormal(20,6.2)</f>
        <v>#NAME?</v>
      </c>
      <c r="D123" s="23" t="e">
        <f t="shared" ca="1" si="11"/>
        <v>#NAME?</v>
      </c>
      <c r="E123" s="23" t="e">
        <f t="shared" ca="1" si="9"/>
        <v>#NAME?</v>
      </c>
      <c r="F123" s="23" t="e">
        <f t="shared" ca="1" si="15"/>
        <v>#NAME?</v>
      </c>
      <c r="G123" s="23" t="e">
        <f t="shared" ca="1" si="10"/>
        <v>#NAME?</v>
      </c>
      <c r="H123" s="23" t="e">
        <f ca="1">IF(G123&lt;='1 - Data'!$C$6,IF(I122&lt;&gt;0,0,'1 - Data'!$C$5),0)</f>
        <v>#NAME?</v>
      </c>
      <c r="I123" s="23" t="e">
        <f t="shared" ca="1" si="16"/>
        <v>#NAME?</v>
      </c>
      <c r="J123" s="24" t="e">
        <f ca="1">E123*'1 - Data'!C$7</f>
        <v>#NAME?</v>
      </c>
      <c r="K123" s="24" t="e">
        <f ca="1">IF(H123&lt;&gt;0,'1 - Data'!$C$8,0)</f>
        <v>#NAME?</v>
      </c>
      <c r="L123" s="24" t="e">
        <f ca="1">G123*'1 - Data'!$C$9</f>
        <v>#NAME?</v>
      </c>
      <c r="M123" s="24" t="e">
        <f t="shared" ca="1" si="12"/>
        <v>#NAME?</v>
      </c>
    </row>
    <row r="124" spans="1:13" x14ac:dyDescent="0.25">
      <c r="A124" s="22">
        <f t="shared" si="13"/>
        <v>119</v>
      </c>
      <c r="B124" s="23" t="e">
        <f t="shared" ca="1" si="14"/>
        <v>#NAME?</v>
      </c>
      <c r="C124" s="24" t="e">
        <f ca="1">_xll.RiskNormal(20,6.2)</f>
        <v>#NAME?</v>
      </c>
      <c r="D124" s="23" t="e">
        <f t="shared" ca="1" si="11"/>
        <v>#NAME?</v>
      </c>
      <c r="E124" s="23" t="e">
        <f t="shared" ca="1" si="9"/>
        <v>#NAME?</v>
      </c>
      <c r="F124" s="23" t="e">
        <f t="shared" ca="1" si="15"/>
        <v>#NAME?</v>
      </c>
      <c r="G124" s="23" t="e">
        <f t="shared" ca="1" si="10"/>
        <v>#NAME?</v>
      </c>
      <c r="H124" s="23" t="e">
        <f ca="1">IF(G124&lt;='1 - Data'!$C$6,IF(I123&lt;&gt;0,0,'1 - Data'!$C$5),0)</f>
        <v>#NAME?</v>
      </c>
      <c r="I124" s="23" t="e">
        <f t="shared" ca="1" si="16"/>
        <v>#NAME?</v>
      </c>
      <c r="J124" s="24" t="e">
        <f ca="1">E124*'1 - Data'!C$7</f>
        <v>#NAME?</v>
      </c>
      <c r="K124" s="24" t="e">
        <f ca="1">IF(H124&lt;&gt;0,'1 - Data'!$C$8,0)</f>
        <v>#NAME?</v>
      </c>
      <c r="L124" s="24" t="e">
        <f ca="1">G124*'1 - Data'!$C$9</f>
        <v>#NAME?</v>
      </c>
      <c r="M124" s="24" t="e">
        <f t="shared" ca="1" si="12"/>
        <v>#NAME?</v>
      </c>
    </row>
    <row r="125" spans="1:13" x14ac:dyDescent="0.25">
      <c r="A125" s="22">
        <f t="shared" si="13"/>
        <v>120</v>
      </c>
      <c r="B125" s="23" t="e">
        <f t="shared" ca="1" si="14"/>
        <v>#NAME?</v>
      </c>
      <c r="C125" s="24" t="e">
        <f ca="1">_xll.RiskNormal(20,6.2)</f>
        <v>#NAME?</v>
      </c>
      <c r="D125" s="23" t="e">
        <f t="shared" ca="1" si="11"/>
        <v>#NAME?</v>
      </c>
      <c r="E125" s="23" t="e">
        <f t="shared" ca="1" si="9"/>
        <v>#NAME?</v>
      </c>
      <c r="F125" s="23" t="e">
        <f t="shared" ca="1" si="15"/>
        <v>#NAME?</v>
      </c>
      <c r="G125" s="23" t="e">
        <f t="shared" ca="1" si="10"/>
        <v>#NAME?</v>
      </c>
      <c r="H125" s="23" t="e">
        <f ca="1">IF(G125&lt;='1 - Data'!$C$6,IF(I124&lt;&gt;0,0,'1 - Data'!$C$5),0)</f>
        <v>#NAME?</v>
      </c>
      <c r="I125" s="23" t="e">
        <f t="shared" ca="1" si="16"/>
        <v>#NAME?</v>
      </c>
      <c r="J125" s="24" t="e">
        <f ca="1">E125*'1 - Data'!C$7</f>
        <v>#NAME?</v>
      </c>
      <c r="K125" s="24" t="e">
        <f ca="1">IF(H125&lt;&gt;0,'1 - Data'!$C$8,0)</f>
        <v>#NAME?</v>
      </c>
      <c r="L125" s="24" t="e">
        <f ca="1">G125*'1 - Data'!$C$9</f>
        <v>#NAME?</v>
      </c>
      <c r="M125" s="24" t="e">
        <f t="shared" ca="1" si="12"/>
        <v>#NAME?</v>
      </c>
    </row>
    <row r="126" spans="1:13" x14ac:dyDescent="0.25">
      <c r="A126" s="22">
        <f t="shared" si="13"/>
        <v>121</v>
      </c>
      <c r="B126" s="23" t="e">
        <f t="shared" ca="1" si="14"/>
        <v>#NAME?</v>
      </c>
      <c r="C126" s="24" t="e">
        <f ca="1">_xll.RiskNormal(20,6.2)</f>
        <v>#NAME?</v>
      </c>
      <c r="D126" s="23" t="e">
        <f t="shared" ca="1" si="11"/>
        <v>#NAME?</v>
      </c>
      <c r="E126" s="23" t="e">
        <f t="shared" ca="1" si="9"/>
        <v>#NAME?</v>
      </c>
      <c r="F126" s="23" t="e">
        <f t="shared" ca="1" si="15"/>
        <v>#NAME?</v>
      </c>
      <c r="G126" s="23" t="e">
        <f t="shared" ca="1" si="10"/>
        <v>#NAME?</v>
      </c>
      <c r="H126" s="23" t="e">
        <f ca="1">IF(G126&lt;='1 - Data'!$C$6,IF(I125&lt;&gt;0,0,'1 - Data'!$C$5),0)</f>
        <v>#NAME?</v>
      </c>
      <c r="I126" s="23" t="e">
        <f t="shared" ca="1" si="16"/>
        <v>#NAME?</v>
      </c>
      <c r="J126" s="24" t="e">
        <f ca="1">E126*'1 - Data'!C$7</f>
        <v>#NAME?</v>
      </c>
      <c r="K126" s="24" t="e">
        <f ca="1">IF(H126&lt;&gt;0,'1 - Data'!$C$8,0)</f>
        <v>#NAME?</v>
      </c>
      <c r="L126" s="24" t="e">
        <f ca="1">G126*'1 - Data'!$C$9</f>
        <v>#NAME?</v>
      </c>
      <c r="M126" s="24" t="e">
        <f t="shared" ca="1" si="12"/>
        <v>#NAME?</v>
      </c>
    </row>
    <row r="127" spans="1:13" x14ac:dyDescent="0.25">
      <c r="A127" s="22">
        <f t="shared" si="13"/>
        <v>122</v>
      </c>
      <c r="B127" s="23" t="e">
        <f t="shared" ca="1" si="14"/>
        <v>#NAME?</v>
      </c>
      <c r="C127" s="24" t="e">
        <f ca="1">_xll.RiskNormal(20,6.2)</f>
        <v>#NAME?</v>
      </c>
      <c r="D127" s="23" t="e">
        <f t="shared" ca="1" si="11"/>
        <v>#NAME?</v>
      </c>
      <c r="E127" s="23" t="e">
        <f t="shared" ca="1" si="9"/>
        <v>#NAME?</v>
      </c>
      <c r="F127" s="23" t="e">
        <f t="shared" ca="1" si="15"/>
        <v>#NAME?</v>
      </c>
      <c r="G127" s="23" t="e">
        <f t="shared" ca="1" si="10"/>
        <v>#NAME?</v>
      </c>
      <c r="H127" s="23" t="e">
        <f ca="1">IF(G127&lt;='1 - Data'!$C$6,IF(I126&lt;&gt;0,0,'1 - Data'!$C$5),0)</f>
        <v>#NAME?</v>
      </c>
      <c r="I127" s="23" t="e">
        <f t="shared" ca="1" si="16"/>
        <v>#NAME?</v>
      </c>
      <c r="J127" s="24" t="e">
        <f ca="1">E127*'1 - Data'!C$7</f>
        <v>#NAME?</v>
      </c>
      <c r="K127" s="24" t="e">
        <f ca="1">IF(H127&lt;&gt;0,'1 - Data'!$C$8,0)</f>
        <v>#NAME?</v>
      </c>
      <c r="L127" s="24" t="e">
        <f ca="1">G127*'1 - Data'!$C$9</f>
        <v>#NAME?</v>
      </c>
      <c r="M127" s="24" t="e">
        <f t="shared" ca="1" si="12"/>
        <v>#NAME?</v>
      </c>
    </row>
    <row r="128" spans="1:13" x14ac:dyDescent="0.25">
      <c r="A128" s="22">
        <f t="shared" si="13"/>
        <v>123</v>
      </c>
      <c r="B128" s="23" t="e">
        <f t="shared" ca="1" si="14"/>
        <v>#NAME?</v>
      </c>
      <c r="C128" s="24" t="e">
        <f ca="1">_xll.RiskNormal(20,6.2)</f>
        <v>#NAME?</v>
      </c>
      <c r="D128" s="23" t="e">
        <f t="shared" ca="1" si="11"/>
        <v>#NAME?</v>
      </c>
      <c r="E128" s="23" t="e">
        <f t="shared" ca="1" si="9"/>
        <v>#NAME?</v>
      </c>
      <c r="F128" s="23" t="e">
        <f t="shared" ca="1" si="15"/>
        <v>#NAME?</v>
      </c>
      <c r="G128" s="23" t="e">
        <f t="shared" ca="1" si="10"/>
        <v>#NAME?</v>
      </c>
      <c r="H128" s="23" t="e">
        <f ca="1">IF(G128&lt;='1 - Data'!$C$6,IF(I127&lt;&gt;0,0,'1 - Data'!$C$5),0)</f>
        <v>#NAME?</v>
      </c>
      <c r="I128" s="23" t="e">
        <f t="shared" ca="1" si="16"/>
        <v>#NAME?</v>
      </c>
      <c r="J128" s="24" t="e">
        <f ca="1">E128*'1 - Data'!C$7</f>
        <v>#NAME?</v>
      </c>
      <c r="K128" s="24" t="e">
        <f ca="1">IF(H128&lt;&gt;0,'1 - Data'!$C$8,0)</f>
        <v>#NAME?</v>
      </c>
      <c r="L128" s="24" t="e">
        <f ca="1">G128*'1 - Data'!$C$9</f>
        <v>#NAME?</v>
      </c>
      <c r="M128" s="24" t="e">
        <f t="shared" ca="1" si="12"/>
        <v>#NAME?</v>
      </c>
    </row>
    <row r="129" spans="1:13" x14ac:dyDescent="0.25">
      <c r="A129" s="22">
        <f t="shared" si="13"/>
        <v>124</v>
      </c>
      <c r="B129" s="23" t="e">
        <f t="shared" ca="1" si="14"/>
        <v>#NAME?</v>
      </c>
      <c r="C129" s="24" t="e">
        <f ca="1">_xll.RiskNormal(20,6.2)</f>
        <v>#NAME?</v>
      </c>
      <c r="D129" s="23" t="e">
        <f t="shared" ca="1" si="11"/>
        <v>#NAME?</v>
      </c>
      <c r="E129" s="23" t="e">
        <f t="shared" ca="1" si="9"/>
        <v>#NAME?</v>
      </c>
      <c r="F129" s="23" t="e">
        <f t="shared" ca="1" si="15"/>
        <v>#NAME?</v>
      </c>
      <c r="G129" s="23" t="e">
        <f t="shared" ca="1" si="10"/>
        <v>#NAME?</v>
      </c>
      <c r="H129" s="23" t="e">
        <f ca="1">IF(G129&lt;='1 - Data'!$C$6,IF(I128&lt;&gt;0,0,'1 - Data'!$C$5),0)</f>
        <v>#NAME?</v>
      </c>
      <c r="I129" s="23" t="e">
        <f t="shared" ca="1" si="16"/>
        <v>#NAME?</v>
      </c>
      <c r="J129" s="24" t="e">
        <f ca="1">E129*'1 - Data'!C$7</f>
        <v>#NAME?</v>
      </c>
      <c r="K129" s="24" t="e">
        <f ca="1">IF(H129&lt;&gt;0,'1 - Data'!$C$8,0)</f>
        <v>#NAME?</v>
      </c>
      <c r="L129" s="24" t="e">
        <f ca="1">G129*'1 - Data'!$C$9</f>
        <v>#NAME?</v>
      </c>
      <c r="M129" s="24" t="e">
        <f t="shared" ca="1" si="12"/>
        <v>#NAME?</v>
      </c>
    </row>
    <row r="130" spans="1:13" x14ac:dyDescent="0.25">
      <c r="A130" s="22">
        <f t="shared" si="13"/>
        <v>125</v>
      </c>
      <c r="B130" s="23" t="e">
        <f t="shared" ca="1" si="14"/>
        <v>#NAME?</v>
      </c>
      <c r="C130" s="24" t="e">
        <f ca="1">_xll.RiskNormal(20,6.2)</f>
        <v>#NAME?</v>
      </c>
      <c r="D130" s="23" t="e">
        <f t="shared" ca="1" si="11"/>
        <v>#NAME?</v>
      </c>
      <c r="E130" s="23" t="e">
        <f t="shared" ca="1" si="9"/>
        <v>#NAME?</v>
      </c>
      <c r="F130" s="23" t="e">
        <f t="shared" ca="1" si="15"/>
        <v>#NAME?</v>
      </c>
      <c r="G130" s="23" t="e">
        <f t="shared" ca="1" si="10"/>
        <v>#NAME?</v>
      </c>
      <c r="H130" s="23" t="e">
        <f ca="1">IF(G130&lt;='1 - Data'!$C$6,IF(I129&lt;&gt;0,0,'1 - Data'!$C$5),0)</f>
        <v>#NAME?</v>
      </c>
      <c r="I130" s="23" t="e">
        <f t="shared" ca="1" si="16"/>
        <v>#NAME?</v>
      </c>
      <c r="J130" s="24" t="e">
        <f ca="1">E130*'1 - Data'!C$7</f>
        <v>#NAME?</v>
      </c>
      <c r="K130" s="24" t="e">
        <f ca="1">IF(H130&lt;&gt;0,'1 - Data'!$C$8,0)</f>
        <v>#NAME?</v>
      </c>
      <c r="L130" s="24" t="e">
        <f ca="1">G130*'1 - Data'!$C$9</f>
        <v>#NAME?</v>
      </c>
      <c r="M130" s="24" t="e">
        <f t="shared" ca="1" si="12"/>
        <v>#NAME?</v>
      </c>
    </row>
    <row r="131" spans="1:13" x14ac:dyDescent="0.25">
      <c r="A131" s="22">
        <f t="shared" si="13"/>
        <v>126</v>
      </c>
      <c r="B131" s="23" t="e">
        <f t="shared" ca="1" si="14"/>
        <v>#NAME?</v>
      </c>
      <c r="C131" s="24" t="e">
        <f ca="1">_xll.RiskNormal(20,6.2)</f>
        <v>#NAME?</v>
      </c>
      <c r="D131" s="23" t="e">
        <f t="shared" ca="1" si="11"/>
        <v>#NAME?</v>
      </c>
      <c r="E131" s="23" t="e">
        <f t="shared" ca="1" si="9"/>
        <v>#NAME?</v>
      </c>
      <c r="F131" s="23" t="e">
        <f t="shared" ca="1" si="15"/>
        <v>#NAME?</v>
      </c>
      <c r="G131" s="23" t="e">
        <f t="shared" ca="1" si="10"/>
        <v>#NAME?</v>
      </c>
      <c r="H131" s="23" t="e">
        <f ca="1">IF(G131&lt;='1 - Data'!$C$6,IF(I130&lt;&gt;0,0,'1 - Data'!$C$5),0)</f>
        <v>#NAME?</v>
      </c>
      <c r="I131" s="23" t="e">
        <f t="shared" ca="1" si="16"/>
        <v>#NAME?</v>
      </c>
      <c r="J131" s="24" t="e">
        <f ca="1">E131*'1 - Data'!C$7</f>
        <v>#NAME?</v>
      </c>
      <c r="K131" s="24" t="e">
        <f ca="1">IF(H131&lt;&gt;0,'1 - Data'!$C$8,0)</f>
        <v>#NAME?</v>
      </c>
      <c r="L131" s="24" t="e">
        <f ca="1">G131*'1 - Data'!$C$9</f>
        <v>#NAME?</v>
      </c>
      <c r="M131" s="24" t="e">
        <f t="shared" ca="1" si="12"/>
        <v>#NAME?</v>
      </c>
    </row>
    <row r="132" spans="1:13" x14ac:dyDescent="0.25">
      <c r="A132" s="22">
        <f t="shared" si="13"/>
        <v>127</v>
      </c>
      <c r="B132" s="23" t="e">
        <f t="shared" ca="1" si="14"/>
        <v>#NAME?</v>
      </c>
      <c r="C132" s="24" t="e">
        <f ca="1">_xll.RiskNormal(20,6.2)</f>
        <v>#NAME?</v>
      </c>
      <c r="D132" s="23" t="e">
        <f t="shared" ca="1" si="11"/>
        <v>#NAME?</v>
      </c>
      <c r="E132" s="23" t="e">
        <f t="shared" ca="1" si="9"/>
        <v>#NAME?</v>
      </c>
      <c r="F132" s="23" t="e">
        <f t="shared" ca="1" si="15"/>
        <v>#NAME?</v>
      </c>
      <c r="G132" s="23" t="e">
        <f t="shared" ca="1" si="10"/>
        <v>#NAME?</v>
      </c>
      <c r="H132" s="23" t="e">
        <f ca="1">IF(G132&lt;='1 - Data'!$C$6,IF(I131&lt;&gt;0,0,'1 - Data'!$C$5),0)</f>
        <v>#NAME?</v>
      </c>
      <c r="I132" s="23" t="e">
        <f t="shared" ca="1" si="16"/>
        <v>#NAME?</v>
      </c>
      <c r="J132" s="24" t="e">
        <f ca="1">E132*'1 - Data'!C$7</f>
        <v>#NAME?</v>
      </c>
      <c r="K132" s="24" t="e">
        <f ca="1">IF(H132&lt;&gt;0,'1 - Data'!$C$8,0)</f>
        <v>#NAME?</v>
      </c>
      <c r="L132" s="24" t="e">
        <f ca="1">G132*'1 - Data'!$C$9</f>
        <v>#NAME?</v>
      </c>
      <c r="M132" s="24" t="e">
        <f t="shared" ca="1" si="12"/>
        <v>#NAME?</v>
      </c>
    </row>
    <row r="133" spans="1:13" x14ac:dyDescent="0.25">
      <c r="A133" s="22">
        <f t="shared" si="13"/>
        <v>128</v>
      </c>
      <c r="B133" s="23" t="e">
        <f t="shared" ca="1" si="14"/>
        <v>#NAME?</v>
      </c>
      <c r="C133" s="24" t="e">
        <f ca="1">_xll.RiskNormal(20,6.2)</f>
        <v>#NAME?</v>
      </c>
      <c r="D133" s="23" t="e">
        <f t="shared" ca="1" si="11"/>
        <v>#NAME?</v>
      </c>
      <c r="E133" s="23" t="e">
        <f t="shared" ca="1" si="9"/>
        <v>#NAME?</v>
      </c>
      <c r="F133" s="23" t="e">
        <f t="shared" ca="1" si="15"/>
        <v>#NAME?</v>
      </c>
      <c r="G133" s="23" t="e">
        <f t="shared" ca="1" si="10"/>
        <v>#NAME?</v>
      </c>
      <c r="H133" s="23" t="e">
        <f ca="1">IF(G133&lt;='1 - Data'!$C$6,IF(I132&lt;&gt;0,0,'1 - Data'!$C$5),0)</f>
        <v>#NAME?</v>
      </c>
      <c r="I133" s="23" t="e">
        <f t="shared" ca="1" si="16"/>
        <v>#NAME?</v>
      </c>
      <c r="J133" s="24" t="e">
        <f ca="1">E133*'1 - Data'!C$7</f>
        <v>#NAME?</v>
      </c>
      <c r="K133" s="24" t="e">
        <f ca="1">IF(H133&lt;&gt;0,'1 - Data'!$C$8,0)</f>
        <v>#NAME?</v>
      </c>
      <c r="L133" s="24" t="e">
        <f ca="1">G133*'1 - Data'!$C$9</f>
        <v>#NAME?</v>
      </c>
      <c r="M133" s="24" t="e">
        <f t="shared" ca="1" si="12"/>
        <v>#NAME?</v>
      </c>
    </row>
    <row r="134" spans="1:13" x14ac:dyDescent="0.25">
      <c r="A134" s="22">
        <f t="shared" si="13"/>
        <v>129</v>
      </c>
      <c r="B134" s="23" t="e">
        <f t="shared" ca="1" si="14"/>
        <v>#NAME?</v>
      </c>
      <c r="C134" s="24" t="e">
        <f ca="1">_xll.RiskNormal(20,6.2)</f>
        <v>#NAME?</v>
      </c>
      <c r="D134" s="23" t="e">
        <f t="shared" ca="1" si="11"/>
        <v>#NAME?</v>
      </c>
      <c r="E134" s="23" t="e">
        <f t="shared" ref="E134:E197" ca="1" si="17">MIN(B134,D134)</f>
        <v>#NAME?</v>
      </c>
      <c r="F134" s="23" t="e">
        <f t="shared" ca="1" si="15"/>
        <v>#NAME?</v>
      </c>
      <c r="G134" s="23" t="e">
        <f t="shared" ref="G134:G197" ca="1" si="18">B134-E134+F134</f>
        <v>#NAME?</v>
      </c>
      <c r="H134" s="23" t="e">
        <f ca="1">IF(G134&lt;='1 - Data'!$C$6,IF(I133&lt;&gt;0,0,'1 - Data'!$C$5),0)</f>
        <v>#NAME?</v>
      </c>
      <c r="I134" s="23" t="e">
        <f t="shared" ca="1" si="16"/>
        <v>#NAME?</v>
      </c>
      <c r="J134" s="24" t="e">
        <f ca="1">E134*'1 - Data'!C$7</f>
        <v>#NAME?</v>
      </c>
      <c r="K134" s="24" t="e">
        <f ca="1">IF(H134&lt;&gt;0,'1 - Data'!$C$8,0)</f>
        <v>#NAME?</v>
      </c>
      <c r="L134" s="24" t="e">
        <f ca="1">G134*'1 - Data'!$C$9</f>
        <v>#NAME?</v>
      </c>
      <c r="M134" s="24" t="e">
        <f t="shared" ca="1" si="12"/>
        <v>#NAME?</v>
      </c>
    </row>
    <row r="135" spans="1:13" x14ac:dyDescent="0.25">
      <c r="A135" s="22">
        <f t="shared" si="13"/>
        <v>130</v>
      </c>
      <c r="B135" s="23" t="e">
        <f t="shared" ca="1" si="14"/>
        <v>#NAME?</v>
      </c>
      <c r="C135" s="24" t="e">
        <f ca="1">_xll.RiskNormal(20,6.2)</f>
        <v>#NAME?</v>
      </c>
      <c r="D135" s="23" t="e">
        <f t="shared" ref="D135:D198" ca="1" si="19">ROUND(C135,0)</f>
        <v>#NAME?</v>
      </c>
      <c r="E135" s="23" t="e">
        <f t="shared" ca="1" si="17"/>
        <v>#NAME?</v>
      </c>
      <c r="F135" s="23" t="e">
        <f t="shared" ca="1" si="15"/>
        <v>#NAME?</v>
      </c>
      <c r="G135" s="23" t="e">
        <f t="shared" ca="1" si="18"/>
        <v>#NAME?</v>
      </c>
      <c r="H135" s="23" t="e">
        <f ca="1">IF(G135&lt;='1 - Data'!$C$6,IF(I134&lt;&gt;0,0,'1 - Data'!$C$5),0)</f>
        <v>#NAME?</v>
      </c>
      <c r="I135" s="23" t="e">
        <f t="shared" ca="1" si="16"/>
        <v>#NAME?</v>
      </c>
      <c r="J135" s="24" t="e">
        <f ca="1">E135*'1 - Data'!C$7</f>
        <v>#NAME?</v>
      </c>
      <c r="K135" s="24" t="e">
        <f ca="1">IF(H135&lt;&gt;0,'1 - Data'!$C$8,0)</f>
        <v>#NAME?</v>
      </c>
      <c r="L135" s="24" t="e">
        <f ca="1">G135*'1 - Data'!$C$9</f>
        <v>#NAME?</v>
      </c>
      <c r="M135" s="24" t="e">
        <f t="shared" ref="M135:M198" ca="1" si="20">J135-K135-L135</f>
        <v>#NAME?</v>
      </c>
    </row>
    <row r="136" spans="1:13" x14ac:dyDescent="0.25">
      <c r="A136" s="22">
        <f t="shared" ref="A136:A199" si="21">A135+1</f>
        <v>131</v>
      </c>
      <c r="B136" s="23" t="e">
        <f t="shared" ca="1" si="14"/>
        <v>#NAME?</v>
      </c>
      <c r="C136" s="24" t="e">
        <f ca="1">_xll.RiskNormal(20,6.2)</f>
        <v>#NAME?</v>
      </c>
      <c r="D136" s="23" t="e">
        <f t="shared" ca="1" si="19"/>
        <v>#NAME?</v>
      </c>
      <c r="E136" s="23" t="e">
        <f t="shared" ca="1" si="17"/>
        <v>#NAME?</v>
      </c>
      <c r="F136" s="23" t="e">
        <f t="shared" ca="1" si="15"/>
        <v>#NAME?</v>
      </c>
      <c r="G136" s="23" t="e">
        <f t="shared" ca="1" si="18"/>
        <v>#NAME?</v>
      </c>
      <c r="H136" s="23" t="e">
        <f ca="1">IF(G136&lt;='1 - Data'!$C$6,IF(I135&lt;&gt;0,0,'1 - Data'!$C$5),0)</f>
        <v>#NAME?</v>
      </c>
      <c r="I136" s="23" t="e">
        <f t="shared" ca="1" si="16"/>
        <v>#NAME?</v>
      </c>
      <c r="J136" s="24" t="e">
        <f ca="1">E136*'1 - Data'!C$7</f>
        <v>#NAME?</v>
      </c>
      <c r="K136" s="24" t="e">
        <f ca="1">IF(H136&lt;&gt;0,'1 - Data'!$C$8,0)</f>
        <v>#NAME?</v>
      </c>
      <c r="L136" s="24" t="e">
        <f ca="1">G136*'1 - Data'!$C$9</f>
        <v>#NAME?</v>
      </c>
      <c r="M136" s="24" t="e">
        <f t="shared" ca="1" si="20"/>
        <v>#NAME?</v>
      </c>
    </row>
    <row r="137" spans="1:13" x14ac:dyDescent="0.25">
      <c r="A137" s="22">
        <f t="shared" si="21"/>
        <v>132</v>
      </c>
      <c r="B137" s="23" t="e">
        <f t="shared" ca="1" si="14"/>
        <v>#NAME?</v>
      </c>
      <c r="C137" s="24" t="e">
        <f ca="1">_xll.RiskNormal(20,6.2)</f>
        <v>#NAME?</v>
      </c>
      <c r="D137" s="23" t="e">
        <f t="shared" ca="1" si="19"/>
        <v>#NAME?</v>
      </c>
      <c r="E137" s="23" t="e">
        <f t="shared" ca="1" si="17"/>
        <v>#NAME?</v>
      </c>
      <c r="F137" s="23" t="e">
        <f t="shared" ca="1" si="15"/>
        <v>#NAME?</v>
      </c>
      <c r="G137" s="23" t="e">
        <f t="shared" ca="1" si="18"/>
        <v>#NAME?</v>
      </c>
      <c r="H137" s="23" t="e">
        <f ca="1">IF(G137&lt;='1 - Data'!$C$6,IF(I136&lt;&gt;0,0,'1 - Data'!$C$5),0)</f>
        <v>#NAME?</v>
      </c>
      <c r="I137" s="23" t="e">
        <f t="shared" ca="1" si="16"/>
        <v>#NAME?</v>
      </c>
      <c r="J137" s="24" t="e">
        <f ca="1">E137*'1 - Data'!C$7</f>
        <v>#NAME?</v>
      </c>
      <c r="K137" s="24" t="e">
        <f ca="1">IF(H137&lt;&gt;0,'1 - Data'!$C$8,0)</f>
        <v>#NAME?</v>
      </c>
      <c r="L137" s="24" t="e">
        <f ca="1">G137*'1 - Data'!$C$9</f>
        <v>#NAME?</v>
      </c>
      <c r="M137" s="24" t="e">
        <f t="shared" ca="1" si="20"/>
        <v>#NAME?</v>
      </c>
    </row>
    <row r="138" spans="1:13" x14ac:dyDescent="0.25">
      <c r="A138" s="22">
        <f t="shared" si="21"/>
        <v>133</v>
      </c>
      <c r="B138" s="23" t="e">
        <f t="shared" ref="B138:B201" ca="1" si="22">G137</f>
        <v>#NAME?</v>
      </c>
      <c r="C138" s="24" t="e">
        <f ca="1">_xll.RiskNormal(20,6.2)</f>
        <v>#NAME?</v>
      </c>
      <c r="D138" s="23" t="e">
        <f t="shared" ca="1" si="19"/>
        <v>#NAME?</v>
      </c>
      <c r="E138" s="23" t="e">
        <f t="shared" ca="1" si="17"/>
        <v>#NAME?</v>
      </c>
      <c r="F138" s="23" t="e">
        <f t="shared" ca="1" si="15"/>
        <v>#NAME?</v>
      </c>
      <c r="G138" s="23" t="e">
        <f t="shared" ca="1" si="18"/>
        <v>#NAME?</v>
      </c>
      <c r="H138" s="23" t="e">
        <f ca="1">IF(G138&lt;='1 - Data'!$C$6,IF(I137&lt;&gt;0,0,'1 - Data'!$C$5),0)</f>
        <v>#NAME?</v>
      </c>
      <c r="I138" s="23" t="e">
        <f t="shared" ca="1" si="16"/>
        <v>#NAME?</v>
      </c>
      <c r="J138" s="24" t="e">
        <f ca="1">E138*'1 - Data'!C$7</f>
        <v>#NAME?</v>
      </c>
      <c r="K138" s="24" t="e">
        <f ca="1">IF(H138&lt;&gt;0,'1 - Data'!$C$8,0)</f>
        <v>#NAME?</v>
      </c>
      <c r="L138" s="24" t="e">
        <f ca="1">G138*'1 - Data'!$C$9</f>
        <v>#NAME?</v>
      </c>
      <c r="M138" s="24" t="e">
        <f t="shared" ca="1" si="20"/>
        <v>#NAME?</v>
      </c>
    </row>
    <row r="139" spans="1:13" x14ac:dyDescent="0.25">
      <c r="A139" s="22">
        <f t="shared" si="21"/>
        <v>134</v>
      </c>
      <c r="B139" s="23" t="e">
        <f t="shared" ca="1" si="22"/>
        <v>#NAME?</v>
      </c>
      <c r="C139" s="24" t="e">
        <f ca="1">_xll.RiskNormal(20,6.2)</f>
        <v>#NAME?</v>
      </c>
      <c r="D139" s="23" t="e">
        <f t="shared" ca="1" si="19"/>
        <v>#NAME?</v>
      </c>
      <c r="E139" s="23" t="e">
        <f t="shared" ca="1" si="17"/>
        <v>#NAME?</v>
      </c>
      <c r="F139" s="23" t="e">
        <f t="shared" ca="1" si="15"/>
        <v>#NAME?</v>
      </c>
      <c r="G139" s="23" t="e">
        <f t="shared" ca="1" si="18"/>
        <v>#NAME?</v>
      </c>
      <c r="H139" s="23" t="e">
        <f ca="1">IF(G139&lt;='1 - Data'!$C$6,IF(I138&lt;&gt;0,0,'1 - Data'!$C$5),0)</f>
        <v>#NAME?</v>
      </c>
      <c r="I139" s="23" t="e">
        <f t="shared" ca="1" si="16"/>
        <v>#NAME?</v>
      </c>
      <c r="J139" s="24" t="e">
        <f ca="1">E139*'1 - Data'!C$7</f>
        <v>#NAME?</v>
      </c>
      <c r="K139" s="24" t="e">
        <f ca="1">IF(H139&lt;&gt;0,'1 - Data'!$C$8,0)</f>
        <v>#NAME?</v>
      </c>
      <c r="L139" s="24" t="e">
        <f ca="1">G139*'1 - Data'!$C$9</f>
        <v>#NAME?</v>
      </c>
      <c r="M139" s="24" t="e">
        <f t="shared" ca="1" si="20"/>
        <v>#NAME?</v>
      </c>
    </row>
    <row r="140" spans="1:13" x14ac:dyDescent="0.25">
      <c r="A140" s="22">
        <f t="shared" si="21"/>
        <v>135</v>
      </c>
      <c r="B140" s="23" t="e">
        <f t="shared" ca="1" si="22"/>
        <v>#NAME?</v>
      </c>
      <c r="C140" s="24" t="e">
        <f ca="1">_xll.RiskNormal(20,6.2)</f>
        <v>#NAME?</v>
      </c>
      <c r="D140" s="23" t="e">
        <f t="shared" ca="1" si="19"/>
        <v>#NAME?</v>
      </c>
      <c r="E140" s="23" t="e">
        <f t="shared" ca="1" si="17"/>
        <v>#NAME?</v>
      </c>
      <c r="F140" s="23" t="e">
        <f t="shared" ca="1" si="15"/>
        <v>#NAME?</v>
      </c>
      <c r="G140" s="23" t="e">
        <f t="shared" ca="1" si="18"/>
        <v>#NAME?</v>
      </c>
      <c r="H140" s="23" t="e">
        <f ca="1">IF(G140&lt;='1 - Data'!$C$6,IF(I139&lt;&gt;0,0,'1 - Data'!$C$5),0)</f>
        <v>#NAME?</v>
      </c>
      <c r="I140" s="23" t="e">
        <f t="shared" ca="1" si="16"/>
        <v>#NAME?</v>
      </c>
      <c r="J140" s="24" t="e">
        <f ca="1">E140*'1 - Data'!C$7</f>
        <v>#NAME?</v>
      </c>
      <c r="K140" s="24" t="e">
        <f ca="1">IF(H140&lt;&gt;0,'1 - Data'!$C$8,0)</f>
        <v>#NAME?</v>
      </c>
      <c r="L140" s="24" t="e">
        <f ca="1">G140*'1 - Data'!$C$9</f>
        <v>#NAME?</v>
      </c>
      <c r="M140" s="24" t="e">
        <f t="shared" ca="1" si="20"/>
        <v>#NAME?</v>
      </c>
    </row>
    <row r="141" spans="1:13" x14ac:dyDescent="0.25">
      <c r="A141" s="22">
        <f t="shared" si="21"/>
        <v>136</v>
      </c>
      <c r="B141" s="23" t="e">
        <f t="shared" ca="1" si="22"/>
        <v>#NAME?</v>
      </c>
      <c r="C141" s="24" t="e">
        <f ca="1">_xll.RiskNormal(20,6.2)</f>
        <v>#NAME?</v>
      </c>
      <c r="D141" s="23" t="e">
        <f t="shared" ca="1" si="19"/>
        <v>#NAME?</v>
      </c>
      <c r="E141" s="23" t="e">
        <f t="shared" ca="1" si="17"/>
        <v>#NAME?</v>
      </c>
      <c r="F141" s="23" t="e">
        <f t="shared" ref="F141:F204" ca="1" si="23">H136</f>
        <v>#NAME?</v>
      </c>
      <c r="G141" s="23" t="e">
        <f t="shared" ca="1" si="18"/>
        <v>#NAME?</v>
      </c>
      <c r="H141" s="23" t="e">
        <f ca="1">IF(G141&lt;='1 - Data'!$C$6,IF(I140&lt;&gt;0,0,'1 - Data'!$C$5),0)</f>
        <v>#NAME?</v>
      </c>
      <c r="I141" s="23" t="e">
        <f t="shared" ca="1" si="16"/>
        <v>#NAME?</v>
      </c>
      <c r="J141" s="24" t="e">
        <f ca="1">E141*'1 - Data'!C$7</f>
        <v>#NAME?</v>
      </c>
      <c r="K141" s="24" t="e">
        <f ca="1">IF(H141&lt;&gt;0,'1 - Data'!$C$8,0)</f>
        <v>#NAME?</v>
      </c>
      <c r="L141" s="24" t="e">
        <f ca="1">G141*'1 - Data'!$C$9</f>
        <v>#NAME?</v>
      </c>
      <c r="M141" s="24" t="e">
        <f t="shared" ca="1" si="20"/>
        <v>#NAME?</v>
      </c>
    </row>
    <row r="142" spans="1:13" x14ac:dyDescent="0.25">
      <c r="A142" s="22">
        <f t="shared" si="21"/>
        <v>137</v>
      </c>
      <c r="B142" s="23" t="e">
        <f t="shared" ca="1" si="22"/>
        <v>#NAME?</v>
      </c>
      <c r="C142" s="24" t="e">
        <f ca="1">_xll.RiskNormal(20,6.2)</f>
        <v>#NAME?</v>
      </c>
      <c r="D142" s="23" t="e">
        <f t="shared" ca="1" si="19"/>
        <v>#NAME?</v>
      </c>
      <c r="E142" s="23" t="e">
        <f t="shared" ca="1" si="17"/>
        <v>#NAME?</v>
      </c>
      <c r="F142" s="23" t="e">
        <f t="shared" ca="1" si="23"/>
        <v>#NAME?</v>
      </c>
      <c r="G142" s="23" t="e">
        <f t="shared" ca="1" si="18"/>
        <v>#NAME?</v>
      </c>
      <c r="H142" s="23" t="e">
        <f ca="1">IF(G142&lt;='1 - Data'!$C$6,IF(I141&lt;&gt;0,0,'1 - Data'!$C$5),0)</f>
        <v>#NAME?</v>
      </c>
      <c r="I142" s="23" t="e">
        <f t="shared" ca="1" si="16"/>
        <v>#NAME?</v>
      </c>
      <c r="J142" s="24" t="e">
        <f ca="1">E142*'1 - Data'!C$7</f>
        <v>#NAME?</v>
      </c>
      <c r="K142" s="24" t="e">
        <f ca="1">IF(H142&lt;&gt;0,'1 - Data'!$C$8,0)</f>
        <v>#NAME?</v>
      </c>
      <c r="L142" s="24" t="e">
        <f ca="1">G142*'1 - Data'!$C$9</f>
        <v>#NAME?</v>
      </c>
      <c r="M142" s="24" t="e">
        <f t="shared" ca="1" si="20"/>
        <v>#NAME?</v>
      </c>
    </row>
    <row r="143" spans="1:13" x14ac:dyDescent="0.25">
      <c r="A143" s="22">
        <f t="shared" si="21"/>
        <v>138</v>
      </c>
      <c r="B143" s="23" t="e">
        <f t="shared" ca="1" si="22"/>
        <v>#NAME?</v>
      </c>
      <c r="C143" s="24" t="e">
        <f ca="1">_xll.RiskNormal(20,6.2)</f>
        <v>#NAME?</v>
      </c>
      <c r="D143" s="23" t="e">
        <f t="shared" ca="1" si="19"/>
        <v>#NAME?</v>
      </c>
      <c r="E143" s="23" t="e">
        <f t="shared" ca="1" si="17"/>
        <v>#NAME?</v>
      </c>
      <c r="F143" s="23" t="e">
        <f t="shared" ca="1" si="23"/>
        <v>#NAME?</v>
      </c>
      <c r="G143" s="23" t="e">
        <f t="shared" ca="1" si="18"/>
        <v>#NAME?</v>
      </c>
      <c r="H143" s="23" t="e">
        <f ca="1">IF(G143&lt;='1 - Data'!$C$6,IF(I142&lt;&gt;0,0,'1 - Data'!$C$5),0)</f>
        <v>#NAME?</v>
      </c>
      <c r="I143" s="23" t="e">
        <f t="shared" ca="1" si="16"/>
        <v>#NAME?</v>
      </c>
      <c r="J143" s="24" t="e">
        <f ca="1">E143*'1 - Data'!C$7</f>
        <v>#NAME?</v>
      </c>
      <c r="K143" s="24" t="e">
        <f ca="1">IF(H143&lt;&gt;0,'1 - Data'!$C$8,0)</f>
        <v>#NAME?</v>
      </c>
      <c r="L143" s="24" t="e">
        <f ca="1">G143*'1 - Data'!$C$9</f>
        <v>#NAME?</v>
      </c>
      <c r="M143" s="24" t="e">
        <f t="shared" ca="1" si="20"/>
        <v>#NAME?</v>
      </c>
    </row>
    <row r="144" spans="1:13" x14ac:dyDescent="0.25">
      <c r="A144" s="22">
        <f t="shared" si="21"/>
        <v>139</v>
      </c>
      <c r="B144" s="23" t="e">
        <f t="shared" ca="1" si="22"/>
        <v>#NAME?</v>
      </c>
      <c r="C144" s="24" t="e">
        <f ca="1">_xll.RiskNormal(20,6.2)</f>
        <v>#NAME?</v>
      </c>
      <c r="D144" s="23" t="e">
        <f t="shared" ca="1" si="19"/>
        <v>#NAME?</v>
      </c>
      <c r="E144" s="23" t="e">
        <f t="shared" ca="1" si="17"/>
        <v>#NAME?</v>
      </c>
      <c r="F144" s="23" t="e">
        <f t="shared" ca="1" si="23"/>
        <v>#NAME?</v>
      </c>
      <c r="G144" s="23" t="e">
        <f t="shared" ca="1" si="18"/>
        <v>#NAME?</v>
      </c>
      <c r="H144" s="23" t="e">
        <f ca="1">IF(G144&lt;='1 - Data'!$C$6,IF(I143&lt;&gt;0,0,'1 - Data'!$C$5),0)</f>
        <v>#NAME?</v>
      </c>
      <c r="I144" s="23" t="e">
        <f t="shared" ca="1" si="16"/>
        <v>#NAME?</v>
      </c>
      <c r="J144" s="24" t="e">
        <f ca="1">E144*'1 - Data'!C$7</f>
        <v>#NAME?</v>
      </c>
      <c r="K144" s="24" t="e">
        <f ca="1">IF(H144&lt;&gt;0,'1 - Data'!$C$8,0)</f>
        <v>#NAME?</v>
      </c>
      <c r="L144" s="24" t="e">
        <f ca="1">G144*'1 - Data'!$C$9</f>
        <v>#NAME?</v>
      </c>
      <c r="M144" s="24" t="e">
        <f t="shared" ca="1" si="20"/>
        <v>#NAME?</v>
      </c>
    </row>
    <row r="145" spans="1:13" x14ac:dyDescent="0.25">
      <c r="A145" s="22">
        <f t="shared" si="21"/>
        <v>140</v>
      </c>
      <c r="B145" s="23" t="e">
        <f t="shared" ca="1" si="22"/>
        <v>#NAME?</v>
      </c>
      <c r="C145" s="24" t="e">
        <f ca="1">_xll.RiskNormal(20,6.2)</f>
        <v>#NAME?</v>
      </c>
      <c r="D145" s="23" t="e">
        <f t="shared" ca="1" si="19"/>
        <v>#NAME?</v>
      </c>
      <c r="E145" s="23" t="e">
        <f t="shared" ca="1" si="17"/>
        <v>#NAME?</v>
      </c>
      <c r="F145" s="23" t="e">
        <f t="shared" ca="1" si="23"/>
        <v>#NAME?</v>
      </c>
      <c r="G145" s="23" t="e">
        <f t="shared" ca="1" si="18"/>
        <v>#NAME?</v>
      </c>
      <c r="H145" s="23" t="e">
        <f ca="1">IF(G145&lt;='1 - Data'!$C$6,IF(I144&lt;&gt;0,0,'1 - Data'!$C$5),0)</f>
        <v>#NAME?</v>
      </c>
      <c r="I145" s="23" t="e">
        <f t="shared" ca="1" si="16"/>
        <v>#NAME?</v>
      </c>
      <c r="J145" s="24" t="e">
        <f ca="1">E145*'1 - Data'!C$7</f>
        <v>#NAME?</v>
      </c>
      <c r="K145" s="24" t="e">
        <f ca="1">IF(H145&lt;&gt;0,'1 - Data'!$C$8,0)</f>
        <v>#NAME?</v>
      </c>
      <c r="L145" s="24" t="e">
        <f ca="1">G145*'1 - Data'!$C$9</f>
        <v>#NAME?</v>
      </c>
      <c r="M145" s="24" t="e">
        <f t="shared" ca="1" si="20"/>
        <v>#NAME?</v>
      </c>
    </row>
    <row r="146" spans="1:13" x14ac:dyDescent="0.25">
      <c r="A146" s="22">
        <f t="shared" si="21"/>
        <v>141</v>
      </c>
      <c r="B146" s="23" t="e">
        <f t="shared" ca="1" si="22"/>
        <v>#NAME?</v>
      </c>
      <c r="C146" s="24" t="e">
        <f ca="1">_xll.RiskNormal(20,6.2)</f>
        <v>#NAME?</v>
      </c>
      <c r="D146" s="23" t="e">
        <f t="shared" ca="1" si="19"/>
        <v>#NAME?</v>
      </c>
      <c r="E146" s="23" t="e">
        <f t="shared" ca="1" si="17"/>
        <v>#NAME?</v>
      </c>
      <c r="F146" s="23" t="e">
        <f t="shared" ca="1" si="23"/>
        <v>#NAME?</v>
      </c>
      <c r="G146" s="23" t="e">
        <f t="shared" ca="1" si="18"/>
        <v>#NAME?</v>
      </c>
      <c r="H146" s="23" t="e">
        <f ca="1">IF(G146&lt;='1 - Data'!$C$6,IF(I145&lt;&gt;0,0,'1 - Data'!$C$5),0)</f>
        <v>#NAME?</v>
      </c>
      <c r="I146" s="23" t="e">
        <f t="shared" ca="1" si="16"/>
        <v>#NAME?</v>
      </c>
      <c r="J146" s="24" t="e">
        <f ca="1">E146*'1 - Data'!C$7</f>
        <v>#NAME?</v>
      </c>
      <c r="K146" s="24" t="e">
        <f ca="1">IF(H146&lt;&gt;0,'1 - Data'!$C$8,0)</f>
        <v>#NAME?</v>
      </c>
      <c r="L146" s="24" t="e">
        <f ca="1">G146*'1 - Data'!$C$9</f>
        <v>#NAME?</v>
      </c>
      <c r="M146" s="24" t="e">
        <f t="shared" ca="1" si="20"/>
        <v>#NAME?</v>
      </c>
    </row>
    <row r="147" spans="1:13" x14ac:dyDescent="0.25">
      <c r="A147" s="22">
        <f t="shared" si="21"/>
        <v>142</v>
      </c>
      <c r="B147" s="23" t="e">
        <f t="shared" ca="1" si="22"/>
        <v>#NAME?</v>
      </c>
      <c r="C147" s="24" t="e">
        <f ca="1">_xll.RiskNormal(20,6.2)</f>
        <v>#NAME?</v>
      </c>
      <c r="D147" s="23" t="e">
        <f t="shared" ca="1" si="19"/>
        <v>#NAME?</v>
      </c>
      <c r="E147" s="23" t="e">
        <f t="shared" ca="1" si="17"/>
        <v>#NAME?</v>
      </c>
      <c r="F147" s="23" t="e">
        <f t="shared" ca="1" si="23"/>
        <v>#NAME?</v>
      </c>
      <c r="G147" s="23" t="e">
        <f t="shared" ca="1" si="18"/>
        <v>#NAME?</v>
      </c>
      <c r="H147" s="23" t="e">
        <f ca="1">IF(G147&lt;='1 - Data'!$C$6,IF(I146&lt;&gt;0,0,'1 - Data'!$C$5),0)</f>
        <v>#NAME?</v>
      </c>
      <c r="I147" s="23" t="e">
        <f t="shared" ca="1" si="16"/>
        <v>#NAME?</v>
      </c>
      <c r="J147" s="24" t="e">
        <f ca="1">E147*'1 - Data'!C$7</f>
        <v>#NAME?</v>
      </c>
      <c r="K147" s="24" t="e">
        <f ca="1">IF(H147&lt;&gt;0,'1 - Data'!$C$8,0)</f>
        <v>#NAME?</v>
      </c>
      <c r="L147" s="24" t="e">
        <f ca="1">G147*'1 - Data'!$C$9</f>
        <v>#NAME?</v>
      </c>
      <c r="M147" s="24" t="e">
        <f t="shared" ca="1" si="20"/>
        <v>#NAME?</v>
      </c>
    </row>
    <row r="148" spans="1:13" x14ac:dyDescent="0.25">
      <c r="A148" s="22">
        <f t="shared" si="21"/>
        <v>143</v>
      </c>
      <c r="B148" s="23" t="e">
        <f t="shared" ca="1" si="22"/>
        <v>#NAME?</v>
      </c>
      <c r="C148" s="24" t="e">
        <f ca="1">_xll.RiskNormal(20,6.2)</f>
        <v>#NAME?</v>
      </c>
      <c r="D148" s="23" t="e">
        <f t="shared" ca="1" si="19"/>
        <v>#NAME?</v>
      </c>
      <c r="E148" s="23" t="e">
        <f t="shared" ca="1" si="17"/>
        <v>#NAME?</v>
      </c>
      <c r="F148" s="23" t="e">
        <f t="shared" ca="1" si="23"/>
        <v>#NAME?</v>
      </c>
      <c r="G148" s="23" t="e">
        <f t="shared" ca="1" si="18"/>
        <v>#NAME?</v>
      </c>
      <c r="H148" s="23" t="e">
        <f ca="1">IF(G148&lt;='1 - Data'!$C$6,IF(I147&lt;&gt;0,0,'1 - Data'!$C$5),0)</f>
        <v>#NAME?</v>
      </c>
      <c r="I148" s="23" t="e">
        <f t="shared" ca="1" si="16"/>
        <v>#NAME?</v>
      </c>
      <c r="J148" s="24" t="e">
        <f ca="1">E148*'1 - Data'!C$7</f>
        <v>#NAME?</v>
      </c>
      <c r="K148" s="24" t="e">
        <f ca="1">IF(H148&lt;&gt;0,'1 - Data'!$C$8,0)</f>
        <v>#NAME?</v>
      </c>
      <c r="L148" s="24" t="e">
        <f ca="1">G148*'1 - Data'!$C$9</f>
        <v>#NAME?</v>
      </c>
      <c r="M148" s="24" t="e">
        <f t="shared" ca="1" si="20"/>
        <v>#NAME?</v>
      </c>
    </row>
    <row r="149" spans="1:13" x14ac:dyDescent="0.25">
      <c r="A149" s="22">
        <f t="shared" si="21"/>
        <v>144</v>
      </c>
      <c r="B149" s="23" t="e">
        <f t="shared" ca="1" si="22"/>
        <v>#NAME?</v>
      </c>
      <c r="C149" s="24" t="e">
        <f ca="1">_xll.RiskNormal(20,6.2)</f>
        <v>#NAME?</v>
      </c>
      <c r="D149" s="23" t="e">
        <f t="shared" ca="1" si="19"/>
        <v>#NAME?</v>
      </c>
      <c r="E149" s="23" t="e">
        <f t="shared" ca="1" si="17"/>
        <v>#NAME?</v>
      </c>
      <c r="F149" s="23" t="e">
        <f t="shared" ca="1" si="23"/>
        <v>#NAME?</v>
      </c>
      <c r="G149" s="23" t="e">
        <f t="shared" ca="1" si="18"/>
        <v>#NAME?</v>
      </c>
      <c r="H149" s="23" t="e">
        <f ca="1">IF(G149&lt;='1 - Data'!$C$6,IF(I148&lt;&gt;0,0,'1 - Data'!$C$5),0)</f>
        <v>#NAME?</v>
      </c>
      <c r="I149" s="23" t="e">
        <f t="shared" ca="1" si="16"/>
        <v>#NAME?</v>
      </c>
      <c r="J149" s="24" t="e">
        <f ca="1">E149*'1 - Data'!C$7</f>
        <v>#NAME?</v>
      </c>
      <c r="K149" s="24" t="e">
        <f ca="1">IF(H149&lt;&gt;0,'1 - Data'!$C$8,0)</f>
        <v>#NAME?</v>
      </c>
      <c r="L149" s="24" t="e">
        <f ca="1">G149*'1 - Data'!$C$9</f>
        <v>#NAME?</v>
      </c>
      <c r="M149" s="24" t="e">
        <f t="shared" ca="1" si="20"/>
        <v>#NAME?</v>
      </c>
    </row>
    <row r="150" spans="1:13" x14ac:dyDescent="0.25">
      <c r="A150" s="22">
        <f t="shared" si="21"/>
        <v>145</v>
      </c>
      <c r="B150" s="23" t="e">
        <f t="shared" ca="1" si="22"/>
        <v>#NAME?</v>
      </c>
      <c r="C150" s="24" t="e">
        <f ca="1">_xll.RiskNormal(20,6.2)</f>
        <v>#NAME?</v>
      </c>
      <c r="D150" s="23" t="e">
        <f t="shared" ca="1" si="19"/>
        <v>#NAME?</v>
      </c>
      <c r="E150" s="23" t="e">
        <f t="shared" ca="1" si="17"/>
        <v>#NAME?</v>
      </c>
      <c r="F150" s="23" t="e">
        <f t="shared" ca="1" si="23"/>
        <v>#NAME?</v>
      </c>
      <c r="G150" s="23" t="e">
        <f t="shared" ca="1" si="18"/>
        <v>#NAME?</v>
      </c>
      <c r="H150" s="23" t="e">
        <f ca="1">IF(G150&lt;='1 - Data'!$C$6,IF(I149&lt;&gt;0,0,'1 - Data'!$C$5),0)</f>
        <v>#NAME?</v>
      </c>
      <c r="I150" s="23" t="e">
        <f t="shared" ca="1" si="16"/>
        <v>#NAME?</v>
      </c>
      <c r="J150" s="24" t="e">
        <f ca="1">E150*'1 - Data'!C$7</f>
        <v>#NAME?</v>
      </c>
      <c r="K150" s="24" t="e">
        <f ca="1">IF(H150&lt;&gt;0,'1 - Data'!$C$8,0)</f>
        <v>#NAME?</v>
      </c>
      <c r="L150" s="24" t="e">
        <f ca="1">G150*'1 - Data'!$C$9</f>
        <v>#NAME?</v>
      </c>
      <c r="M150" s="24" t="e">
        <f t="shared" ca="1" si="20"/>
        <v>#NAME?</v>
      </c>
    </row>
    <row r="151" spans="1:13" x14ac:dyDescent="0.25">
      <c r="A151" s="22">
        <f t="shared" si="21"/>
        <v>146</v>
      </c>
      <c r="B151" s="23" t="e">
        <f t="shared" ca="1" si="22"/>
        <v>#NAME?</v>
      </c>
      <c r="C151" s="24" t="e">
        <f ca="1">_xll.RiskNormal(20,6.2)</f>
        <v>#NAME?</v>
      </c>
      <c r="D151" s="23" t="e">
        <f t="shared" ca="1" si="19"/>
        <v>#NAME?</v>
      </c>
      <c r="E151" s="23" t="e">
        <f t="shared" ca="1" si="17"/>
        <v>#NAME?</v>
      </c>
      <c r="F151" s="23" t="e">
        <f t="shared" ca="1" si="23"/>
        <v>#NAME?</v>
      </c>
      <c r="G151" s="23" t="e">
        <f t="shared" ca="1" si="18"/>
        <v>#NAME?</v>
      </c>
      <c r="H151" s="23" t="e">
        <f ca="1">IF(G151&lt;='1 - Data'!$C$6,IF(I150&lt;&gt;0,0,'1 - Data'!$C$5),0)</f>
        <v>#NAME?</v>
      </c>
      <c r="I151" s="23" t="e">
        <f t="shared" ref="I151:I214" ca="1" si="24">I150+H151-F151</f>
        <v>#NAME?</v>
      </c>
      <c r="J151" s="24" t="e">
        <f ca="1">E151*'1 - Data'!C$7</f>
        <v>#NAME?</v>
      </c>
      <c r="K151" s="24" t="e">
        <f ca="1">IF(H151&lt;&gt;0,'1 - Data'!$C$8,0)</f>
        <v>#NAME?</v>
      </c>
      <c r="L151" s="24" t="e">
        <f ca="1">G151*'1 - Data'!$C$9</f>
        <v>#NAME?</v>
      </c>
      <c r="M151" s="24" t="e">
        <f t="shared" ca="1" si="20"/>
        <v>#NAME?</v>
      </c>
    </row>
    <row r="152" spans="1:13" x14ac:dyDescent="0.25">
      <c r="A152" s="22">
        <f t="shared" si="21"/>
        <v>147</v>
      </c>
      <c r="B152" s="23" t="e">
        <f t="shared" ca="1" si="22"/>
        <v>#NAME?</v>
      </c>
      <c r="C152" s="24" t="e">
        <f ca="1">_xll.RiskNormal(20,6.2)</f>
        <v>#NAME?</v>
      </c>
      <c r="D152" s="23" t="e">
        <f t="shared" ca="1" si="19"/>
        <v>#NAME?</v>
      </c>
      <c r="E152" s="23" t="e">
        <f t="shared" ca="1" si="17"/>
        <v>#NAME?</v>
      </c>
      <c r="F152" s="23" t="e">
        <f t="shared" ca="1" si="23"/>
        <v>#NAME?</v>
      </c>
      <c r="G152" s="23" t="e">
        <f t="shared" ca="1" si="18"/>
        <v>#NAME?</v>
      </c>
      <c r="H152" s="23" t="e">
        <f ca="1">IF(G152&lt;='1 - Data'!$C$6,IF(I151&lt;&gt;0,0,'1 - Data'!$C$5),0)</f>
        <v>#NAME?</v>
      </c>
      <c r="I152" s="23" t="e">
        <f t="shared" ca="1" si="24"/>
        <v>#NAME?</v>
      </c>
      <c r="J152" s="24" t="e">
        <f ca="1">E152*'1 - Data'!C$7</f>
        <v>#NAME?</v>
      </c>
      <c r="K152" s="24" t="e">
        <f ca="1">IF(H152&lt;&gt;0,'1 - Data'!$C$8,0)</f>
        <v>#NAME?</v>
      </c>
      <c r="L152" s="24" t="e">
        <f ca="1">G152*'1 - Data'!$C$9</f>
        <v>#NAME?</v>
      </c>
      <c r="M152" s="24" t="e">
        <f t="shared" ca="1" si="20"/>
        <v>#NAME?</v>
      </c>
    </row>
    <row r="153" spans="1:13" x14ac:dyDescent="0.25">
      <c r="A153" s="22">
        <f t="shared" si="21"/>
        <v>148</v>
      </c>
      <c r="B153" s="23" t="e">
        <f t="shared" ca="1" si="22"/>
        <v>#NAME?</v>
      </c>
      <c r="C153" s="24" t="e">
        <f ca="1">_xll.RiskNormal(20,6.2)</f>
        <v>#NAME?</v>
      </c>
      <c r="D153" s="23" t="e">
        <f t="shared" ca="1" si="19"/>
        <v>#NAME?</v>
      </c>
      <c r="E153" s="23" t="e">
        <f t="shared" ca="1" si="17"/>
        <v>#NAME?</v>
      </c>
      <c r="F153" s="23" t="e">
        <f t="shared" ca="1" si="23"/>
        <v>#NAME?</v>
      </c>
      <c r="G153" s="23" t="e">
        <f t="shared" ca="1" si="18"/>
        <v>#NAME?</v>
      </c>
      <c r="H153" s="23" t="e">
        <f ca="1">IF(G153&lt;='1 - Data'!$C$6,IF(I152&lt;&gt;0,0,'1 - Data'!$C$5),0)</f>
        <v>#NAME?</v>
      </c>
      <c r="I153" s="23" t="e">
        <f t="shared" ca="1" si="24"/>
        <v>#NAME?</v>
      </c>
      <c r="J153" s="24" t="e">
        <f ca="1">E153*'1 - Data'!C$7</f>
        <v>#NAME?</v>
      </c>
      <c r="K153" s="24" t="e">
        <f ca="1">IF(H153&lt;&gt;0,'1 - Data'!$C$8,0)</f>
        <v>#NAME?</v>
      </c>
      <c r="L153" s="24" t="e">
        <f ca="1">G153*'1 - Data'!$C$9</f>
        <v>#NAME?</v>
      </c>
      <c r="M153" s="24" t="e">
        <f t="shared" ca="1" si="20"/>
        <v>#NAME?</v>
      </c>
    </row>
    <row r="154" spans="1:13" x14ac:dyDescent="0.25">
      <c r="A154" s="22">
        <f t="shared" si="21"/>
        <v>149</v>
      </c>
      <c r="B154" s="23" t="e">
        <f t="shared" ca="1" si="22"/>
        <v>#NAME?</v>
      </c>
      <c r="C154" s="24" t="e">
        <f ca="1">_xll.RiskNormal(20,6.2)</f>
        <v>#NAME?</v>
      </c>
      <c r="D154" s="23" t="e">
        <f t="shared" ca="1" si="19"/>
        <v>#NAME?</v>
      </c>
      <c r="E154" s="23" t="e">
        <f t="shared" ca="1" si="17"/>
        <v>#NAME?</v>
      </c>
      <c r="F154" s="23" t="e">
        <f t="shared" ca="1" si="23"/>
        <v>#NAME?</v>
      </c>
      <c r="G154" s="23" t="e">
        <f t="shared" ca="1" si="18"/>
        <v>#NAME?</v>
      </c>
      <c r="H154" s="23" t="e">
        <f ca="1">IF(G154&lt;='1 - Data'!$C$6,IF(I153&lt;&gt;0,0,'1 - Data'!$C$5),0)</f>
        <v>#NAME?</v>
      </c>
      <c r="I154" s="23" t="e">
        <f t="shared" ca="1" si="24"/>
        <v>#NAME?</v>
      </c>
      <c r="J154" s="24" t="e">
        <f ca="1">E154*'1 - Data'!C$7</f>
        <v>#NAME?</v>
      </c>
      <c r="K154" s="24" t="e">
        <f ca="1">IF(H154&lt;&gt;0,'1 - Data'!$C$8,0)</f>
        <v>#NAME?</v>
      </c>
      <c r="L154" s="24" t="e">
        <f ca="1">G154*'1 - Data'!$C$9</f>
        <v>#NAME?</v>
      </c>
      <c r="M154" s="24" t="e">
        <f t="shared" ca="1" si="20"/>
        <v>#NAME?</v>
      </c>
    </row>
    <row r="155" spans="1:13" x14ac:dyDescent="0.25">
      <c r="A155" s="22">
        <f t="shared" si="21"/>
        <v>150</v>
      </c>
      <c r="B155" s="23" t="e">
        <f t="shared" ca="1" si="22"/>
        <v>#NAME?</v>
      </c>
      <c r="C155" s="24" t="e">
        <f ca="1">_xll.RiskNormal(20,6.2)</f>
        <v>#NAME?</v>
      </c>
      <c r="D155" s="23" t="e">
        <f t="shared" ca="1" si="19"/>
        <v>#NAME?</v>
      </c>
      <c r="E155" s="23" t="e">
        <f t="shared" ca="1" si="17"/>
        <v>#NAME?</v>
      </c>
      <c r="F155" s="23" t="e">
        <f t="shared" ca="1" si="23"/>
        <v>#NAME?</v>
      </c>
      <c r="G155" s="23" t="e">
        <f t="shared" ca="1" si="18"/>
        <v>#NAME?</v>
      </c>
      <c r="H155" s="23" t="e">
        <f ca="1">IF(G155&lt;='1 - Data'!$C$6,IF(I154&lt;&gt;0,0,'1 - Data'!$C$5),0)</f>
        <v>#NAME?</v>
      </c>
      <c r="I155" s="23" t="e">
        <f t="shared" ca="1" si="24"/>
        <v>#NAME?</v>
      </c>
      <c r="J155" s="24" t="e">
        <f ca="1">E155*'1 - Data'!C$7</f>
        <v>#NAME?</v>
      </c>
      <c r="K155" s="24" t="e">
        <f ca="1">IF(H155&lt;&gt;0,'1 - Data'!$C$8,0)</f>
        <v>#NAME?</v>
      </c>
      <c r="L155" s="24" t="e">
        <f ca="1">G155*'1 - Data'!$C$9</f>
        <v>#NAME?</v>
      </c>
      <c r="M155" s="24" t="e">
        <f t="shared" ca="1" si="20"/>
        <v>#NAME?</v>
      </c>
    </row>
    <row r="156" spans="1:13" x14ac:dyDescent="0.25">
      <c r="A156" s="22">
        <f t="shared" si="21"/>
        <v>151</v>
      </c>
      <c r="B156" s="23" t="e">
        <f t="shared" ca="1" si="22"/>
        <v>#NAME?</v>
      </c>
      <c r="C156" s="24" t="e">
        <f ca="1">_xll.RiskNormal(20,6.2)</f>
        <v>#NAME?</v>
      </c>
      <c r="D156" s="23" t="e">
        <f t="shared" ca="1" si="19"/>
        <v>#NAME?</v>
      </c>
      <c r="E156" s="23" t="e">
        <f t="shared" ca="1" si="17"/>
        <v>#NAME?</v>
      </c>
      <c r="F156" s="23" t="e">
        <f t="shared" ca="1" si="23"/>
        <v>#NAME?</v>
      </c>
      <c r="G156" s="23" t="e">
        <f t="shared" ca="1" si="18"/>
        <v>#NAME?</v>
      </c>
      <c r="H156" s="23" t="e">
        <f ca="1">IF(G156&lt;='1 - Data'!$C$6,IF(I155&lt;&gt;0,0,'1 - Data'!$C$5),0)</f>
        <v>#NAME?</v>
      </c>
      <c r="I156" s="23" t="e">
        <f t="shared" ca="1" si="24"/>
        <v>#NAME?</v>
      </c>
      <c r="J156" s="24" t="e">
        <f ca="1">E156*'1 - Data'!C$7</f>
        <v>#NAME?</v>
      </c>
      <c r="K156" s="24" t="e">
        <f ca="1">IF(H156&lt;&gt;0,'1 - Data'!$C$8,0)</f>
        <v>#NAME?</v>
      </c>
      <c r="L156" s="24" t="e">
        <f ca="1">G156*'1 - Data'!$C$9</f>
        <v>#NAME?</v>
      </c>
      <c r="M156" s="24" t="e">
        <f t="shared" ca="1" si="20"/>
        <v>#NAME?</v>
      </c>
    </row>
    <row r="157" spans="1:13" x14ac:dyDescent="0.25">
      <c r="A157" s="22">
        <f t="shared" si="21"/>
        <v>152</v>
      </c>
      <c r="B157" s="23" t="e">
        <f t="shared" ca="1" si="22"/>
        <v>#NAME?</v>
      </c>
      <c r="C157" s="24" t="e">
        <f ca="1">_xll.RiskNormal(20,6.2)</f>
        <v>#NAME?</v>
      </c>
      <c r="D157" s="23" t="e">
        <f t="shared" ca="1" si="19"/>
        <v>#NAME?</v>
      </c>
      <c r="E157" s="23" t="e">
        <f t="shared" ca="1" si="17"/>
        <v>#NAME?</v>
      </c>
      <c r="F157" s="23" t="e">
        <f t="shared" ca="1" si="23"/>
        <v>#NAME?</v>
      </c>
      <c r="G157" s="23" t="e">
        <f t="shared" ca="1" si="18"/>
        <v>#NAME?</v>
      </c>
      <c r="H157" s="23" t="e">
        <f ca="1">IF(G157&lt;='1 - Data'!$C$6,IF(I156&lt;&gt;0,0,'1 - Data'!$C$5),0)</f>
        <v>#NAME?</v>
      </c>
      <c r="I157" s="23" t="e">
        <f t="shared" ca="1" si="24"/>
        <v>#NAME?</v>
      </c>
      <c r="J157" s="24" t="e">
        <f ca="1">E157*'1 - Data'!C$7</f>
        <v>#NAME?</v>
      </c>
      <c r="K157" s="24" t="e">
        <f ca="1">IF(H157&lt;&gt;0,'1 - Data'!$C$8,0)</f>
        <v>#NAME?</v>
      </c>
      <c r="L157" s="24" t="e">
        <f ca="1">G157*'1 - Data'!$C$9</f>
        <v>#NAME?</v>
      </c>
      <c r="M157" s="24" t="e">
        <f t="shared" ca="1" si="20"/>
        <v>#NAME?</v>
      </c>
    </row>
    <row r="158" spans="1:13" x14ac:dyDescent="0.25">
      <c r="A158" s="22">
        <f t="shared" si="21"/>
        <v>153</v>
      </c>
      <c r="B158" s="23" t="e">
        <f t="shared" ca="1" si="22"/>
        <v>#NAME?</v>
      </c>
      <c r="C158" s="24" t="e">
        <f ca="1">_xll.RiskNormal(20,6.2)</f>
        <v>#NAME?</v>
      </c>
      <c r="D158" s="23" t="e">
        <f t="shared" ca="1" si="19"/>
        <v>#NAME?</v>
      </c>
      <c r="E158" s="23" t="e">
        <f t="shared" ca="1" si="17"/>
        <v>#NAME?</v>
      </c>
      <c r="F158" s="23" t="e">
        <f t="shared" ca="1" si="23"/>
        <v>#NAME?</v>
      </c>
      <c r="G158" s="23" t="e">
        <f t="shared" ca="1" si="18"/>
        <v>#NAME?</v>
      </c>
      <c r="H158" s="23" t="e">
        <f ca="1">IF(G158&lt;='1 - Data'!$C$6,IF(I157&lt;&gt;0,0,'1 - Data'!$C$5),0)</f>
        <v>#NAME?</v>
      </c>
      <c r="I158" s="23" t="e">
        <f t="shared" ca="1" si="24"/>
        <v>#NAME?</v>
      </c>
      <c r="J158" s="24" t="e">
        <f ca="1">E158*'1 - Data'!C$7</f>
        <v>#NAME?</v>
      </c>
      <c r="K158" s="24" t="e">
        <f ca="1">IF(H158&lt;&gt;0,'1 - Data'!$C$8,0)</f>
        <v>#NAME?</v>
      </c>
      <c r="L158" s="24" t="e">
        <f ca="1">G158*'1 - Data'!$C$9</f>
        <v>#NAME?</v>
      </c>
      <c r="M158" s="24" t="e">
        <f t="shared" ca="1" si="20"/>
        <v>#NAME?</v>
      </c>
    </row>
    <row r="159" spans="1:13" x14ac:dyDescent="0.25">
      <c r="A159" s="22">
        <f t="shared" si="21"/>
        <v>154</v>
      </c>
      <c r="B159" s="23" t="e">
        <f t="shared" ca="1" si="22"/>
        <v>#NAME?</v>
      </c>
      <c r="C159" s="24" t="e">
        <f ca="1">_xll.RiskNormal(20,6.2)</f>
        <v>#NAME?</v>
      </c>
      <c r="D159" s="23" t="e">
        <f t="shared" ca="1" si="19"/>
        <v>#NAME?</v>
      </c>
      <c r="E159" s="23" t="e">
        <f t="shared" ca="1" si="17"/>
        <v>#NAME?</v>
      </c>
      <c r="F159" s="23" t="e">
        <f t="shared" ca="1" si="23"/>
        <v>#NAME?</v>
      </c>
      <c r="G159" s="23" t="e">
        <f t="shared" ca="1" si="18"/>
        <v>#NAME?</v>
      </c>
      <c r="H159" s="23" t="e">
        <f ca="1">IF(G159&lt;='1 - Data'!$C$6,IF(I158&lt;&gt;0,0,'1 - Data'!$C$5),0)</f>
        <v>#NAME?</v>
      </c>
      <c r="I159" s="23" t="e">
        <f t="shared" ca="1" si="24"/>
        <v>#NAME?</v>
      </c>
      <c r="J159" s="24" t="e">
        <f ca="1">E159*'1 - Data'!C$7</f>
        <v>#NAME?</v>
      </c>
      <c r="K159" s="24" t="e">
        <f ca="1">IF(H159&lt;&gt;0,'1 - Data'!$C$8,0)</f>
        <v>#NAME?</v>
      </c>
      <c r="L159" s="24" t="e">
        <f ca="1">G159*'1 - Data'!$C$9</f>
        <v>#NAME?</v>
      </c>
      <c r="M159" s="24" t="e">
        <f t="shared" ca="1" si="20"/>
        <v>#NAME?</v>
      </c>
    </row>
    <row r="160" spans="1:13" x14ac:dyDescent="0.25">
      <c r="A160" s="22">
        <f t="shared" si="21"/>
        <v>155</v>
      </c>
      <c r="B160" s="23" t="e">
        <f t="shared" ca="1" si="22"/>
        <v>#NAME?</v>
      </c>
      <c r="C160" s="24" t="e">
        <f ca="1">_xll.RiskNormal(20,6.2)</f>
        <v>#NAME?</v>
      </c>
      <c r="D160" s="23" t="e">
        <f t="shared" ca="1" si="19"/>
        <v>#NAME?</v>
      </c>
      <c r="E160" s="23" t="e">
        <f t="shared" ca="1" si="17"/>
        <v>#NAME?</v>
      </c>
      <c r="F160" s="23" t="e">
        <f t="shared" ca="1" si="23"/>
        <v>#NAME?</v>
      </c>
      <c r="G160" s="23" t="e">
        <f t="shared" ca="1" si="18"/>
        <v>#NAME?</v>
      </c>
      <c r="H160" s="23" t="e">
        <f ca="1">IF(G160&lt;='1 - Data'!$C$6,IF(I159&lt;&gt;0,0,'1 - Data'!$C$5),0)</f>
        <v>#NAME?</v>
      </c>
      <c r="I160" s="23" t="e">
        <f t="shared" ca="1" si="24"/>
        <v>#NAME?</v>
      </c>
      <c r="J160" s="24" t="e">
        <f ca="1">E160*'1 - Data'!C$7</f>
        <v>#NAME?</v>
      </c>
      <c r="K160" s="24" t="e">
        <f ca="1">IF(H160&lt;&gt;0,'1 - Data'!$C$8,0)</f>
        <v>#NAME?</v>
      </c>
      <c r="L160" s="24" t="e">
        <f ca="1">G160*'1 - Data'!$C$9</f>
        <v>#NAME?</v>
      </c>
      <c r="M160" s="24" t="e">
        <f t="shared" ca="1" si="20"/>
        <v>#NAME?</v>
      </c>
    </row>
    <row r="161" spans="1:13" x14ac:dyDescent="0.25">
      <c r="A161" s="22">
        <f t="shared" si="21"/>
        <v>156</v>
      </c>
      <c r="B161" s="23" t="e">
        <f t="shared" ca="1" si="22"/>
        <v>#NAME?</v>
      </c>
      <c r="C161" s="24" t="e">
        <f ca="1">_xll.RiskNormal(20,6.2)</f>
        <v>#NAME?</v>
      </c>
      <c r="D161" s="23" t="e">
        <f t="shared" ca="1" si="19"/>
        <v>#NAME?</v>
      </c>
      <c r="E161" s="23" t="e">
        <f t="shared" ca="1" si="17"/>
        <v>#NAME?</v>
      </c>
      <c r="F161" s="23" t="e">
        <f t="shared" ca="1" si="23"/>
        <v>#NAME?</v>
      </c>
      <c r="G161" s="23" t="e">
        <f t="shared" ca="1" si="18"/>
        <v>#NAME?</v>
      </c>
      <c r="H161" s="23" t="e">
        <f ca="1">IF(G161&lt;='1 - Data'!$C$6,IF(I160&lt;&gt;0,0,'1 - Data'!$C$5),0)</f>
        <v>#NAME?</v>
      </c>
      <c r="I161" s="23" t="e">
        <f t="shared" ca="1" si="24"/>
        <v>#NAME?</v>
      </c>
      <c r="J161" s="24" t="e">
        <f ca="1">E161*'1 - Data'!C$7</f>
        <v>#NAME?</v>
      </c>
      <c r="K161" s="24" t="e">
        <f ca="1">IF(H161&lt;&gt;0,'1 - Data'!$C$8,0)</f>
        <v>#NAME?</v>
      </c>
      <c r="L161" s="24" t="e">
        <f ca="1">G161*'1 - Data'!$C$9</f>
        <v>#NAME?</v>
      </c>
      <c r="M161" s="24" t="e">
        <f t="shared" ca="1" si="20"/>
        <v>#NAME?</v>
      </c>
    </row>
    <row r="162" spans="1:13" x14ac:dyDescent="0.25">
      <c r="A162" s="22">
        <f t="shared" si="21"/>
        <v>157</v>
      </c>
      <c r="B162" s="23" t="e">
        <f t="shared" ca="1" si="22"/>
        <v>#NAME?</v>
      </c>
      <c r="C162" s="24" t="e">
        <f ca="1">_xll.RiskNormal(20,6.2)</f>
        <v>#NAME?</v>
      </c>
      <c r="D162" s="23" t="e">
        <f t="shared" ca="1" si="19"/>
        <v>#NAME?</v>
      </c>
      <c r="E162" s="23" t="e">
        <f t="shared" ca="1" si="17"/>
        <v>#NAME?</v>
      </c>
      <c r="F162" s="23" t="e">
        <f t="shared" ca="1" si="23"/>
        <v>#NAME?</v>
      </c>
      <c r="G162" s="23" t="e">
        <f t="shared" ca="1" si="18"/>
        <v>#NAME?</v>
      </c>
      <c r="H162" s="23" t="e">
        <f ca="1">IF(G162&lt;='1 - Data'!$C$6,IF(I161&lt;&gt;0,0,'1 - Data'!$C$5),0)</f>
        <v>#NAME?</v>
      </c>
      <c r="I162" s="23" t="e">
        <f t="shared" ca="1" si="24"/>
        <v>#NAME?</v>
      </c>
      <c r="J162" s="24" t="e">
        <f ca="1">E162*'1 - Data'!C$7</f>
        <v>#NAME?</v>
      </c>
      <c r="K162" s="24" t="e">
        <f ca="1">IF(H162&lt;&gt;0,'1 - Data'!$C$8,0)</f>
        <v>#NAME?</v>
      </c>
      <c r="L162" s="24" t="e">
        <f ca="1">G162*'1 - Data'!$C$9</f>
        <v>#NAME?</v>
      </c>
      <c r="M162" s="24" t="e">
        <f t="shared" ca="1" si="20"/>
        <v>#NAME?</v>
      </c>
    </row>
    <row r="163" spans="1:13" x14ac:dyDescent="0.25">
      <c r="A163" s="22">
        <f t="shared" si="21"/>
        <v>158</v>
      </c>
      <c r="B163" s="23" t="e">
        <f t="shared" ca="1" si="22"/>
        <v>#NAME?</v>
      </c>
      <c r="C163" s="24" t="e">
        <f ca="1">_xll.RiskNormal(20,6.2)</f>
        <v>#NAME?</v>
      </c>
      <c r="D163" s="23" t="e">
        <f t="shared" ca="1" si="19"/>
        <v>#NAME?</v>
      </c>
      <c r="E163" s="23" t="e">
        <f t="shared" ca="1" si="17"/>
        <v>#NAME?</v>
      </c>
      <c r="F163" s="23" t="e">
        <f t="shared" ca="1" si="23"/>
        <v>#NAME?</v>
      </c>
      <c r="G163" s="23" t="e">
        <f t="shared" ca="1" si="18"/>
        <v>#NAME?</v>
      </c>
      <c r="H163" s="23" t="e">
        <f ca="1">IF(G163&lt;='1 - Data'!$C$6,IF(I162&lt;&gt;0,0,'1 - Data'!$C$5),0)</f>
        <v>#NAME?</v>
      </c>
      <c r="I163" s="23" t="e">
        <f t="shared" ca="1" si="24"/>
        <v>#NAME?</v>
      </c>
      <c r="J163" s="24" t="e">
        <f ca="1">E163*'1 - Data'!C$7</f>
        <v>#NAME?</v>
      </c>
      <c r="K163" s="24" t="e">
        <f ca="1">IF(H163&lt;&gt;0,'1 - Data'!$C$8,0)</f>
        <v>#NAME?</v>
      </c>
      <c r="L163" s="24" t="e">
        <f ca="1">G163*'1 - Data'!$C$9</f>
        <v>#NAME?</v>
      </c>
      <c r="M163" s="24" t="e">
        <f t="shared" ca="1" si="20"/>
        <v>#NAME?</v>
      </c>
    </row>
    <row r="164" spans="1:13" x14ac:dyDescent="0.25">
      <c r="A164" s="22">
        <f t="shared" si="21"/>
        <v>159</v>
      </c>
      <c r="B164" s="23" t="e">
        <f t="shared" ca="1" si="22"/>
        <v>#NAME?</v>
      </c>
      <c r="C164" s="24" t="e">
        <f ca="1">_xll.RiskNormal(20,6.2)</f>
        <v>#NAME?</v>
      </c>
      <c r="D164" s="23" t="e">
        <f t="shared" ca="1" si="19"/>
        <v>#NAME?</v>
      </c>
      <c r="E164" s="23" t="e">
        <f t="shared" ca="1" si="17"/>
        <v>#NAME?</v>
      </c>
      <c r="F164" s="23" t="e">
        <f t="shared" ca="1" si="23"/>
        <v>#NAME?</v>
      </c>
      <c r="G164" s="23" t="e">
        <f t="shared" ca="1" si="18"/>
        <v>#NAME?</v>
      </c>
      <c r="H164" s="23" t="e">
        <f ca="1">IF(G164&lt;='1 - Data'!$C$6,IF(I163&lt;&gt;0,0,'1 - Data'!$C$5),0)</f>
        <v>#NAME?</v>
      </c>
      <c r="I164" s="23" t="e">
        <f t="shared" ca="1" si="24"/>
        <v>#NAME?</v>
      </c>
      <c r="J164" s="24" t="e">
        <f ca="1">E164*'1 - Data'!C$7</f>
        <v>#NAME?</v>
      </c>
      <c r="K164" s="24" t="e">
        <f ca="1">IF(H164&lt;&gt;0,'1 - Data'!$C$8,0)</f>
        <v>#NAME?</v>
      </c>
      <c r="L164" s="24" t="e">
        <f ca="1">G164*'1 - Data'!$C$9</f>
        <v>#NAME?</v>
      </c>
      <c r="M164" s="24" t="e">
        <f t="shared" ca="1" si="20"/>
        <v>#NAME?</v>
      </c>
    </row>
    <row r="165" spans="1:13" x14ac:dyDescent="0.25">
      <c r="A165" s="22">
        <f t="shared" si="21"/>
        <v>160</v>
      </c>
      <c r="B165" s="23" t="e">
        <f t="shared" ca="1" si="22"/>
        <v>#NAME?</v>
      </c>
      <c r="C165" s="24" t="e">
        <f ca="1">_xll.RiskNormal(20,6.2)</f>
        <v>#NAME?</v>
      </c>
      <c r="D165" s="23" t="e">
        <f t="shared" ca="1" si="19"/>
        <v>#NAME?</v>
      </c>
      <c r="E165" s="23" t="e">
        <f t="shared" ca="1" si="17"/>
        <v>#NAME?</v>
      </c>
      <c r="F165" s="23" t="e">
        <f t="shared" ca="1" si="23"/>
        <v>#NAME?</v>
      </c>
      <c r="G165" s="23" t="e">
        <f t="shared" ca="1" si="18"/>
        <v>#NAME?</v>
      </c>
      <c r="H165" s="23" t="e">
        <f ca="1">IF(G165&lt;='1 - Data'!$C$6,IF(I164&lt;&gt;0,0,'1 - Data'!$C$5),0)</f>
        <v>#NAME?</v>
      </c>
      <c r="I165" s="23" t="e">
        <f t="shared" ca="1" si="24"/>
        <v>#NAME?</v>
      </c>
      <c r="J165" s="24" t="e">
        <f ca="1">E165*'1 - Data'!C$7</f>
        <v>#NAME?</v>
      </c>
      <c r="K165" s="24" t="e">
        <f ca="1">IF(H165&lt;&gt;0,'1 - Data'!$C$8,0)</f>
        <v>#NAME?</v>
      </c>
      <c r="L165" s="24" t="e">
        <f ca="1">G165*'1 - Data'!$C$9</f>
        <v>#NAME?</v>
      </c>
      <c r="M165" s="24" t="e">
        <f t="shared" ca="1" si="20"/>
        <v>#NAME?</v>
      </c>
    </row>
    <row r="166" spans="1:13" x14ac:dyDescent="0.25">
      <c r="A166" s="22">
        <f t="shared" si="21"/>
        <v>161</v>
      </c>
      <c r="B166" s="23" t="e">
        <f t="shared" ca="1" si="22"/>
        <v>#NAME?</v>
      </c>
      <c r="C166" s="24" t="e">
        <f ca="1">_xll.RiskNormal(20,6.2)</f>
        <v>#NAME?</v>
      </c>
      <c r="D166" s="23" t="e">
        <f t="shared" ca="1" si="19"/>
        <v>#NAME?</v>
      </c>
      <c r="E166" s="23" t="e">
        <f t="shared" ca="1" si="17"/>
        <v>#NAME?</v>
      </c>
      <c r="F166" s="23" t="e">
        <f t="shared" ca="1" si="23"/>
        <v>#NAME?</v>
      </c>
      <c r="G166" s="23" t="e">
        <f t="shared" ca="1" si="18"/>
        <v>#NAME?</v>
      </c>
      <c r="H166" s="23" t="e">
        <f ca="1">IF(G166&lt;='1 - Data'!$C$6,IF(I165&lt;&gt;0,0,'1 - Data'!$C$5),0)</f>
        <v>#NAME?</v>
      </c>
      <c r="I166" s="23" t="e">
        <f t="shared" ca="1" si="24"/>
        <v>#NAME?</v>
      </c>
      <c r="J166" s="24" t="e">
        <f ca="1">E166*'1 - Data'!C$7</f>
        <v>#NAME?</v>
      </c>
      <c r="K166" s="24" t="e">
        <f ca="1">IF(H166&lt;&gt;0,'1 - Data'!$C$8,0)</f>
        <v>#NAME?</v>
      </c>
      <c r="L166" s="24" t="e">
        <f ca="1">G166*'1 - Data'!$C$9</f>
        <v>#NAME?</v>
      </c>
      <c r="M166" s="24" t="e">
        <f t="shared" ca="1" si="20"/>
        <v>#NAME?</v>
      </c>
    </row>
    <row r="167" spans="1:13" x14ac:dyDescent="0.25">
      <c r="A167" s="22">
        <f t="shared" si="21"/>
        <v>162</v>
      </c>
      <c r="B167" s="23" t="e">
        <f t="shared" ca="1" si="22"/>
        <v>#NAME?</v>
      </c>
      <c r="C167" s="24" t="e">
        <f ca="1">_xll.RiskNormal(20,6.2)</f>
        <v>#NAME?</v>
      </c>
      <c r="D167" s="23" t="e">
        <f t="shared" ca="1" si="19"/>
        <v>#NAME?</v>
      </c>
      <c r="E167" s="23" t="e">
        <f t="shared" ca="1" si="17"/>
        <v>#NAME?</v>
      </c>
      <c r="F167" s="23" t="e">
        <f t="shared" ca="1" si="23"/>
        <v>#NAME?</v>
      </c>
      <c r="G167" s="23" t="e">
        <f t="shared" ca="1" si="18"/>
        <v>#NAME?</v>
      </c>
      <c r="H167" s="23" t="e">
        <f ca="1">IF(G167&lt;='1 - Data'!$C$6,IF(I166&lt;&gt;0,0,'1 - Data'!$C$5),0)</f>
        <v>#NAME?</v>
      </c>
      <c r="I167" s="23" t="e">
        <f t="shared" ca="1" si="24"/>
        <v>#NAME?</v>
      </c>
      <c r="J167" s="24" t="e">
        <f ca="1">E167*'1 - Data'!C$7</f>
        <v>#NAME?</v>
      </c>
      <c r="K167" s="24" t="e">
        <f ca="1">IF(H167&lt;&gt;0,'1 - Data'!$C$8,0)</f>
        <v>#NAME?</v>
      </c>
      <c r="L167" s="24" t="e">
        <f ca="1">G167*'1 - Data'!$C$9</f>
        <v>#NAME?</v>
      </c>
      <c r="M167" s="24" t="e">
        <f t="shared" ca="1" si="20"/>
        <v>#NAME?</v>
      </c>
    </row>
    <row r="168" spans="1:13" x14ac:dyDescent="0.25">
      <c r="A168" s="22">
        <f t="shared" si="21"/>
        <v>163</v>
      </c>
      <c r="B168" s="23" t="e">
        <f t="shared" ca="1" si="22"/>
        <v>#NAME?</v>
      </c>
      <c r="C168" s="24" t="e">
        <f ca="1">_xll.RiskNormal(20,6.2)</f>
        <v>#NAME?</v>
      </c>
      <c r="D168" s="23" t="e">
        <f t="shared" ca="1" si="19"/>
        <v>#NAME?</v>
      </c>
      <c r="E168" s="23" t="e">
        <f t="shared" ca="1" si="17"/>
        <v>#NAME?</v>
      </c>
      <c r="F168" s="23" t="e">
        <f t="shared" ca="1" si="23"/>
        <v>#NAME?</v>
      </c>
      <c r="G168" s="23" t="e">
        <f t="shared" ca="1" si="18"/>
        <v>#NAME?</v>
      </c>
      <c r="H168" s="23" t="e">
        <f ca="1">IF(G168&lt;='1 - Data'!$C$6,IF(I167&lt;&gt;0,0,'1 - Data'!$C$5),0)</f>
        <v>#NAME?</v>
      </c>
      <c r="I168" s="23" t="e">
        <f t="shared" ca="1" si="24"/>
        <v>#NAME?</v>
      </c>
      <c r="J168" s="24" t="e">
        <f ca="1">E168*'1 - Data'!C$7</f>
        <v>#NAME?</v>
      </c>
      <c r="K168" s="24" t="e">
        <f ca="1">IF(H168&lt;&gt;0,'1 - Data'!$C$8,0)</f>
        <v>#NAME?</v>
      </c>
      <c r="L168" s="24" t="e">
        <f ca="1">G168*'1 - Data'!$C$9</f>
        <v>#NAME?</v>
      </c>
      <c r="M168" s="24" t="e">
        <f t="shared" ca="1" si="20"/>
        <v>#NAME?</v>
      </c>
    </row>
    <row r="169" spans="1:13" x14ac:dyDescent="0.25">
      <c r="A169" s="22">
        <f t="shared" si="21"/>
        <v>164</v>
      </c>
      <c r="B169" s="23" t="e">
        <f t="shared" ca="1" si="22"/>
        <v>#NAME?</v>
      </c>
      <c r="C169" s="24" t="e">
        <f ca="1">_xll.RiskNormal(20,6.2)</f>
        <v>#NAME?</v>
      </c>
      <c r="D169" s="23" t="e">
        <f t="shared" ca="1" si="19"/>
        <v>#NAME?</v>
      </c>
      <c r="E169" s="23" t="e">
        <f t="shared" ca="1" si="17"/>
        <v>#NAME?</v>
      </c>
      <c r="F169" s="23" t="e">
        <f t="shared" ca="1" si="23"/>
        <v>#NAME?</v>
      </c>
      <c r="G169" s="23" t="e">
        <f t="shared" ca="1" si="18"/>
        <v>#NAME?</v>
      </c>
      <c r="H169" s="23" t="e">
        <f ca="1">IF(G169&lt;='1 - Data'!$C$6,IF(I168&lt;&gt;0,0,'1 - Data'!$C$5),0)</f>
        <v>#NAME?</v>
      </c>
      <c r="I169" s="23" t="e">
        <f t="shared" ca="1" si="24"/>
        <v>#NAME?</v>
      </c>
      <c r="J169" s="24" t="e">
        <f ca="1">E169*'1 - Data'!C$7</f>
        <v>#NAME?</v>
      </c>
      <c r="K169" s="24" t="e">
        <f ca="1">IF(H169&lt;&gt;0,'1 - Data'!$C$8,0)</f>
        <v>#NAME?</v>
      </c>
      <c r="L169" s="24" t="e">
        <f ca="1">G169*'1 - Data'!$C$9</f>
        <v>#NAME?</v>
      </c>
      <c r="M169" s="24" t="e">
        <f t="shared" ca="1" si="20"/>
        <v>#NAME?</v>
      </c>
    </row>
    <row r="170" spans="1:13" x14ac:dyDescent="0.25">
      <c r="A170" s="22">
        <f t="shared" si="21"/>
        <v>165</v>
      </c>
      <c r="B170" s="23" t="e">
        <f t="shared" ca="1" si="22"/>
        <v>#NAME?</v>
      </c>
      <c r="C170" s="24" t="e">
        <f ca="1">_xll.RiskNormal(20,6.2)</f>
        <v>#NAME?</v>
      </c>
      <c r="D170" s="23" t="e">
        <f t="shared" ca="1" si="19"/>
        <v>#NAME?</v>
      </c>
      <c r="E170" s="23" t="e">
        <f t="shared" ca="1" si="17"/>
        <v>#NAME?</v>
      </c>
      <c r="F170" s="23" t="e">
        <f t="shared" ca="1" si="23"/>
        <v>#NAME?</v>
      </c>
      <c r="G170" s="23" t="e">
        <f t="shared" ca="1" si="18"/>
        <v>#NAME?</v>
      </c>
      <c r="H170" s="23" t="e">
        <f ca="1">IF(G170&lt;='1 - Data'!$C$6,IF(I169&lt;&gt;0,0,'1 - Data'!$C$5),0)</f>
        <v>#NAME?</v>
      </c>
      <c r="I170" s="23" t="e">
        <f t="shared" ca="1" si="24"/>
        <v>#NAME?</v>
      </c>
      <c r="J170" s="24" t="e">
        <f ca="1">E170*'1 - Data'!C$7</f>
        <v>#NAME?</v>
      </c>
      <c r="K170" s="24" t="e">
        <f ca="1">IF(H170&lt;&gt;0,'1 - Data'!$C$8,0)</f>
        <v>#NAME?</v>
      </c>
      <c r="L170" s="24" t="e">
        <f ca="1">G170*'1 - Data'!$C$9</f>
        <v>#NAME?</v>
      </c>
      <c r="M170" s="24" t="e">
        <f t="shared" ca="1" si="20"/>
        <v>#NAME?</v>
      </c>
    </row>
    <row r="171" spans="1:13" x14ac:dyDescent="0.25">
      <c r="A171" s="22">
        <f t="shared" si="21"/>
        <v>166</v>
      </c>
      <c r="B171" s="23" t="e">
        <f t="shared" ca="1" si="22"/>
        <v>#NAME?</v>
      </c>
      <c r="C171" s="24" t="e">
        <f ca="1">_xll.RiskNormal(20,6.2)</f>
        <v>#NAME?</v>
      </c>
      <c r="D171" s="23" t="e">
        <f t="shared" ca="1" si="19"/>
        <v>#NAME?</v>
      </c>
      <c r="E171" s="23" t="e">
        <f t="shared" ca="1" si="17"/>
        <v>#NAME?</v>
      </c>
      <c r="F171" s="23" t="e">
        <f t="shared" ca="1" si="23"/>
        <v>#NAME?</v>
      </c>
      <c r="G171" s="23" t="e">
        <f t="shared" ca="1" si="18"/>
        <v>#NAME?</v>
      </c>
      <c r="H171" s="23" t="e">
        <f ca="1">IF(G171&lt;='1 - Data'!$C$6,IF(I170&lt;&gt;0,0,'1 - Data'!$C$5),0)</f>
        <v>#NAME?</v>
      </c>
      <c r="I171" s="23" t="e">
        <f t="shared" ca="1" si="24"/>
        <v>#NAME?</v>
      </c>
      <c r="J171" s="24" t="e">
        <f ca="1">E171*'1 - Data'!C$7</f>
        <v>#NAME?</v>
      </c>
      <c r="K171" s="24" t="e">
        <f ca="1">IF(H171&lt;&gt;0,'1 - Data'!$C$8,0)</f>
        <v>#NAME?</v>
      </c>
      <c r="L171" s="24" t="e">
        <f ca="1">G171*'1 - Data'!$C$9</f>
        <v>#NAME?</v>
      </c>
      <c r="M171" s="24" t="e">
        <f t="shared" ca="1" si="20"/>
        <v>#NAME?</v>
      </c>
    </row>
    <row r="172" spans="1:13" x14ac:dyDescent="0.25">
      <c r="A172" s="22">
        <f t="shared" si="21"/>
        <v>167</v>
      </c>
      <c r="B172" s="23" t="e">
        <f t="shared" ca="1" si="22"/>
        <v>#NAME?</v>
      </c>
      <c r="C172" s="24" t="e">
        <f ca="1">_xll.RiskNormal(20,6.2)</f>
        <v>#NAME?</v>
      </c>
      <c r="D172" s="23" t="e">
        <f t="shared" ca="1" si="19"/>
        <v>#NAME?</v>
      </c>
      <c r="E172" s="23" t="e">
        <f t="shared" ca="1" si="17"/>
        <v>#NAME?</v>
      </c>
      <c r="F172" s="23" t="e">
        <f t="shared" ca="1" si="23"/>
        <v>#NAME?</v>
      </c>
      <c r="G172" s="23" t="e">
        <f t="shared" ca="1" si="18"/>
        <v>#NAME?</v>
      </c>
      <c r="H172" s="23" t="e">
        <f ca="1">IF(G172&lt;='1 - Data'!$C$6,IF(I171&lt;&gt;0,0,'1 - Data'!$C$5),0)</f>
        <v>#NAME?</v>
      </c>
      <c r="I172" s="23" t="e">
        <f t="shared" ca="1" si="24"/>
        <v>#NAME?</v>
      </c>
      <c r="J172" s="24" t="e">
        <f ca="1">E172*'1 - Data'!C$7</f>
        <v>#NAME?</v>
      </c>
      <c r="K172" s="24" t="e">
        <f ca="1">IF(H172&lt;&gt;0,'1 - Data'!$C$8,0)</f>
        <v>#NAME?</v>
      </c>
      <c r="L172" s="24" t="e">
        <f ca="1">G172*'1 - Data'!$C$9</f>
        <v>#NAME?</v>
      </c>
      <c r="M172" s="24" t="e">
        <f t="shared" ca="1" si="20"/>
        <v>#NAME?</v>
      </c>
    </row>
    <row r="173" spans="1:13" x14ac:dyDescent="0.25">
      <c r="A173" s="22">
        <f t="shared" si="21"/>
        <v>168</v>
      </c>
      <c r="B173" s="23" t="e">
        <f t="shared" ca="1" si="22"/>
        <v>#NAME?</v>
      </c>
      <c r="C173" s="24" t="e">
        <f ca="1">_xll.RiskNormal(20,6.2)</f>
        <v>#NAME?</v>
      </c>
      <c r="D173" s="23" t="e">
        <f t="shared" ca="1" si="19"/>
        <v>#NAME?</v>
      </c>
      <c r="E173" s="23" t="e">
        <f t="shared" ca="1" si="17"/>
        <v>#NAME?</v>
      </c>
      <c r="F173" s="23" t="e">
        <f t="shared" ca="1" si="23"/>
        <v>#NAME?</v>
      </c>
      <c r="G173" s="23" t="e">
        <f t="shared" ca="1" si="18"/>
        <v>#NAME?</v>
      </c>
      <c r="H173" s="23" t="e">
        <f ca="1">IF(G173&lt;='1 - Data'!$C$6,IF(I172&lt;&gt;0,0,'1 - Data'!$C$5),0)</f>
        <v>#NAME?</v>
      </c>
      <c r="I173" s="23" t="e">
        <f t="shared" ca="1" si="24"/>
        <v>#NAME?</v>
      </c>
      <c r="J173" s="24" t="e">
        <f ca="1">E173*'1 - Data'!C$7</f>
        <v>#NAME?</v>
      </c>
      <c r="K173" s="24" t="e">
        <f ca="1">IF(H173&lt;&gt;0,'1 - Data'!$C$8,0)</f>
        <v>#NAME?</v>
      </c>
      <c r="L173" s="24" t="e">
        <f ca="1">G173*'1 - Data'!$C$9</f>
        <v>#NAME?</v>
      </c>
      <c r="M173" s="24" t="e">
        <f t="shared" ca="1" si="20"/>
        <v>#NAME?</v>
      </c>
    </row>
    <row r="174" spans="1:13" x14ac:dyDescent="0.25">
      <c r="A174" s="22">
        <f t="shared" si="21"/>
        <v>169</v>
      </c>
      <c r="B174" s="23" t="e">
        <f t="shared" ca="1" si="22"/>
        <v>#NAME?</v>
      </c>
      <c r="C174" s="24" t="e">
        <f ca="1">_xll.RiskNormal(20,6.2)</f>
        <v>#NAME?</v>
      </c>
      <c r="D174" s="23" t="e">
        <f t="shared" ca="1" si="19"/>
        <v>#NAME?</v>
      </c>
      <c r="E174" s="23" t="e">
        <f t="shared" ca="1" si="17"/>
        <v>#NAME?</v>
      </c>
      <c r="F174" s="23" t="e">
        <f t="shared" ca="1" si="23"/>
        <v>#NAME?</v>
      </c>
      <c r="G174" s="23" t="e">
        <f t="shared" ca="1" si="18"/>
        <v>#NAME?</v>
      </c>
      <c r="H174" s="23" t="e">
        <f ca="1">IF(G174&lt;='1 - Data'!$C$6,IF(I173&lt;&gt;0,0,'1 - Data'!$C$5),0)</f>
        <v>#NAME?</v>
      </c>
      <c r="I174" s="23" t="e">
        <f t="shared" ca="1" si="24"/>
        <v>#NAME?</v>
      </c>
      <c r="J174" s="24" t="e">
        <f ca="1">E174*'1 - Data'!C$7</f>
        <v>#NAME?</v>
      </c>
      <c r="K174" s="24" t="e">
        <f ca="1">IF(H174&lt;&gt;0,'1 - Data'!$C$8,0)</f>
        <v>#NAME?</v>
      </c>
      <c r="L174" s="24" t="e">
        <f ca="1">G174*'1 - Data'!$C$9</f>
        <v>#NAME?</v>
      </c>
      <c r="M174" s="24" t="e">
        <f t="shared" ca="1" si="20"/>
        <v>#NAME?</v>
      </c>
    </row>
    <row r="175" spans="1:13" x14ac:dyDescent="0.25">
      <c r="A175" s="22">
        <f t="shared" si="21"/>
        <v>170</v>
      </c>
      <c r="B175" s="23" t="e">
        <f t="shared" ca="1" si="22"/>
        <v>#NAME?</v>
      </c>
      <c r="C175" s="24" t="e">
        <f ca="1">_xll.RiskNormal(20,6.2)</f>
        <v>#NAME?</v>
      </c>
      <c r="D175" s="23" t="e">
        <f t="shared" ca="1" si="19"/>
        <v>#NAME?</v>
      </c>
      <c r="E175" s="23" t="e">
        <f t="shared" ca="1" si="17"/>
        <v>#NAME?</v>
      </c>
      <c r="F175" s="23" t="e">
        <f t="shared" ca="1" si="23"/>
        <v>#NAME?</v>
      </c>
      <c r="G175" s="23" t="e">
        <f t="shared" ca="1" si="18"/>
        <v>#NAME?</v>
      </c>
      <c r="H175" s="23" t="e">
        <f ca="1">IF(G175&lt;='1 - Data'!$C$6,IF(I174&lt;&gt;0,0,'1 - Data'!$C$5),0)</f>
        <v>#NAME?</v>
      </c>
      <c r="I175" s="23" t="e">
        <f t="shared" ca="1" si="24"/>
        <v>#NAME?</v>
      </c>
      <c r="J175" s="24" t="e">
        <f ca="1">E175*'1 - Data'!C$7</f>
        <v>#NAME?</v>
      </c>
      <c r="K175" s="24" t="e">
        <f ca="1">IF(H175&lt;&gt;0,'1 - Data'!$C$8,0)</f>
        <v>#NAME?</v>
      </c>
      <c r="L175" s="24" t="e">
        <f ca="1">G175*'1 - Data'!$C$9</f>
        <v>#NAME?</v>
      </c>
      <c r="M175" s="24" t="e">
        <f t="shared" ca="1" si="20"/>
        <v>#NAME?</v>
      </c>
    </row>
    <row r="176" spans="1:13" x14ac:dyDescent="0.25">
      <c r="A176" s="22">
        <f t="shared" si="21"/>
        <v>171</v>
      </c>
      <c r="B176" s="23" t="e">
        <f t="shared" ca="1" si="22"/>
        <v>#NAME?</v>
      </c>
      <c r="C176" s="24" t="e">
        <f ca="1">_xll.RiskNormal(20,6.2)</f>
        <v>#NAME?</v>
      </c>
      <c r="D176" s="23" t="e">
        <f t="shared" ca="1" si="19"/>
        <v>#NAME?</v>
      </c>
      <c r="E176" s="23" t="e">
        <f t="shared" ca="1" si="17"/>
        <v>#NAME?</v>
      </c>
      <c r="F176" s="23" t="e">
        <f t="shared" ca="1" si="23"/>
        <v>#NAME?</v>
      </c>
      <c r="G176" s="23" t="e">
        <f t="shared" ca="1" si="18"/>
        <v>#NAME?</v>
      </c>
      <c r="H176" s="23" t="e">
        <f ca="1">IF(G176&lt;='1 - Data'!$C$6,IF(I175&lt;&gt;0,0,'1 - Data'!$C$5),0)</f>
        <v>#NAME?</v>
      </c>
      <c r="I176" s="23" t="e">
        <f t="shared" ca="1" si="24"/>
        <v>#NAME?</v>
      </c>
      <c r="J176" s="24" t="e">
        <f ca="1">E176*'1 - Data'!C$7</f>
        <v>#NAME?</v>
      </c>
      <c r="K176" s="24" t="e">
        <f ca="1">IF(H176&lt;&gt;0,'1 - Data'!$C$8,0)</f>
        <v>#NAME?</v>
      </c>
      <c r="L176" s="24" t="e">
        <f ca="1">G176*'1 - Data'!$C$9</f>
        <v>#NAME?</v>
      </c>
      <c r="M176" s="24" t="e">
        <f t="shared" ca="1" si="20"/>
        <v>#NAME?</v>
      </c>
    </row>
    <row r="177" spans="1:13" x14ac:dyDescent="0.25">
      <c r="A177" s="22">
        <f t="shared" si="21"/>
        <v>172</v>
      </c>
      <c r="B177" s="23" t="e">
        <f t="shared" ca="1" si="22"/>
        <v>#NAME?</v>
      </c>
      <c r="C177" s="24" t="e">
        <f ca="1">_xll.RiskNormal(20,6.2)</f>
        <v>#NAME?</v>
      </c>
      <c r="D177" s="23" t="e">
        <f t="shared" ca="1" si="19"/>
        <v>#NAME?</v>
      </c>
      <c r="E177" s="23" t="e">
        <f t="shared" ca="1" si="17"/>
        <v>#NAME?</v>
      </c>
      <c r="F177" s="23" t="e">
        <f t="shared" ca="1" si="23"/>
        <v>#NAME?</v>
      </c>
      <c r="G177" s="23" t="e">
        <f t="shared" ca="1" si="18"/>
        <v>#NAME?</v>
      </c>
      <c r="H177" s="23" t="e">
        <f ca="1">IF(G177&lt;='1 - Data'!$C$6,IF(I176&lt;&gt;0,0,'1 - Data'!$C$5),0)</f>
        <v>#NAME?</v>
      </c>
      <c r="I177" s="23" t="e">
        <f t="shared" ca="1" si="24"/>
        <v>#NAME?</v>
      </c>
      <c r="J177" s="24" t="e">
        <f ca="1">E177*'1 - Data'!C$7</f>
        <v>#NAME?</v>
      </c>
      <c r="K177" s="24" t="e">
        <f ca="1">IF(H177&lt;&gt;0,'1 - Data'!$C$8,0)</f>
        <v>#NAME?</v>
      </c>
      <c r="L177" s="24" t="e">
        <f ca="1">G177*'1 - Data'!$C$9</f>
        <v>#NAME?</v>
      </c>
      <c r="M177" s="24" t="e">
        <f t="shared" ca="1" si="20"/>
        <v>#NAME?</v>
      </c>
    </row>
    <row r="178" spans="1:13" x14ac:dyDescent="0.25">
      <c r="A178" s="22">
        <f t="shared" si="21"/>
        <v>173</v>
      </c>
      <c r="B178" s="23" t="e">
        <f t="shared" ca="1" si="22"/>
        <v>#NAME?</v>
      </c>
      <c r="C178" s="24" t="e">
        <f ca="1">_xll.RiskNormal(20,6.2)</f>
        <v>#NAME?</v>
      </c>
      <c r="D178" s="23" t="e">
        <f t="shared" ca="1" si="19"/>
        <v>#NAME?</v>
      </c>
      <c r="E178" s="23" t="e">
        <f t="shared" ca="1" si="17"/>
        <v>#NAME?</v>
      </c>
      <c r="F178" s="23" t="e">
        <f t="shared" ca="1" si="23"/>
        <v>#NAME?</v>
      </c>
      <c r="G178" s="23" t="e">
        <f t="shared" ca="1" si="18"/>
        <v>#NAME?</v>
      </c>
      <c r="H178" s="23" t="e">
        <f ca="1">IF(G178&lt;='1 - Data'!$C$6,IF(I177&lt;&gt;0,0,'1 - Data'!$C$5),0)</f>
        <v>#NAME?</v>
      </c>
      <c r="I178" s="23" t="e">
        <f t="shared" ca="1" si="24"/>
        <v>#NAME?</v>
      </c>
      <c r="J178" s="24" t="e">
        <f ca="1">E178*'1 - Data'!C$7</f>
        <v>#NAME?</v>
      </c>
      <c r="K178" s="24" t="e">
        <f ca="1">IF(H178&lt;&gt;0,'1 - Data'!$C$8,0)</f>
        <v>#NAME?</v>
      </c>
      <c r="L178" s="24" t="e">
        <f ca="1">G178*'1 - Data'!$C$9</f>
        <v>#NAME?</v>
      </c>
      <c r="M178" s="24" t="e">
        <f t="shared" ca="1" si="20"/>
        <v>#NAME?</v>
      </c>
    </row>
    <row r="179" spans="1:13" x14ac:dyDescent="0.25">
      <c r="A179" s="22">
        <f t="shared" si="21"/>
        <v>174</v>
      </c>
      <c r="B179" s="23" t="e">
        <f t="shared" ca="1" si="22"/>
        <v>#NAME?</v>
      </c>
      <c r="C179" s="24" t="e">
        <f ca="1">_xll.RiskNormal(20,6.2)</f>
        <v>#NAME?</v>
      </c>
      <c r="D179" s="23" t="e">
        <f t="shared" ca="1" si="19"/>
        <v>#NAME?</v>
      </c>
      <c r="E179" s="23" t="e">
        <f t="shared" ca="1" si="17"/>
        <v>#NAME?</v>
      </c>
      <c r="F179" s="23" t="e">
        <f t="shared" ca="1" si="23"/>
        <v>#NAME?</v>
      </c>
      <c r="G179" s="23" t="e">
        <f t="shared" ca="1" si="18"/>
        <v>#NAME?</v>
      </c>
      <c r="H179" s="23" t="e">
        <f ca="1">IF(G179&lt;='1 - Data'!$C$6,IF(I178&lt;&gt;0,0,'1 - Data'!$C$5),0)</f>
        <v>#NAME?</v>
      </c>
      <c r="I179" s="23" t="e">
        <f t="shared" ca="1" si="24"/>
        <v>#NAME?</v>
      </c>
      <c r="J179" s="24" t="e">
        <f ca="1">E179*'1 - Data'!C$7</f>
        <v>#NAME?</v>
      </c>
      <c r="K179" s="24" t="e">
        <f ca="1">IF(H179&lt;&gt;0,'1 - Data'!$C$8,0)</f>
        <v>#NAME?</v>
      </c>
      <c r="L179" s="24" t="e">
        <f ca="1">G179*'1 - Data'!$C$9</f>
        <v>#NAME?</v>
      </c>
      <c r="M179" s="24" t="e">
        <f t="shared" ca="1" si="20"/>
        <v>#NAME?</v>
      </c>
    </row>
    <row r="180" spans="1:13" x14ac:dyDescent="0.25">
      <c r="A180" s="22">
        <f t="shared" si="21"/>
        <v>175</v>
      </c>
      <c r="B180" s="23" t="e">
        <f t="shared" ca="1" si="22"/>
        <v>#NAME?</v>
      </c>
      <c r="C180" s="24" t="e">
        <f ca="1">_xll.RiskNormal(20,6.2)</f>
        <v>#NAME?</v>
      </c>
      <c r="D180" s="23" t="e">
        <f t="shared" ca="1" si="19"/>
        <v>#NAME?</v>
      </c>
      <c r="E180" s="23" t="e">
        <f t="shared" ca="1" si="17"/>
        <v>#NAME?</v>
      </c>
      <c r="F180" s="23" t="e">
        <f t="shared" ca="1" si="23"/>
        <v>#NAME?</v>
      </c>
      <c r="G180" s="23" t="e">
        <f t="shared" ca="1" si="18"/>
        <v>#NAME?</v>
      </c>
      <c r="H180" s="23" t="e">
        <f ca="1">IF(G180&lt;='1 - Data'!$C$6,IF(I179&lt;&gt;0,0,'1 - Data'!$C$5),0)</f>
        <v>#NAME?</v>
      </c>
      <c r="I180" s="23" t="e">
        <f t="shared" ca="1" si="24"/>
        <v>#NAME?</v>
      </c>
      <c r="J180" s="24" t="e">
        <f ca="1">E180*'1 - Data'!C$7</f>
        <v>#NAME?</v>
      </c>
      <c r="K180" s="24" t="e">
        <f ca="1">IF(H180&lt;&gt;0,'1 - Data'!$C$8,0)</f>
        <v>#NAME?</v>
      </c>
      <c r="L180" s="24" t="e">
        <f ca="1">G180*'1 - Data'!$C$9</f>
        <v>#NAME?</v>
      </c>
      <c r="M180" s="24" t="e">
        <f t="shared" ca="1" si="20"/>
        <v>#NAME?</v>
      </c>
    </row>
    <row r="181" spans="1:13" x14ac:dyDescent="0.25">
      <c r="A181" s="22">
        <f t="shared" si="21"/>
        <v>176</v>
      </c>
      <c r="B181" s="23" t="e">
        <f t="shared" ca="1" si="22"/>
        <v>#NAME?</v>
      </c>
      <c r="C181" s="24" t="e">
        <f ca="1">_xll.RiskNormal(20,6.2)</f>
        <v>#NAME?</v>
      </c>
      <c r="D181" s="23" t="e">
        <f t="shared" ca="1" si="19"/>
        <v>#NAME?</v>
      </c>
      <c r="E181" s="23" t="e">
        <f t="shared" ca="1" si="17"/>
        <v>#NAME?</v>
      </c>
      <c r="F181" s="23" t="e">
        <f t="shared" ca="1" si="23"/>
        <v>#NAME?</v>
      </c>
      <c r="G181" s="23" t="e">
        <f t="shared" ca="1" si="18"/>
        <v>#NAME?</v>
      </c>
      <c r="H181" s="23" t="e">
        <f ca="1">IF(G181&lt;='1 - Data'!$C$6,IF(I180&lt;&gt;0,0,'1 - Data'!$C$5),0)</f>
        <v>#NAME?</v>
      </c>
      <c r="I181" s="23" t="e">
        <f t="shared" ca="1" si="24"/>
        <v>#NAME?</v>
      </c>
      <c r="J181" s="24" t="e">
        <f ca="1">E181*'1 - Data'!C$7</f>
        <v>#NAME?</v>
      </c>
      <c r="K181" s="24" t="e">
        <f ca="1">IF(H181&lt;&gt;0,'1 - Data'!$C$8,0)</f>
        <v>#NAME?</v>
      </c>
      <c r="L181" s="24" t="e">
        <f ca="1">G181*'1 - Data'!$C$9</f>
        <v>#NAME?</v>
      </c>
      <c r="M181" s="24" t="e">
        <f t="shared" ca="1" si="20"/>
        <v>#NAME?</v>
      </c>
    </row>
    <row r="182" spans="1:13" x14ac:dyDescent="0.25">
      <c r="A182" s="22">
        <f t="shared" si="21"/>
        <v>177</v>
      </c>
      <c r="B182" s="23" t="e">
        <f t="shared" ca="1" si="22"/>
        <v>#NAME?</v>
      </c>
      <c r="C182" s="24" t="e">
        <f ca="1">_xll.RiskNormal(20,6.2)</f>
        <v>#NAME?</v>
      </c>
      <c r="D182" s="23" t="e">
        <f t="shared" ca="1" si="19"/>
        <v>#NAME?</v>
      </c>
      <c r="E182" s="23" t="e">
        <f t="shared" ca="1" si="17"/>
        <v>#NAME?</v>
      </c>
      <c r="F182" s="23" t="e">
        <f t="shared" ca="1" si="23"/>
        <v>#NAME?</v>
      </c>
      <c r="G182" s="23" t="e">
        <f t="shared" ca="1" si="18"/>
        <v>#NAME?</v>
      </c>
      <c r="H182" s="23" t="e">
        <f ca="1">IF(G182&lt;='1 - Data'!$C$6,IF(I181&lt;&gt;0,0,'1 - Data'!$C$5),0)</f>
        <v>#NAME?</v>
      </c>
      <c r="I182" s="23" t="e">
        <f t="shared" ca="1" si="24"/>
        <v>#NAME?</v>
      </c>
      <c r="J182" s="24" t="e">
        <f ca="1">E182*'1 - Data'!C$7</f>
        <v>#NAME?</v>
      </c>
      <c r="K182" s="24" t="e">
        <f ca="1">IF(H182&lt;&gt;0,'1 - Data'!$C$8,0)</f>
        <v>#NAME?</v>
      </c>
      <c r="L182" s="24" t="e">
        <f ca="1">G182*'1 - Data'!$C$9</f>
        <v>#NAME?</v>
      </c>
      <c r="M182" s="24" t="e">
        <f t="shared" ca="1" si="20"/>
        <v>#NAME?</v>
      </c>
    </row>
    <row r="183" spans="1:13" x14ac:dyDescent="0.25">
      <c r="A183" s="22">
        <f t="shared" si="21"/>
        <v>178</v>
      </c>
      <c r="B183" s="23" t="e">
        <f t="shared" ca="1" si="22"/>
        <v>#NAME?</v>
      </c>
      <c r="C183" s="24" t="e">
        <f ca="1">_xll.RiskNormal(20,6.2)</f>
        <v>#NAME?</v>
      </c>
      <c r="D183" s="23" t="e">
        <f t="shared" ca="1" si="19"/>
        <v>#NAME?</v>
      </c>
      <c r="E183" s="23" t="e">
        <f t="shared" ca="1" si="17"/>
        <v>#NAME?</v>
      </c>
      <c r="F183" s="23" t="e">
        <f t="shared" ca="1" si="23"/>
        <v>#NAME?</v>
      </c>
      <c r="G183" s="23" t="e">
        <f t="shared" ca="1" si="18"/>
        <v>#NAME?</v>
      </c>
      <c r="H183" s="23" t="e">
        <f ca="1">IF(G183&lt;='1 - Data'!$C$6,IF(I182&lt;&gt;0,0,'1 - Data'!$C$5),0)</f>
        <v>#NAME?</v>
      </c>
      <c r="I183" s="23" t="e">
        <f t="shared" ca="1" si="24"/>
        <v>#NAME?</v>
      </c>
      <c r="J183" s="24" t="e">
        <f ca="1">E183*'1 - Data'!C$7</f>
        <v>#NAME?</v>
      </c>
      <c r="K183" s="24" t="e">
        <f ca="1">IF(H183&lt;&gt;0,'1 - Data'!$C$8,0)</f>
        <v>#NAME?</v>
      </c>
      <c r="L183" s="24" t="e">
        <f ca="1">G183*'1 - Data'!$C$9</f>
        <v>#NAME?</v>
      </c>
      <c r="M183" s="24" t="e">
        <f t="shared" ca="1" si="20"/>
        <v>#NAME?</v>
      </c>
    </row>
    <row r="184" spans="1:13" x14ac:dyDescent="0.25">
      <c r="A184" s="22">
        <f t="shared" si="21"/>
        <v>179</v>
      </c>
      <c r="B184" s="23" t="e">
        <f t="shared" ca="1" si="22"/>
        <v>#NAME?</v>
      </c>
      <c r="C184" s="24" t="e">
        <f ca="1">_xll.RiskNormal(20,6.2)</f>
        <v>#NAME?</v>
      </c>
      <c r="D184" s="23" t="e">
        <f t="shared" ca="1" si="19"/>
        <v>#NAME?</v>
      </c>
      <c r="E184" s="23" t="e">
        <f t="shared" ca="1" si="17"/>
        <v>#NAME?</v>
      </c>
      <c r="F184" s="23" t="e">
        <f t="shared" ca="1" si="23"/>
        <v>#NAME?</v>
      </c>
      <c r="G184" s="23" t="e">
        <f t="shared" ca="1" si="18"/>
        <v>#NAME?</v>
      </c>
      <c r="H184" s="23" t="e">
        <f ca="1">IF(G184&lt;='1 - Data'!$C$6,IF(I183&lt;&gt;0,0,'1 - Data'!$C$5),0)</f>
        <v>#NAME?</v>
      </c>
      <c r="I184" s="23" t="e">
        <f t="shared" ca="1" si="24"/>
        <v>#NAME?</v>
      </c>
      <c r="J184" s="24" t="e">
        <f ca="1">E184*'1 - Data'!C$7</f>
        <v>#NAME?</v>
      </c>
      <c r="K184" s="24" t="e">
        <f ca="1">IF(H184&lt;&gt;0,'1 - Data'!$C$8,0)</f>
        <v>#NAME?</v>
      </c>
      <c r="L184" s="24" t="e">
        <f ca="1">G184*'1 - Data'!$C$9</f>
        <v>#NAME?</v>
      </c>
      <c r="M184" s="24" t="e">
        <f t="shared" ca="1" si="20"/>
        <v>#NAME?</v>
      </c>
    </row>
    <row r="185" spans="1:13" x14ac:dyDescent="0.25">
      <c r="A185" s="22">
        <f t="shared" si="21"/>
        <v>180</v>
      </c>
      <c r="B185" s="23" t="e">
        <f t="shared" ca="1" si="22"/>
        <v>#NAME?</v>
      </c>
      <c r="C185" s="24" t="e">
        <f ca="1">_xll.RiskNormal(20,6.2)</f>
        <v>#NAME?</v>
      </c>
      <c r="D185" s="23" t="e">
        <f t="shared" ca="1" si="19"/>
        <v>#NAME?</v>
      </c>
      <c r="E185" s="23" t="e">
        <f t="shared" ca="1" si="17"/>
        <v>#NAME?</v>
      </c>
      <c r="F185" s="23" t="e">
        <f t="shared" ca="1" si="23"/>
        <v>#NAME?</v>
      </c>
      <c r="G185" s="23" t="e">
        <f t="shared" ca="1" si="18"/>
        <v>#NAME?</v>
      </c>
      <c r="H185" s="23" t="e">
        <f ca="1">IF(G185&lt;='1 - Data'!$C$6,IF(I184&lt;&gt;0,0,'1 - Data'!$C$5),0)</f>
        <v>#NAME?</v>
      </c>
      <c r="I185" s="23" t="e">
        <f t="shared" ca="1" si="24"/>
        <v>#NAME?</v>
      </c>
      <c r="J185" s="24" t="e">
        <f ca="1">E185*'1 - Data'!C$7</f>
        <v>#NAME?</v>
      </c>
      <c r="K185" s="24" t="e">
        <f ca="1">IF(H185&lt;&gt;0,'1 - Data'!$C$8,0)</f>
        <v>#NAME?</v>
      </c>
      <c r="L185" s="24" t="e">
        <f ca="1">G185*'1 - Data'!$C$9</f>
        <v>#NAME?</v>
      </c>
      <c r="M185" s="24" t="e">
        <f t="shared" ca="1" si="20"/>
        <v>#NAME?</v>
      </c>
    </row>
    <row r="186" spans="1:13" x14ac:dyDescent="0.25">
      <c r="A186" s="22">
        <f t="shared" si="21"/>
        <v>181</v>
      </c>
      <c r="B186" s="23" t="e">
        <f t="shared" ca="1" si="22"/>
        <v>#NAME?</v>
      </c>
      <c r="C186" s="24" t="e">
        <f ca="1">_xll.RiskNormal(20,6.2)</f>
        <v>#NAME?</v>
      </c>
      <c r="D186" s="23" t="e">
        <f t="shared" ca="1" si="19"/>
        <v>#NAME?</v>
      </c>
      <c r="E186" s="23" t="e">
        <f t="shared" ca="1" si="17"/>
        <v>#NAME?</v>
      </c>
      <c r="F186" s="23" t="e">
        <f t="shared" ca="1" si="23"/>
        <v>#NAME?</v>
      </c>
      <c r="G186" s="23" t="e">
        <f t="shared" ca="1" si="18"/>
        <v>#NAME?</v>
      </c>
      <c r="H186" s="23" t="e">
        <f ca="1">IF(G186&lt;='1 - Data'!$C$6,IF(I185&lt;&gt;0,0,'1 - Data'!$C$5),0)</f>
        <v>#NAME?</v>
      </c>
      <c r="I186" s="23" t="e">
        <f t="shared" ca="1" si="24"/>
        <v>#NAME?</v>
      </c>
      <c r="J186" s="24" t="e">
        <f ca="1">E186*'1 - Data'!C$7</f>
        <v>#NAME?</v>
      </c>
      <c r="K186" s="24" t="e">
        <f ca="1">IF(H186&lt;&gt;0,'1 - Data'!$C$8,0)</f>
        <v>#NAME?</v>
      </c>
      <c r="L186" s="24" t="e">
        <f ca="1">G186*'1 - Data'!$C$9</f>
        <v>#NAME?</v>
      </c>
      <c r="M186" s="24" t="e">
        <f t="shared" ca="1" si="20"/>
        <v>#NAME?</v>
      </c>
    </row>
    <row r="187" spans="1:13" x14ac:dyDescent="0.25">
      <c r="A187" s="22">
        <f t="shared" si="21"/>
        <v>182</v>
      </c>
      <c r="B187" s="23" t="e">
        <f t="shared" ca="1" si="22"/>
        <v>#NAME?</v>
      </c>
      <c r="C187" s="24" t="e">
        <f ca="1">_xll.RiskNormal(20,6.2)</f>
        <v>#NAME?</v>
      </c>
      <c r="D187" s="23" t="e">
        <f t="shared" ca="1" si="19"/>
        <v>#NAME?</v>
      </c>
      <c r="E187" s="23" t="e">
        <f t="shared" ca="1" si="17"/>
        <v>#NAME?</v>
      </c>
      <c r="F187" s="23" t="e">
        <f t="shared" ca="1" si="23"/>
        <v>#NAME?</v>
      </c>
      <c r="G187" s="23" t="e">
        <f t="shared" ca="1" si="18"/>
        <v>#NAME?</v>
      </c>
      <c r="H187" s="23" t="e">
        <f ca="1">IF(G187&lt;='1 - Data'!$C$6,IF(I186&lt;&gt;0,0,'1 - Data'!$C$5),0)</f>
        <v>#NAME?</v>
      </c>
      <c r="I187" s="23" t="e">
        <f t="shared" ca="1" si="24"/>
        <v>#NAME?</v>
      </c>
      <c r="J187" s="24" t="e">
        <f ca="1">E187*'1 - Data'!C$7</f>
        <v>#NAME?</v>
      </c>
      <c r="K187" s="24" t="e">
        <f ca="1">IF(H187&lt;&gt;0,'1 - Data'!$C$8,0)</f>
        <v>#NAME?</v>
      </c>
      <c r="L187" s="24" t="e">
        <f ca="1">G187*'1 - Data'!$C$9</f>
        <v>#NAME?</v>
      </c>
      <c r="M187" s="24" t="e">
        <f t="shared" ca="1" si="20"/>
        <v>#NAME?</v>
      </c>
    </row>
    <row r="188" spans="1:13" x14ac:dyDescent="0.25">
      <c r="A188" s="22">
        <f t="shared" si="21"/>
        <v>183</v>
      </c>
      <c r="B188" s="23" t="e">
        <f t="shared" ca="1" si="22"/>
        <v>#NAME?</v>
      </c>
      <c r="C188" s="24" t="e">
        <f ca="1">_xll.RiskNormal(20,6.2)</f>
        <v>#NAME?</v>
      </c>
      <c r="D188" s="23" t="e">
        <f t="shared" ca="1" si="19"/>
        <v>#NAME?</v>
      </c>
      <c r="E188" s="23" t="e">
        <f t="shared" ca="1" si="17"/>
        <v>#NAME?</v>
      </c>
      <c r="F188" s="23" t="e">
        <f t="shared" ca="1" si="23"/>
        <v>#NAME?</v>
      </c>
      <c r="G188" s="23" t="e">
        <f t="shared" ca="1" si="18"/>
        <v>#NAME?</v>
      </c>
      <c r="H188" s="23" t="e">
        <f ca="1">IF(G188&lt;='1 - Data'!$C$6,IF(I187&lt;&gt;0,0,'1 - Data'!$C$5),0)</f>
        <v>#NAME?</v>
      </c>
      <c r="I188" s="23" t="e">
        <f t="shared" ca="1" si="24"/>
        <v>#NAME?</v>
      </c>
      <c r="J188" s="24" t="e">
        <f ca="1">E188*'1 - Data'!C$7</f>
        <v>#NAME?</v>
      </c>
      <c r="K188" s="24" t="e">
        <f ca="1">IF(H188&lt;&gt;0,'1 - Data'!$C$8,0)</f>
        <v>#NAME?</v>
      </c>
      <c r="L188" s="24" t="e">
        <f ca="1">G188*'1 - Data'!$C$9</f>
        <v>#NAME?</v>
      </c>
      <c r="M188" s="24" t="e">
        <f t="shared" ca="1" si="20"/>
        <v>#NAME?</v>
      </c>
    </row>
    <row r="189" spans="1:13" x14ac:dyDescent="0.25">
      <c r="A189" s="22">
        <f t="shared" si="21"/>
        <v>184</v>
      </c>
      <c r="B189" s="23" t="e">
        <f t="shared" ca="1" si="22"/>
        <v>#NAME?</v>
      </c>
      <c r="C189" s="24" t="e">
        <f ca="1">_xll.RiskNormal(20,6.2)</f>
        <v>#NAME?</v>
      </c>
      <c r="D189" s="23" t="e">
        <f t="shared" ca="1" si="19"/>
        <v>#NAME?</v>
      </c>
      <c r="E189" s="23" t="e">
        <f t="shared" ca="1" si="17"/>
        <v>#NAME?</v>
      </c>
      <c r="F189" s="23" t="e">
        <f t="shared" ca="1" si="23"/>
        <v>#NAME?</v>
      </c>
      <c r="G189" s="23" t="e">
        <f t="shared" ca="1" si="18"/>
        <v>#NAME?</v>
      </c>
      <c r="H189" s="23" t="e">
        <f ca="1">IF(G189&lt;='1 - Data'!$C$6,IF(I188&lt;&gt;0,0,'1 - Data'!$C$5),0)</f>
        <v>#NAME?</v>
      </c>
      <c r="I189" s="23" t="e">
        <f t="shared" ca="1" si="24"/>
        <v>#NAME?</v>
      </c>
      <c r="J189" s="24" t="e">
        <f ca="1">E189*'1 - Data'!C$7</f>
        <v>#NAME?</v>
      </c>
      <c r="K189" s="24" t="e">
        <f ca="1">IF(H189&lt;&gt;0,'1 - Data'!$C$8,0)</f>
        <v>#NAME?</v>
      </c>
      <c r="L189" s="24" t="e">
        <f ca="1">G189*'1 - Data'!$C$9</f>
        <v>#NAME?</v>
      </c>
      <c r="M189" s="24" t="e">
        <f t="shared" ca="1" si="20"/>
        <v>#NAME?</v>
      </c>
    </row>
    <row r="190" spans="1:13" x14ac:dyDescent="0.25">
      <c r="A190" s="22">
        <f t="shared" si="21"/>
        <v>185</v>
      </c>
      <c r="B190" s="23" t="e">
        <f t="shared" ca="1" si="22"/>
        <v>#NAME?</v>
      </c>
      <c r="C190" s="24" t="e">
        <f ca="1">_xll.RiskNormal(20,6.2)</f>
        <v>#NAME?</v>
      </c>
      <c r="D190" s="23" t="e">
        <f t="shared" ca="1" si="19"/>
        <v>#NAME?</v>
      </c>
      <c r="E190" s="23" t="e">
        <f t="shared" ca="1" si="17"/>
        <v>#NAME?</v>
      </c>
      <c r="F190" s="23" t="e">
        <f t="shared" ca="1" si="23"/>
        <v>#NAME?</v>
      </c>
      <c r="G190" s="23" t="e">
        <f t="shared" ca="1" si="18"/>
        <v>#NAME?</v>
      </c>
      <c r="H190" s="23" t="e">
        <f ca="1">IF(G190&lt;='1 - Data'!$C$6,IF(I189&lt;&gt;0,0,'1 - Data'!$C$5),0)</f>
        <v>#NAME?</v>
      </c>
      <c r="I190" s="23" t="e">
        <f t="shared" ca="1" si="24"/>
        <v>#NAME?</v>
      </c>
      <c r="J190" s="24" t="e">
        <f ca="1">E190*'1 - Data'!C$7</f>
        <v>#NAME?</v>
      </c>
      <c r="K190" s="24" t="e">
        <f ca="1">IF(H190&lt;&gt;0,'1 - Data'!$C$8,0)</f>
        <v>#NAME?</v>
      </c>
      <c r="L190" s="24" t="e">
        <f ca="1">G190*'1 - Data'!$C$9</f>
        <v>#NAME?</v>
      </c>
      <c r="M190" s="24" t="e">
        <f t="shared" ca="1" si="20"/>
        <v>#NAME?</v>
      </c>
    </row>
    <row r="191" spans="1:13" x14ac:dyDescent="0.25">
      <c r="A191" s="22">
        <f t="shared" si="21"/>
        <v>186</v>
      </c>
      <c r="B191" s="23" t="e">
        <f t="shared" ca="1" si="22"/>
        <v>#NAME?</v>
      </c>
      <c r="C191" s="24" t="e">
        <f ca="1">_xll.RiskNormal(20,6.2)</f>
        <v>#NAME?</v>
      </c>
      <c r="D191" s="23" t="e">
        <f t="shared" ca="1" si="19"/>
        <v>#NAME?</v>
      </c>
      <c r="E191" s="23" t="e">
        <f t="shared" ca="1" si="17"/>
        <v>#NAME?</v>
      </c>
      <c r="F191" s="23" t="e">
        <f t="shared" ca="1" si="23"/>
        <v>#NAME?</v>
      </c>
      <c r="G191" s="23" t="e">
        <f t="shared" ca="1" si="18"/>
        <v>#NAME?</v>
      </c>
      <c r="H191" s="23" t="e">
        <f ca="1">IF(G191&lt;='1 - Data'!$C$6,IF(I190&lt;&gt;0,0,'1 - Data'!$C$5),0)</f>
        <v>#NAME?</v>
      </c>
      <c r="I191" s="23" t="e">
        <f t="shared" ca="1" si="24"/>
        <v>#NAME?</v>
      </c>
      <c r="J191" s="24" t="e">
        <f ca="1">E191*'1 - Data'!C$7</f>
        <v>#NAME?</v>
      </c>
      <c r="K191" s="24" t="e">
        <f ca="1">IF(H191&lt;&gt;0,'1 - Data'!$C$8,0)</f>
        <v>#NAME?</v>
      </c>
      <c r="L191" s="24" t="e">
        <f ca="1">G191*'1 - Data'!$C$9</f>
        <v>#NAME?</v>
      </c>
      <c r="M191" s="24" t="e">
        <f t="shared" ca="1" si="20"/>
        <v>#NAME?</v>
      </c>
    </row>
    <row r="192" spans="1:13" x14ac:dyDescent="0.25">
      <c r="A192" s="22">
        <f t="shared" si="21"/>
        <v>187</v>
      </c>
      <c r="B192" s="23" t="e">
        <f t="shared" ca="1" si="22"/>
        <v>#NAME?</v>
      </c>
      <c r="C192" s="24" t="e">
        <f ca="1">_xll.RiskNormal(20,6.2)</f>
        <v>#NAME?</v>
      </c>
      <c r="D192" s="23" t="e">
        <f t="shared" ca="1" si="19"/>
        <v>#NAME?</v>
      </c>
      <c r="E192" s="23" t="e">
        <f t="shared" ca="1" si="17"/>
        <v>#NAME?</v>
      </c>
      <c r="F192" s="23" t="e">
        <f t="shared" ca="1" si="23"/>
        <v>#NAME?</v>
      </c>
      <c r="G192" s="23" t="e">
        <f t="shared" ca="1" si="18"/>
        <v>#NAME?</v>
      </c>
      <c r="H192" s="23" t="e">
        <f ca="1">IF(G192&lt;='1 - Data'!$C$6,IF(I191&lt;&gt;0,0,'1 - Data'!$C$5),0)</f>
        <v>#NAME?</v>
      </c>
      <c r="I192" s="23" t="e">
        <f t="shared" ca="1" si="24"/>
        <v>#NAME?</v>
      </c>
      <c r="J192" s="24" t="e">
        <f ca="1">E192*'1 - Data'!C$7</f>
        <v>#NAME?</v>
      </c>
      <c r="K192" s="24" t="e">
        <f ca="1">IF(H192&lt;&gt;0,'1 - Data'!$C$8,0)</f>
        <v>#NAME?</v>
      </c>
      <c r="L192" s="24" t="e">
        <f ca="1">G192*'1 - Data'!$C$9</f>
        <v>#NAME?</v>
      </c>
      <c r="M192" s="24" t="e">
        <f t="shared" ca="1" si="20"/>
        <v>#NAME?</v>
      </c>
    </row>
    <row r="193" spans="1:13" x14ac:dyDescent="0.25">
      <c r="A193" s="22">
        <f t="shared" si="21"/>
        <v>188</v>
      </c>
      <c r="B193" s="23" t="e">
        <f t="shared" ca="1" si="22"/>
        <v>#NAME?</v>
      </c>
      <c r="C193" s="24" t="e">
        <f ca="1">_xll.RiskNormal(20,6.2)</f>
        <v>#NAME?</v>
      </c>
      <c r="D193" s="23" t="e">
        <f t="shared" ca="1" si="19"/>
        <v>#NAME?</v>
      </c>
      <c r="E193" s="23" t="e">
        <f t="shared" ca="1" si="17"/>
        <v>#NAME?</v>
      </c>
      <c r="F193" s="23" t="e">
        <f t="shared" ca="1" si="23"/>
        <v>#NAME?</v>
      </c>
      <c r="G193" s="23" t="e">
        <f t="shared" ca="1" si="18"/>
        <v>#NAME?</v>
      </c>
      <c r="H193" s="23" t="e">
        <f ca="1">IF(G193&lt;='1 - Data'!$C$6,IF(I192&lt;&gt;0,0,'1 - Data'!$C$5),0)</f>
        <v>#NAME?</v>
      </c>
      <c r="I193" s="23" t="e">
        <f t="shared" ca="1" si="24"/>
        <v>#NAME?</v>
      </c>
      <c r="J193" s="24" t="e">
        <f ca="1">E193*'1 - Data'!C$7</f>
        <v>#NAME?</v>
      </c>
      <c r="K193" s="24" t="e">
        <f ca="1">IF(H193&lt;&gt;0,'1 - Data'!$C$8,0)</f>
        <v>#NAME?</v>
      </c>
      <c r="L193" s="24" t="e">
        <f ca="1">G193*'1 - Data'!$C$9</f>
        <v>#NAME?</v>
      </c>
      <c r="M193" s="24" t="e">
        <f t="shared" ca="1" si="20"/>
        <v>#NAME?</v>
      </c>
    </row>
    <row r="194" spans="1:13" x14ac:dyDescent="0.25">
      <c r="A194" s="22">
        <f t="shared" si="21"/>
        <v>189</v>
      </c>
      <c r="B194" s="23" t="e">
        <f t="shared" ca="1" si="22"/>
        <v>#NAME?</v>
      </c>
      <c r="C194" s="24" t="e">
        <f ca="1">_xll.RiskNormal(20,6.2)</f>
        <v>#NAME?</v>
      </c>
      <c r="D194" s="23" t="e">
        <f t="shared" ca="1" si="19"/>
        <v>#NAME?</v>
      </c>
      <c r="E194" s="23" t="e">
        <f t="shared" ca="1" si="17"/>
        <v>#NAME?</v>
      </c>
      <c r="F194" s="23" t="e">
        <f t="shared" ca="1" si="23"/>
        <v>#NAME?</v>
      </c>
      <c r="G194" s="23" t="e">
        <f t="shared" ca="1" si="18"/>
        <v>#NAME?</v>
      </c>
      <c r="H194" s="23" t="e">
        <f ca="1">IF(G194&lt;='1 - Data'!$C$6,IF(I193&lt;&gt;0,0,'1 - Data'!$C$5),0)</f>
        <v>#NAME?</v>
      </c>
      <c r="I194" s="23" t="e">
        <f t="shared" ca="1" si="24"/>
        <v>#NAME?</v>
      </c>
      <c r="J194" s="24" t="e">
        <f ca="1">E194*'1 - Data'!C$7</f>
        <v>#NAME?</v>
      </c>
      <c r="K194" s="24" t="e">
        <f ca="1">IF(H194&lt;&gt;0,'1 - Data'!$C$8,0)</f>
        <v>#NAME?</v>
      </c>
      <c r="L194" s="24" t="e">
        <f ca="1">G194*'1 - Data'!$C$9</f>
        <v>#NAME?</v>
      </c>
      <c r="M194" s="24" t="e">
        <f t="shared" ca="1" si="20"/>
        <v>#NAME?</v>
      </c>
    </row>
    <row r="195" spans="1:13" x14ac:dyDescent="0.25">
      <c r="A195" s="22">
        <f t="shared" si="21"/>
        <v>190</v>
      </c>
      <c r="B195" s="23" t="e">
        <f t="shared" ca="1" si="22"/>
        <v>#NAME?</v>
      </c>
      <c r="C195" s="24" t="e">
        <f ca="1">_xll.RiskNormal(20,6.2)</f>
        <v>#NAME?</v>
      </c>
      <c r="D195" s="23" t="e">
        <f t="shared" ca="1" si="19"/>
        <v>#NAME?</v>
      </c>
      <c r="E195" s="23" t="e">
        <f t="shared" ca="1" si="17"/>
        <v>#NAME?</v>
      </c>
      <c r="F195" s="23" t="e">
        <f t="shared" ca="1" si="23"/>
        <v>#NAME?</v>
      </c>
      <c r="G195" s="23" t="e">
        <f t="shared" ca="1" si="18"/>
        <v>#NAME?</v>
      </c>
      <c r="H195" s="23" t="e">
        <f ca="1">IF(G195&lt;='1 - Data'!$C$6,IF(I194&lt;&gt;0,0,'1 - Data'!$C$5),0)</f>
        <v>#NAME?</v>
      </c>
      <c r="I195" s="23" t="e">
        <f t="shared" ca="1" si="24"/>
        <v>#NAME?</v>
      </c>
      <c r="J195" s="24" t="e">
        <f ca="1">E195*'1 - Data'!C$7</f>
        <v>#NAME?</v>
      </c>
      <c r="K195" s="24" t="e">
        <f ca="1">IF(H195&lt;&gt;0,'1 - Data'!$C$8,0)</f>
        <v>#NAME?</v>
      </c>
      <c r="L195" s="24" t="e">
        <f ca="1">G195*'1 - Data'!$C$9</f>
        <v>#NAME?</v>
      </c>
      <c r="M195" s="24" t="e">
        <f t="shared" ca="1" si="20"/>
        <v>#NAME?</v>
      </c>
    </row>
    <row r="196" spans="1:13" x14ac:dyDescent="0.25">
      <c r="A196" s="22">
        <f t="shared" si="21"/>
        <v>191</v>
      </c>
      <c r="B196" s="23" t="e">
        <f t="shared" ca="1" si="22"/>
        <v>#NAME?</v>
      </c>
      <c r="C196" s="24" t="e">
        <f ca="1">_xll.RiskNormal(20,6.2)</f>
        <v>#NAME?</v>
      </c>
      <c r="D196" s="23" t="e">
        <f t="shared" ca="1" si="19"/>
        <v>#NAME?</v>
      </c>
      <c r="E196" s="23" t="e">
        <f t="shared" ca="1" si="17"/>
        <v>#NAME?</v>
      </c>
      <c r="F196" s="23" t="e">
        <f t="shared" ca="1" si="23"/>
        <v>#NAME?</v>
      </c>
      <c r="G196" s="23" t="e">
        <f t="shared" ca="1" si="18"/>
        <v>#NAME?</v>
      </c>
      <c r="H196" s="23" t="e">
        <f ca="1">IF(G196&lt;='1 - Data'!$C$6,IF(I195&lt;&gt;0,0,'1 - Data'!$C$5),0)</f>
        <v>#NAME?</v>
      </c>
      <c r="I196" s="23" t="e">
        <f t="shared" ca="1" si="24"/>
        <v>#NAME?</v>
      </c>
      <c r="J196" s="24" t="e">
        <f ca="1">E196*'1 - Data'!C$7</f>
        <v>#NAME?</v>
      </c>
      <c r="K196" s="24" t="e">
        <f ca="1">IF(H196&lt;&gt;0,'1 - Data'!$C$8,0)</f>
        <v>#NAME?</v>
      </c>
      <c r="L196" s="24" t="e">
        <f ca="1">G196*'1 - Data'!$C$9</f>
        <v>#NAME?</v>
      </c>
      <c r="M196" s="24" t="e">
        <f t="shared" ca="1" si="20"/>
        <v>#NAME?</v>
      </c>
    </row>
    <row r="197" spans="1:13" x14ac:dyDescent="0.25">
      <c r="A197" s="22">
        <f t="shared" si="21"/>
        <v>192</v>
      </c>
      <c r="B197" s="23" t="e">
        <f t="shared" ca="1" si="22"/>
        <v>#NAME?</v>
      </c>
      <c r="C197" s="24" t="e">
        <f ca="1">_xll.RiskNormal(20,6.2)</f>
        <v>#NAME?</v>
      </c>
      <c r="D197" s="23" t="e">
        <f t="shared" ca="1" si="19"/>
        <v>#NAME?</v>
      </c>
      <c r="E197" s="23" t="e">
        <f t="shared" ca="1" si="17"/>
        <v>#NAME?</v>
      </c>
      <c r="F197" s="23" t="e">
        <f t="shared" ca="1" si="23"/>
        <v>#NAME?</v>
      </c>
      <c r="G197" s="23" t="e">
        <f t="shared" ca="1" si="18"/>
        <v>#NAME?</v>
      </c>
      <c r="H197" s="23" t="e">
        <f ca="1">IF(G197&lt;='1 - Data'!$C$6,IF(I196&lt;&gt;0,0,'1 - Data'!$C$5),0)</f>
        <v>#NAME?</v>
      </c>
      <c r="I197" s="23" t="e">
        <f t="shared" ca="1" si="24"/>
        <v>#NAME?</v>
      </c>
      <c r="J197" s="24" t="e">
        <f ca="1">E197*'1 - Data'!C$7</f>
        <v>#NAME?</v>
      </c>
      <c r="K197" s="24" t="e">
        <f ca="1">IF(H197&lt;&gt;0,'1 - Data'!$C$8,0)</f>
        <v>#NAME?</v>
      </c>
      <c r="L197" s="24" t="e">
        <f ca="1">G197*'1 - Data'!$C$9</f>
        <v>#NAME?</v>
      </c>
      <c r="M197" s="24" t="e">
        <f t="shared" ca="1" si="20"/>
        <v>#NAME?</v>
      </c>
    </row>
    <row r="198" spans="1:13" x14ac:dyDescent="0.25">
      <c r="A198" s="22">
        <f t="shared" si="21"/>
        <v>193</v>
      </c>
      <c r="B198" s="23" t="e">
        <f t="shared" ca="1" si="22"/>
        <v>#NAME?</v>
      </c>
      <c r="C198" s="24" t="e">
        <f ca="1">_xll.RiskNormal(20,6.2)</f>
        <v>#NAME?</v>
      </c>
      <c r="D198" s="23" t="e">
        <f t="shared" ca="1" si="19"/>
        <v>#NAME?</v>
      </c>
      <c r="E198" s="23" t="e">
        <f t="shared" ref="E198:E261" ca="1" si="25">MIN(B198,D198)</f>
        <v>#NAME?</v>
      </c>
      <c r="F198" s="23" t="e">
        <f t="shared" ca="1" si="23"/>
        <v>#NAME?</v>
      </c>
      <c r="G198" s="23" t="e">
        <f t="shared" ref="G198:G261" ca="1" si="26">B198-E198+F198</f>
        <v>#NAME?</v>
      </c>
      <c r="H198" s="23" t="e">
        <f ca="1">IF(G198&lt;='1 - Data'!$C$6,IF(I197&lt;&gt;0,0,'1 - Data'!$C$5),0)</f>
        <v>#NAME?</v>
      </c>
      <c r="I198" s="23" t="e">
        <f t="shared" ca="1" si="24"/>
        <v>#NAME?</v>
      </c>
      <c r="J198" s="24" t="e">
        <f ca="1">E198*'1 - Data'!C$7</f>
        <v>#NAME?</v>
      </c>
      <c r="K198" s="24" t="e">
        <f ca="1">IF(H198&lt;&gt;0,'1 - Data'!$C$8,0)</f>
        <v>#NAME?</v>
      </c>
      <c r="L198" s="24" t="e">
        <f ca="1">G198*'1 - Data'!$C$9</f>
        <v>#NAME?</v>
      </c>
      <c r="M198" s="24" t="e">
        <f t="shared" ca="1" si="20"/>
        <v>#NAME?</v>
      </c>
    </row>
    <row r="199" spans="1:13" x14ac:dyDescent="0.25">
      <c r="A199" s="22">
        <f t="shared" si="21"/>
        <v>194</v>
      </c>
      <c r="B199" s="23" t="e">
        <f t="shared" ca="1" si="22"/>
        <v>#NAME?</v>
      </c>
      <c r="C199" s="24" t="e">
        <f ca="1">_xll.RiskNormal(20,6.2)</f>
        <v>#NAME?</v>
      </c>
      <c r="D199" s="23" t="e">
        <f t="shared" ref="D199:D262" ca="1" si="27">ROUND(C199,0)</f>
        <v>#NAME?</v>
      </c>
      <c r="E199" s="23" t="e">
        <f t="shared" ca="1" si="25"/>
        <v>#NAME?</v>
      </c>
      <c r="F199" s="23" t="e">
        <f t="shared" ca="1" si="23"/>
        <v>#NAME?</v>
      </c>
      <c r="G199" s="23" t="e">
        <f t="shared" ca="1" si="26"/>
        <v>#NAME?</v>
      </c>
      <c r="H199" s="23" t="e">
        <f ca="1">IF(G199&lt;='1 - Data'!$C$6,IF(I198&lt;&gt;0,0,'1 - Data'!$C$5),0)</f>
        <v>#NAME?</v>
      </c>
      <c r="I199" s="23" t="e">
        <f t="shared" ca="1" si="24"/>
        <v>#NAME?</v>
      </c>
      <c r="J199" s="24" t="e">
        <f ca="1">E199*'1 - Data'!C$7</f>
        <v>#NAME?</v>
      </c>
      <c r="K199" s="24" t="e">
        <f ca="1">IF(H199&lt;&gt;0,'1 - Data'!$C$8,0)</f>
        <v>#NAME?</v>
      </c>
      <c r="L199" s="24" t="e">
        <f ca="1">G199*'1 - Data'!$C$9</f>
        <v>#NAME?</v>
      </c>
      <c r="M199" s="24" t="e">
        <f t="shared" ref="M199:M262" ca="1" si="28">J199-K199-L199</f>
        <v>#NAME?</v>
      </c>
    </row>
    <row r="200" spans="1:13" x14ac:dyDescent="0.25">
      <c r="A200" s="22">
        <f t="shared" ref="A200:A263" si="29">A199+1</f>
        <v>195</v>
      </c>
      <c r="B200" s="23" t="e">
        <f t="shared" ca="1" si="22"/>
        <v>#NAME?</v>
      </c>
      <c r="C200" s="24" t="e">
        <f ca="1">_xll.RiskNormal(20,6.2)</f>
        <v>#NAME?</v>
      </c>
      <c r="D200" s="23" t="e">
        <f t="shared" ca="1" si="27"/>
        <v>#NAME?</v>
      </c>
      <c r="E200" s="23" t="e">
        <f t="shared" ca="1" si="25"/>
        <v>#NAME?</v>
      </c>
      <c r="F200" s="23" t="e">
        <f t="shared" ca="1" si="23"/>
        <v>#NAME?</v>
      </c>
      <c r="G200" s="23" t="e">
        <f t="shared" ca="1" si="26"/>
        <v>#NAME?</v>
      </c>
      <c r="H200" s="23" t="e">
        <f ca="1">IF(G200&lt;='1 - Data'!$C$6,IF(I199&lt;&gt;0,0,'1 - Data'!$C$5),0)</f>
        <v>#NAME?</v>
      </c>
      <c r="I200" s="23" t="e">
        <f t="shared" ca="1" si="24"/>
        <v>#NAME?</v>
      </c>
      <c r="J200" s="24" t="e">
        <f ca="1">E200*'1 - Data'!C$7</f>
        <v>#NAME?</v>
      </c>
      <c r="K200" s="24" t="e">
        <f ca="1">IF(H200&lt;&gt;0,'1 - Data'!$C$8,0)</f>
        <v>#NAME?</v>
      </c>
      <c r="L200" s="24" t="e">
        <f ca="1">G200*'1 - Data'!$C$9</f>
        <v>#NAME?</v>
      </c>
      <c r="M200" s="24" t="e">
        <f t="shared" ca="1" si="28"/>
        <v>#NAME?</v>
      </c>
    </row>
    <row r="201" spans="1:13" x14ac:dyDescent="0.25">
      <c r="A201" s="22">
        <f t="shared" si="29"/>
        <v>196</v>
      </c>
      <c r="B201" s="23" t="e">
        <f t="shared" ca="1" si="22"/>
        <v>#NAME?</v>
      </c>
      <c r="C201" s="24" t="e">
        <f ca="1">_xll.RiskNormal(20,6.2)</f>
        <v>#NAME?</v>
      </c>
      <c r="D201" s="23" t="e">
        <f t="shared" ca="1" si="27"/>
        <v>#NAME?</v>
      </c>
      <c r="E201" s="23" t="e">
        <f t="shared" ca="1" si="25"/>
        <v>#NAME?</v>
      </c>
      <c r="F201" s="23" t="e">
        <f t="shared" ca="1" si="23"/>
        <v>#NAME?</v>
      </c>
      <c r="G201" s="23" t="e">
        <f t="shared" ca="1" si="26"/>
        <v>#NAME?</v>
      </c>
      <c r="H201" s="23" t="e">
        <f ca="1">IF(G201&lt;='1 - Data'!$C$6,IF(I200&lt;&gt;0,0,'1 - Data'!$C$5),0)</f>
        <v>#NAME?</v>
      </c>
      <c r="I201" s="23" t="e">
        <f t="shared" ca="1" si="24"/>
        <v>#NAME?</v>
      </c>
      <c r="J201" s="24" t="e">
        <f ca="1">E201*'1 - Data'!C$7</f>
        <v>#NAME?</v>
      </c>
      <c r="K201" s="24" t="e">
        <f ca="1">IF(H201&lt;&gt;0,'1 - Data'!$C$8,0)</f>
        <v>#NAME?</v>
      </c>
      <c r="L201" s="24" t="e">
        <f ca="1">G201*'1 - Data'!$C$9</f>
        <v>#NAME?</v>
      </c>
      <c r="M201" s="24" t="e">
        <f t="shared" ca="1" si="28"/>
        <v>#NAME?</v>
      </c>
    </row>
    <row r="202" spans="1:13" x14ac:dyDescent="0.25">
      <c r="A202" s="22">
        <f t="shared" si="29"/>
        <v>197</v>
      </c>
      <c r="B202" s="23" t="e">
        <f t="shared" ref="B202:B265" ca="1" si="30">G201</f>
        <v>#NAME?</v>
      </c>
      <c r="C202" s="24" t="e">
        <f ca="1">_xll.RiskNormal(20,6.2)</f>
        <v>#NAME?</v>
      </c>
      <c r="D202" s="23" t="e">
        <f t="shared" ca="1" si="27"/>
        <v>#NAME?</v>
      </c>
      <c r="E202" s="23" t="e">
        <f t="shared" ca="1" si="25"/>
        <v>#NAME?</v>
      </c>
      <c r="F202" s="23" t="e">
        <f t="shared" ca="1" si="23"/>
        <v>#NAME?</v>
      </c>
      <c r="G202" s="23" t="e">
        <f t="shared" ca="1" si="26"/>
        <v>#NAME?</v>
      </c>
      <c r="H202" s="23" t="e">
        <f ca="1">IF(G202&lt;='1 - Data'!$C$6,IF(I201&lt;&gt;0,0,'1 - Data'!$C$5),0)</f>
        <v>#NAME?</v>
      </c>
      <c r="I202" s="23" t="e">
        <f t="shared" ca="1" si="24"/>
        <v>#NAME?</v>
      </c>
      <c r="J202" s="24" t="e">
        <f ca="1">E202*'1 - Data'!C$7</f>
        <v>#NAME?</v>
      </c>
      <c r="K202" s="24" t="e">
        <f ca="1">IF(H202&lt;&gt;0,'1 - Data'!$C$8,0)</f>
        <v>#NAME?</v>
      </c>
      <c r="L202" s="24" t="e">
        <f ca="1">G202*'1 - Data'!$C$9</f>
        <v>#NAME?</v>
      </c>
      <c r="M202" s="24" t="e">
        <f t="shared" ca="1" si="28"/>
        <v>#NAME?</v>
      </c>
    </row>
    <row r="203" spans="1:13" x14ac:dyDescent="0.25">
      <c r="A203" s="22">
        <f t="shared" si="29"/>
        <v>198</v>
      </c>
      <c r="B203" s="23" t="e">
        <f t="shared" ca="1" si="30"/>
        <v>#NAME?</v>
      </c>
      <c r="C203" s="24" t="e">
        <f ca="1">_xll.RiskNormal(20,6.2)</f>
        <v>#NAME?</v>
      </c>
      <c r="D203" s="23" t="e">
        <f t="shared" ca="1" si="27"/>
        <v>#NAME?</v>
      </c>
      <c r="E203" s="23" t="e">
        <f t="shared" ca="1" si="25"/>
        <v>#NAME?</v>
      </c>
      <c r="F203" s="23" t="e">
        <f t="shared" ca="1" si="23"/>
        <v>#NAME?</v>
      </c>
      <c r="G203" s="23" t="e">
        <f t="shared" ca="1" si="26"/>
        <v>#NAME?</v>
      </c>
      <c r="H203" s="23" t="e">
        <f ca="1">IF(G203&lt;='1 - Data'!$C$6,IF(I202&lt;&gt;0,0,'1 - Data'!$C$5),0)</f>
        <v>#NAME?</v>
      </c>
      <c r="I203" s="23" t="e">
        <f t="shared" ca="1" si="24"/>
        <v>#NAME?</v>
      </c>
      <c r="J203" s="24" t="e">
        <f ca="1">E203*'1 - Data'!C$7</f>
        <v>#NAME?</v>
      </c>
      <c r="K203" s="24" t="e">
        <f ca="1">IF(H203&lt;&gt;0,'1 - Data'!$C$8,0)</f>
        <v>#NAME?</v>
      </c>
      <c r="L203" s="24" t="e">
        <f ca="1">G203*'1 - Data'!$C$9</f>
        <v>#NAME?</v>
      </c>
      <c r="M203" s="24" t="e">
        <f t="shared" ca="1" si="28"/>
        <v>#NAME?</v>
      </c>
    </row>
    <row r="204" spans="1:13" x14ac:dyDescent="0.25">
      <c r="A204" s="22">
        <f t="shared" si="29"/>
        <v>199</v>
      </c>
      <c r="B204" s="23" t="e">
        <f t="shared" ca="1" si="30"/>
        <v>#NAME?</v>
      </c>
      <c r="C204" s="24" t="e">
        <f ca="1">_xll.RiskNormal(20,6.2)</f>
        <v>#NAME?</v>
      </c>
      <c r="D204" s="23" t="e">
        <f t="shared" ca="1" si="27"/>
        <v>#NAME?</v>
      </c>
      <c r="E204" s="23" t="e">
        <f t="shared" ca="1" si="25"/>
        <v>#NAME?</v>
      </c>
      <c r="F204" s="23" t="e">
        <f t="shared" ca="1" si="23"/>
        <v>#NAME?</v>
      </c>
      <c r="G204" s="23" t="e">
        <f t="shared" ca="1" si="26"/>
        <v>#NAME?</v>
      </c>
      <c r="H204" s="23" t="e">
        <f ca="1">IF(G204&lt;='1 - Data'!$C$6,IF(I203&lt;&gt;0,0,'1 - Data'!$C$5),0)</f>
        <v>#NAME?</v>
      </c>
      <c r="I204" s="23" t="e">
        <f t="shared" ca="1" si="24"/>
        <v>#NAME?</v>
      </c>
      <c r="J204" s="24" t="e">
        <f ca="1">E204*'1 - Data'!C$7</f>
        <v>#NAME?</v>
      </c>
      <c r="K204" s="24" t="e">
        <f ca="1">IF(H204&lt;&gt;0,'1 - Data'!$C$8,0)</f>
        <v>#NAME?</v>
      </c>
      <c r="L204" s="24" t="e">
        <f ca="1">G204*'1 - Data'!$C$9</f>
        <v>#NAME?</v>
      </c>
      <c r="M204" s="24" t="e">
        <f t="shared" ca="1" si="28"/>
        <v>#NAME?</v>
      </c>
    </row>
    <row r="205" spans="1:13" x14ac:dyDescent="0.25">
      <c r="A205" s="22">
        <f t="shared" si="29"/>
        <v>200</v>
      </c>
      <c r="B205" s="23" t="e">
        <f t="shared" ca="1" si="30"/>
        <v>#NAME?</v>
      </c>
      <c r="C205" s="24" t="e">
        <f ca="1">_xll.RiskNormal(20,6.2)</f>
        <v>#NAME?</v>
      </c>
      <c r="D205" s="23" t="e">
        <f t="shared" ca="1" si="27"/>
        <v>#NAME?</v>
      </c>
      <c r="E205" s="23" t="e">
        <f t="shared" ca="1" si="25"/>
        <v>#NAME?</v>
      </c>
      <c r="F205" s="23" t="e">
        <f t="shared" ref="F205:F268" ca="1" si="31">H200</f>
        <v>#NAME?</v>
      </c>
      <c r="G205" s="23" t="e">
        <f t="shared" ca="1" si="26"/>
        <v>#NAME?</v>
      </c>
      <c r="H205" s="23" t="e">
        <f ca="1">IF(G205&lt;='1 - Data'!$C$6,IF(I204&lt;&gt;0,0,'1 - Data'!$C$5),0)</f>
        <v>#NAME?</v>
      </c>
      <c r="I205" s="23" t="e">
        <f t="shared" ca="1" si="24"/>
        <v>#NAME?</v>
      </c>
      <c r="J205" s="24" t="e">
        <f ca="1">E205*'1 - Data'!C$7</f>
        <v>#NAME?</v>
      </c>
      <c r="K205" s="24" t="e">
        <f ca="1">IF(H205&lt;&gt;0,'1 - Data'!$C$8,0)</f>
        <v>#NAME?</v>
      </c>
      <c r="L205" s="24" t="e">
        <f ca="1">G205*'1 - Data'!$C$9</f>
        <v>#NAME?</v>
      </c>
      <c r="M205" s="24" t="e">
        <f t="shared" ca="1" si="28"/>
        <v>#NAME?</v>
      </c>
    </row>
    <row r="206" spans="1:13" x14ac:dyDescent="0.25">
      <c r="A206" s="22">
        <f t="shared" si="29"/>
        <v>201</v>
      </c>
      <c r="B206" s="23" t="e">
        <f t="shared" ca="1" si="30"/>
        <v>#NAME?</v>
      </c>
      <c r="C206" s="24" t="e">
        <f ca="1">_xll.RiskNormal(20,6.2)</f>
        <v>#NAME?</v>
      </c>
      <c r="D206" s="23" t="e">
        <f t="shared" ca="1" si="27"/>
        <v>#NAME?</v>
      </c>
      <c r="E206" s="23" t="e">
        <f t="shared" ca="1" si="25"/>
        <v>#NAME?</v>
      </c>
      <c r="F206" s="23" t="e">
        <f t="shared" ca="1" si="31"/>
        <v>#NAME?</v>
      </c>
      <c r="G206" s="23" t="e">
        <f t="shared" ca="1" si="26"/>
        <v>#NAME?</v>
      </c>
      <c r="H206" s="23" t="e">
        <f ca="1">IF(G206&lt;='1 - Data'!$C$6,IF(I205&lt;&gt;0,0,'1 - Data'!$C$5),0)</f>
        <v>#NAME?</v>
      </c>
      <c r="I206" s="23" t="e">
        <f t="shared" ca="1" si="24"/>
        <v>#NAME?</v>
      </c>
      <c r="J206" s="24" t="e">
        <f ca="1">E206*'1 - Data'!C$7</f>
        <v>#NAME?</v>
      </c>
      <c r="K206" s="24" t="e">
        <f ca="1">IF(H206&lt;&gt;0,'1 - Data'!$C$8,0)</f>
        <v>#NAME?</v>
      </c>
      <c r="L206" s="24" t="e">
        <f ca="1">G206*'1 - Data'!$C$9</f>
        <v>#NAME?</v>
      </c>
      <c r="M206" s="24" t="e">
        <f t="shared" ca="1" si="28"/>
        <v>#NAME?</v>
      </c>
    </row>
    <row r="207" spans="1:13" x14ac:dyDescent="0.25">
      <c r="A207" s="22">
        <f t="shared" si="29"/>
        <v>202</v>
      </c>
      <c r="B207" s="23" t="e">
        <f t="shared" ca="1" si="30"/>
        <v>#NAME?</v>
      </c>
      <c r="C207" s="24" t="e">
        <f ca="1">_xll.RiskNormal(20,6.2)</f>
        <v>#NAME?</v>
      </c>
      <c r="D207" s="23" t="e">
        <f t="shared" ca="1" si="27"/>
        <v>#NAME?</v>
      </c>
      <c r="E207" s="23" t="e">
        <f t="shared" ca="1" si="25"/>
        <v>#NAME?</v>
      </c>
      <c r="F207" s="23" t="e">
        <f t="shared" ca="1" si="31"/>
        <v>#NAME?</v>
      </c>
      <c r="G207" s="23" t="e">
        <f t="shared" ca="1" si="26"/>
        <v>#NAME?</v>
      </c>
      <c r="H207" s="23" t="e">
        <f ca="1">IF(G207&lt;='1 - Data'!$C$6,IF(I206&lt;&gt;0,0,'1 - Data'!$C$5),0)</f>
        <v>#NAME?</v>
      </c>
      <c r="I207" s="23" t="e">
        <f t="shared" ca="1" si="24"/>
        <v>#NAME?</v>
      </c>
      <c r="J207" s="24" t="e">
        <f ca="1">E207*'1 - Data'!C$7</f>
        <v>#NAME?</v>
      </c>
      <c r="K207" s="24" t="e">
        <f ca="1">IF(H207&lt;&gt;0,'1 - Data'!$C$8,0)</f>
        <v>#NAME?</v>
      </c>
      <c r="L207" s="24" t="e">
        <f ca="1">G207*'1 - Data'!$C$9</f>
        <v>#NAME?</v>
      </c>
      <c r="M207" s="24" t="e">
        <f t="shared" ca="1" si="28"/>
        <v>#NAME?</v>
      </c>
    </row>
    <row r="208" spans="1:13" x14ac:dyDescent="0.25">
      <c r="A208" s="22">
        <f t="shared" si="29"/>
        <v>203</v>
      </c>
      <c r="B208" s="23" t="e">
        <f t="shared" ca="1" si="30"/>
        <v>#NAME?</v>
      </c>
      <c r="C208" s="24" t="e">
        <f ca="1">_xll.RiskNormal(20,6.2)</f>
        <v>#NAME?</v>
      </c>
      <c r="D208" s="23" t="e">
        <f t="shared" ca="1" si="27"/>
        <v>#NAME?</v>
      </c>
      <c r="E208" s="23" t="e">
        <f t="shared" ca="1" si="25"/>
        <v>#NAME?</v>
      </c>
      <c r="F208" s="23" t="e">
        <f t="shared" ca="1" si="31"/>
        <v>#NAME?</v>
      </c>
      <c r="G208" s="23" t="e">
        <f t="shared" ca="1" si="26"/>
        <v>#NAME?</v>
      </c>
      <c r="H208" s="23" t="e">
        <f ca="1">IF(G208&lt;='1 - Data'!$C$6,IF(I207&lt;&gt;0,0,'1 - Data'!$C$5),0)</f>
        <v>#NAME?</v>
      </c>
      <c r="I208" s="23" t="e">
        <f t="shared" ca="1" si="24"/>
        <v>#NAME?</v>
      </c>
      <c r="J208" s="24" t="e">
        <f ca="1">E208*'1 - Data'!C$7</f>
        <v>#NAME?</v>
      </c>
      <c r="K208" s="24" t="e">
        <f ca="1">IF(H208&lt;&gt;0,'1 - Data'!$C$8,0)</f>
        <v>#NAME?</v>
      </c>
      <c r="L208" s="24" t="e">
        <f ca="1">G208*'1 - Data'!$C$9</f>
        <v>#NAME?</v>
      </c>
      <c r="M208" s="24" t="e">
        <f t="shared" ca="1" si="28"/>
        <v>#NAME?</v>
      </c>
    </row>
    <row r="209" spans="1:13" x14ac:dyDescent="0.25">
      <c r="A209" s="22">
        <f t="shared" si="29"/>
        <v>204</v>
      </c>
      <c r="B209" s="23" t="e">
        <f t="shared" ca="1" si="30"/>
        <v>#NAME?</v>
      </c>
      <c r="C209" s="24" t="e">
        <f ca="1">_xll.RiskNormal(20,6.2)</f>
        <v>#NAME?</v>
      </c>
      <c r="D209" s="23" t="e">
        <f t="shared" ca="1" si="27"/>
        <v>#NAME?</v>
      </c>
      <c r="E209" s="23" t="e">
        <f t="shared" ca="1" si="25"/>
        <v>#NAME?</v>
      </c>
      <c r="F209" s="23" t="e">
        <f t="shared" ca="1" si="31"/>
        <v>#NAME?</v>
      </c>
      <c r="G209" s="23" t="e">
        <f t="shared" ca="1" si="26"/>
        <v>#NAME?</v>
      </c>
      <c r="H209" s="23" t="e">
        <f ca="1">IF(G209&lt;='1 - Data'!$C$6,IF(I208&lt;&gt;0,0,'1 - Data'!$C$5),0)</f>
        <v>#NAME?</v>
      </c>
      <c r="I209" s="23" t="e">
        <f t="shared" ca="1" si="24"/>
        <v>#NAME?</v>
      </c>
      <c r="J209" s="24" t="e">
        <f ca="1">E209*'1 - Data'!C$7</f>
        <v>#NAME?</v>
      </c>
      <c r="K209" s="24" t="e">
        <f ca="1">IF(H209&lt;&gt;0,'1 - Data'!$C$8,0)</f>
        <v>#NAME?</v>
      </c>
      <c r="L209" s="24" t="e">
        <f ca="1">G209*'1 - Data'!$C$9</f>
        <v>#NAME?</v>
      </c>
      <c r="M209" s="24" t="e">
        <f t="shared" ca="1" si="28"/>
        <v>#NAME?</v>
      </c>
    </row>
    <row r="210" spans="1:13" x14ac:dyDescent="0.25">
      <c r="A210" s="22">
        <f t="shared" si="29"/>
        <v>205</v>
      </c>
      <c r="B210" s="23" t="e">
        <f t="shared" ca="1" si="30"/>
        <v>#NAME?</v>
      </c>
      <c r="C210" s="24" t="e">
        <f ca="1">_xll.RiskNormal(20,6.2)</f>
        <v>#NAME?</v>
      </c>
      <c r="D210" s="23" t="e">
        <f t="shared" ca="1" si="27"/>
        <v>#NAME?</v>
      </c>
      <c r="E210" s="23" t="e">
        <f t="shared" ca="1" si="25"/>
        <v>#NAME?</v>
      </c>
      <c r="F210" s="23" t="e">
        <f t="shared" ca="1" si="31"/>
        <v>#NAME?</v>
      </c>
      <c r="G210" s="23" t="e">
        <f t="shared" ca="1" si="26"/>
        <v>#NAME?</v>
      </c>
      <c r="H210" s="23" t="e">
        <f ca="1">IF(G210&lt;='1 - Data'!$C$6,IF(I209&lt;&gt;0,0,'1 - Data'!$C$5),0)</f>
        <v>#NAME?</v>
      </c>
      <c r="I210" s="23" t="e">
        <f t="shared" ca="1" si="24"/>
        <v>#NAME?</v>
      </c>
      <c r="J210" s="24" t="e">
        <f ca="1">E210*'1 - Data'!C$7</f>
        <v>#NAME?</v>
      </c>
      <c r="K210" s="24" t="e">
        <f ca="1">IF(H210&lt;&gt;0,'1 - Data'!$C$8,0)</f>
        <v>#NAME?</v>
      </c>
      <c r="L210" s="24" t="e">
        <f ca="1">G210*'1 - Data'!$C$9</f>
        <v>#NAME?</v>
      </c>
      <c r="M210" s="24" t="e">
        <f t="shared" ca="1" si="28"/>
        <v>#NAME?</v>
      </c>
    </row>
    <row r="211" spans="1:13" x14ac:dyDescent="0.25">
      <c r="A211" s="22">
        <f t="shared" si="29"/>
        <v>206</v>
      </c>
      <c r="B211" s="23" t="e">
        <f t="shared" ca="1" si="30"/>
        <v>#NAME?</v>
      </c>
      <c r="C211" s="24" t="e">
        <f ca="1">_xll.RiskNormal(20,6.2)</f>
        <v>#NAME?</v>
      </c>
      <c r="D211" s="23" t="e">
        <f t="shared" ca="1" si="27"/>
        <v>#NAME?</v>
      </c>
      <c r="E211" s="23" t="e">
        <f t="shared" ca="1" si="25"/>
        <v>#NAME?</v>
      </c>
      <c r="F211" s="23" t="e">
        <f t="shared" ca="1" si="31"/>
        <v>#NAME?</v>
      </c>
      <c r="G211" s="23" t="e">
        <f t="shared" ca="1" si="26"/>
        <v>#NAME?</v>
      </c>
      <c r="H211" s="23" t="e">
        <f ca="1">IF(G211&lt;='1 - Data'!$C$6,IF(I210&lt;&gt;0,0,'1 - Data'!$C$5),0)</f>
        <v>#NAME?</v>
      </c>
      <c r="I211" s="23" t="e">
        <f t="shared" ca="1" si="24"/>
        <v>#NAME?</v>
      </c>
      <c r="J211" s="24" t="e">
        <f ca="1">E211*'1 - Data'!C$7</f>
        <v>#NAME?</v>
      </c>
      <c r="K211" s="24" t="e">
        <f ca="1">IF(H211&lt;&gt;0,'1 - Data'!$C$8,0)</f>
        <v>#NAME?</v>
      </c>
      <c r="L211" s="24" t="e">
        <f ca="1">G211*'1 - Data'!$C$9</f>
        <v>#NAME?</v>
      </c>
      <c r="M211" s="24" t="e">
        <f t="shared" ca="1" si="28"/>
        <v>#NAME?</v>
      </c>
    </row>
    <row r="212" spans="1:13" x14ac:dyDescent="0.25">
      <c r="A212" s="22">
        <f t="shared" si="29"/>
        <v>207</v>
      </c>
      <c r="B212" s="23" t="e">
        <f t="shared" ca="1" si="30"/>
        <v>#NAME?</v>
      </c>
      <c r="C212" s="24" t="e">
        <f ca="1">_xll.RiskNormal(20,6.2)</f>
        <v>#NAME?</v>
      </c>
      <c r="D212" s="23" t="e">
        <f t="shared" ca="1" si="27"/>
        <v>#NAME?</v>
      </c>
      <c r="E212" s="23" t="e">
        <f t="shared" ca="1" si="25"/>
        <v>#NAME?</v>
      </c>
      <c r="F212" s="23" t="e">
        <f t="shared" ca="1" si="31"/>
        <v>#NAME?</v>
      </c>
      <c r="G212" s="23" t="e">
        <f t="shared" ca="1" si="26"/>
        <v>#NAME?</v>
      </c>
      <c r="H212" s="23" t="e">
        <f ca="1">IF(G212&lt;='1 - Data'!$C$6,IF(I211&lt;&gt;0,0,'1 - Data'!$C$5),0)</f>
        <v>#NAME?</v>
      </c>
      <c r="I212" s="23" t="e">
        <f t="shared" ca="1" si="24"/>
        <v>#NAME?</v>
      </c>
      <c r="J212" s="24" t="e">
        <f ca="1">E212*'1 - Data'!C$7</f>
        <v>#NAME?</v>
      </c>
      <c r="K212" s="24" t="e">
        <f ca="1">IF(H212&lt;&gt;0,'1 - Data'!$C$8,0)</f>
        <v>#NAME?</v>
      </c>
      <c r="L212" s="24" t="e">
        <f ca="1">G212*'1 - Data'!$C$9</f>
        <v>#NAME?</v>
      </c>
      <c r="M212" s="24" t="e">
        <f t="shared" ca="1" si="28"/>
        <v>#NAME?</v>
      </c>
    </row>
    <row r="213" spans="1:13" x14ac:dyDescent="0.25">
      <c r="A213" s="22">
        <f t="shared" si="29"/>
        <v>208</v>
      </c>
      <c r="B213" s="23" t="e">
        <f t="shared" ca="1" si="30"/>
        <v>#NAME?</v>
      </c>
      <c r="C213" s="24" t="e">
        <f ca="1">_xll.RiskNormal(20,6.2)</f>
        <v>#NAME?</v>
      </c>
      <c r="D213" s="23" t="e">
        <f t="shared" ca="1" si="27"/>
        <v>#NAME?</v>
      </c>
      <c r="E213" s="23" t="e">
        <f t="shared" ca="1" si="25"/>
        <v>#NAME?</v>
      </c>
      <c r="F213" s="23" t="e">
        <f t="shared" ca="1" si="31"/>
        <v>#NAME?</v>
      </c>
      <c r="G213" s="23" t="e">
        <f t="shared" ca="1" si="26"/>
        <v>#NAME?</v>
      </c>
      <c r="H213" s="23" t="e">
        <f ca="1">IF(G213&lt;='1 - Data'!$C$6,IF(I212&lt;&gt;0,0,'1 - Data'!$C$5),0)</f>
        <v>#NAME?</v>
      </c>
      <c r="I213" s="23" t="e">
        <f t="shared" ca="1" si="24"/>
        <v>#NAME?</v>
      </c>
      <c r="J213" s="24" t="e">
        <f ca="1">E213*'1 - Data'!C$7</f>
        <v>#NAME?</v>
      </c>
      <c r="K213" s="24" t="e">
        <f ca="1">IF(H213&lt;&gt;0,'1 - Data'!$C$8,0)</f>
        <v>#NAME?</v>
      </c>
      <c r="L213" s="24" t="e">
        <f ca="1">G213*'1 - Data'!$C$9</f>
        <v>#NAME?</v>
      </c>
      <c r="M213" s="24" t="e">
        <f t="shared" ca="1" si="28"/>
        <v>#NAME?</v>
      </c>
    </row>
    <row r="214" spans="1:13" x14ac:dyDescent="0.25">
      <c r="A214" s="22">
        <f t="shared" si="29"/>
        <v>209</v>
      </c>
      <c r="B214" s="23" t="e">
        <f t="shared" ca="1" si="30"/>
        <v>#NAME?</v>
      </c>
      <c r="C214" s="24" t="e">
        <f ca="1">_xll.RiskNormal(20,6.2)</f>
        <v>#NAME?</v>
      </c>
      <c r="D214" s="23" t="e">
        <f t="shared" ca="1" si="27"/>
        <v>#NAME?</v>
      </c>
      <c r="E214" s="23" t="e">
        <f t="shared" ca="1" si="25"/>
        <v>#NAME?</v>
      </c>
      <c r="F214" s="23" t="e">
        <f t="shared" ca="1" si="31"/>
        <v>#NAME?</v>
      </c>
      <c r="G214" s="23" t="e">
        <f t="shared" ca="1" si="26"/>
        <v>#NAME?</v>
      </c>
      <c r="H214" s="23" t="e">
        <f ca="1">IF(G214&lt;='1 - Data'!$C$6,IF(I213&lt;&gt;0,0,'1 - Data'!$C$5),0)</f>
        <v>#NAME?</v>
      </c>
      <c r="I214" s="23" t="e">
        <f t="shared" ca="1" si="24"/>
        <v>#NAME?</v>
      </c>
      <c r="J214" s="24" t="e">
        <f ca="1">E214*'1 - Data'!C$7</f>
        <v>#NAME?</v>
      </c>
      <c r="K214" s="24" t="e">
        <f ca="1">IF(H214&lt;&gt;0,'1 - Data'!$C$8,0)</f>
        <v>#NAME?</v>
      </c>
      <c r="L214" s="24" t="e">
        <f ca="1">G214*'1 - Data'!$C$9</f>
        <v>#NAME?</v>
      </c>
      <c r="M214" s="24" t="e">
        <f t="shared" ca="1" si="28"/>
        <v>#NAME?</v>
      </c>
    </row>
    <row r="215" spans="1:13" x14ac:dyDescent="0.25">
      <c r="A215" s="22">
        <f t="shared" si="29"/>
        <v>210</v>
      </c>
      <c r="B215" s="23" t="e">
        <f t="shared" ca="1" si="30"/>
        <v>#NAME?</v>
      </c>
      <c r="C215" s="24" t="e">
        <f ca="1">_xll.RiskNormal(20,6.2)</f>
        <v>#NAME?</v>
      </c>
      <c r="D215" s="23" t="e">
        <f t="shared" ca="1" si="27"/>
        <v>#NAME?</v>
      </c>
      <c r="E215" s="23" t="e">
        <f t="shared" ca="1" si="25"/>
        <v>#NAME?</v>
      </c>
      <c r="F215" s="23" t="e">
        <f t="shared" ca="1" si="31"/>
        <v>#NAME?</v>
      </c>
      <c r="G215" s="23" t="e">
        <f t="shared" ca="1" si="26"/>
        <v>#NAME?</v>
      </c>
      <c r="H215" s="23" t="e">
        <f ca="1">IF(G215&lt;='1 - Data'!$C$6,IF(I214&lt;&gt;0,0,'1 - Data'!$C$5),0)</f>
        <v>#NAME?</v>
      </c>
      <c r="I215" s="23" t="e">
        <f t="shared" ref="I215:I278" ca="1" si="32">I214+H215-F215</f>
        <v>#NAME?</v>
      </c>
      <c r="J215" s="24" t="e">
        <f ca="1">E215*'1 - Data'!C$7</f>
        <v>#NAME?</v>
      </c>
      <c r="K215" s="24" t="e">
        <f ca="1">IF(H215&lt;&gt;0,'1 - Data'!$C$8,0)</f>
        <v>#NAME?</v>
      </c>
      <c r="L215" s="24" t="e">
        <f ca="1">G215*'1 - Data'!$C$9</f>
        <v>#NAME?</v>
      </c>
      <c r="M215" s="24" t="e">
        <f t="shared" ca="1" si="28"/>
        <v>#NAME?</v>
      </c>
    </row>
    <row r="216" spans="1:13" x14ac:dyDescent="0.25">
      <c r="A216" s="22">
        <f t="shared" si="29"/>
        <v>211</v>
      </c>
      <c r="B216" s="23" t="e">
        <f t="shared" ca="1" si="30"/>
        <v>#NAME?</v>
      </c>
      <c r="C216" s="24" t="e">
        <f ca="1">_xll.RiskNormal(20,6.2)</f>
        <v>#NAME?</v>
      </c>
      <c r="D216" s="23" t="e">
        <f t="shared" ca="1" si="27"/>
        <v>#NAME?</v>
      </c>
      <c r="E216" s="23" t="e">
        <f t="shared" ca="1" si="25"/>
        <v>#NAME?</v>
      </c>
      <c r="F216" s="23" t="e">
        <f t="shared" ca="1" si="31"/>
        <v>#NAME?</v>
      </c>
      <c r="G216" s="23" t="e">
        <f t="shared" ca="1" si="26"/>
        <v>#NAME?</v>
      </c>
      <c r="H216" s="23" t="e">
        <f ca="1">IF(G216&lt;='1 - Data'!$C$6,IF(I215&lt;&gt;0,0,'1 - Data'!$C$5),0)</f>
        <v>#NAME?</v>
      </c>
      <c r="I216" s="23" t="e">
        <f t="shared" ca="1" si="32"/>
        <v>#NAME?</v>
      </c>
      <c r="J216" s="24" t="e">
        <f ca="1">E216*'1 - Data'!C$7</f>
        <v>#NAME?</v>
      </c>
      <c r="K216" s="24" t="e">
        <f ca="1">IF(H216&lt;&gt;0,'1 - Data'!$C$8,0)</f>
        <v>#NAME?</v>
      </c>
      <c r="L216" s="24" t="e">
        <f ca="1">G216*'1 - Data'!$C$9</f>
        <v>#NAME?</v>
      </c>
      <c r="M216" s="24" t="e">
        <f t="shared" ca="1" si="28"/>
        <v>#NAME?</v>
      </c>
    </row>
    <row r="217" spans="1:13" x14ac:dyDescent="0.25">
      <c r="A217" s="22">
        <f t="shared" si="29"/>
        <v>212</v>
      </c>
      <c r="B217" s="23" t="e">
        <f t="shared" ca="1" si="30"/>
        <v>#NAME?</v>
      </c>
      <c r="C217" s="24" t="e">
        <f ca="1">_xll.RiskNormal(20,6.2)</f>
        <v>#NAME?</v>
      </c>
      <c r="D217" s="23" t="e">
        <f t="shared" ca="1" si="27"/>
        <v>#NAME?</v>
      </c>
      <c r="E217" s="23" t="e">
        <f t="shared" ca="1" si="25"/>
        <v>#NAME?</v>
      </c>
      <c r="F217" s="23" t="e">
        <f t="shared" ca="1" si="31"/>
        <v>#NAME?</v>
      </c>
      <c r="G217" s="23" t="e">
        <f t="shared" ca="1" si="26"/>
        <v>#NAME?</v>
      </c>
      <c r="H217" s="23" t="e">
        <f ca="1">IF(G217&lt;='1 - Data'!$C$6,IF(I216&lt;&gt;0,0,'1 - Data'!$C$5),0)</f>
        <v>#NAME?</v>
      </c>
      <c r="I217" s="23" t="e">
        <f t="shared" ca="1" si="32"/>
        <v>#NAME?</v>
      </c>
      <c r="J217" s="24" t="e">
        <f ca="1">E217*'1 - Data'!C$7</f>
        <v>#NAME?</v>
      </c>
      <c r="K217" s="24" t="e">
        <f ca="1">IF(H217&lt;&gt;0,'1 - Data'!$C$8,0)</f>
        <v>#NAME?</v>
      </c>
      <c r="L217" s="24" t="e">
        <f ca="1">G217*'1 - Data'!$C$9</f>
        <v>#NAME?</v>
      </c>
      <c r="M217" s="24" t="e">
        <f t="shared" ca="1" si="28"/>
        <v>#NAME?</v>
      </c>
    </row>
    <row r="218" spans="1:13" x14ac:dyDescent="0.25">
      <c r="A218" s="22">
        <f t="shared" si="29"/>
        <v>213</v>
      </c>
      <c r="B218" s="23" t="e">
        <f t="shared" ca="1" si="30"/>
        <v>#NAME?</v>
      </c>
      <c r="C218" s="24" t="e">
        <f ca="1">_xll.RiskNormal(20,6.2)</f>
        <v>#NAME?</v>
      </c>
      <c r="D218" s="23" t="e">
        <f t="shared" ca="1" si="27"/>
        <v>#NAME?</v>
      </c>
      <c r="E218" s="23" t="e">
        <f t="shared" ca="1" si="25"/>
        <v>#NAME?</v>
      </c>
      <c r="F218" s="23" t="e">
        <f t="shared" ca="1" si="31"/>
        <v>#NAME?</v>
      </c>
      <c r="G218" s="23" t="e">
        <f t="shared" ca="1" si="26"/>
        <v>#NAME?</v>
      </c>
      <c r="H218" s="23" t="e">
        <f ca="1">IF(G218&lt;='1 - Data'!$C$6,IF(I217&lt;&gt;0,0,'1 - Data'!$C$5),0)</f>
        <v>#NAME?</v>
      </c>
      <c r="I218" s="23" t="e">
        <f t="shared" ca="1" si="32"/>
        <v>#NAME?</v>
      </c>
      <c r="J218" s="24" t="e">
        <f ca="1">E218*'1 - Data'!C$7</f>
        <v>#NAME?</v>
      </c>
      <c r="K218" s="24" t="e">
        <f ca="1">IF(H218&lt;&gt;0,'1 - Data'!$C$8,0)</f>
        <v>#NAME?</v>
      </c>
      <c r="L218" s="24" t="e">
        <f ca="1">G218*'1 - Data'!$C$9</f>
        <v>#NAME?</v>
      </c>
      <c r="M218" s="24" t="e">
        <f t="shared" ca="1" si="28"/>
        <v>#NAME?</v>
      </c>
    </row>
    <row r="219" spans="1:13" x14ac:dyDescent="0.25">
      <c r="A219" s="22">
        <f t="shared" si="29"/>
        <v>214</v>
      </c>
      <c r="B219" s="23" t="e">
        <f t="shared" ca="1" si="30"/>
        <v>#NAME?</v>
      </c>
      <c r="C219" s="24" t="e">
        <f ca="1">_xll.RiskNormal(20,6.2)</f>
        <v>#NAME?</v>
      </c>
      <c r="D219" s="23" t="e">
        <f t="shared" ca="1" si="27"/>
        <v>#NAME?</v>
      </c>
      <c r="E219" s="23" t="e">
        <f t="shared" ca="1" si="25"/>
        <v>#NAME?</v>
      </c>
      <c r="F219" s="23" t="e">
        <f t="shared" ca="1" si="31"/>
        <v>#NAME?</v>
      </c>
      <c r="G219" s="23" t="e">
        <f t="shared" ca="1" si="26"/>
        <v>#NAME?</v>
      </c>
      <c r="H219" s="23" t="e">
        <f ca="1">IF(G219&lt;='1 - Data'!$C$6,IF(I218&lt;&gt;0,0,'1 - Data'!$C$5),0)</f>
        <v>#NAME?</v>
      </c>
      <c r="I219" s="23" t="e">
        <f t="shared" ca="1" si="32"/>
        <v>#NAME?</v>
      </c>
      <c r="J219" s="24" t="e">
        <f ca="1">E219*'1 - Data'!C$7</f>
        <v>#NAME?</v>
      </c>
      <c r="K219" s="24" t="e">
        <f ca="1">IF(H219&lt;&gt;0,'1 - Data'!$C$8,0)</f>
        <v>#NAME?</v>
      </c>
      <c r="L219" s="24" t="e">
        <f ca="1">G219*'1 - Data'!$C$9</f>
        <v>#NAME?</v>
      </c>
      <c r="M219" s="24" t="e">
        <f t="shared" ca="1" si="28"/>
        <v>#NAME?</v>
      </c>
    </row>
    <row r="220" spans="1:13" x14ac:dyDescent="0.25">
      <c r="A220" s="22">
        <f t="shared" si="29"/>
        <v>215</v>
      </c>
      <c r="B220" s="23" t="e">
        <f t="shared" ca="1" si="30"/>
        <v>#NAME?</v>
      </c>
      <c r="C220" s="24" t="e">
        <f ca="1">_xll.RiskNormal(20,6.2)</f>
        <v>#NAME?</v>
      </c>
      <c r="D220" s="23" t="e">
        <f t="shared" ca="1" si="27"/>
        <v>#NAME?</v>
      </c>
      <c r="E220" s="23" t="e">
        <f t="shared" ca="1" si="25"/>
        <v>#NAME?</v>
      </c>
      <c r="F220" s="23" t="e">
        <f t="shared" ca="1" si="31"/>
        <v>#NAME?</v>
      </c>
      <c r="G220" s="23" t="e">
        <f t="shared" ca="1" si="26"/>
        <v>#NAME?</v>
      </c>
      <c r="H220" s="23" t="e">
        <f ca="1">IF(G220&lt;='1 - Data'!$C$6,IF(I219&lt;&gt;0,0,'1 - Data'!$C$5),0)</f>
        <v>#NAME?</v>
      </c>
      <c r="I220" s="23" t="e">
        <f t="shared" ca="1" si="32"/>
        <v>#NAME?</v>
      </c>
      <c r="J220" s="24" t="e">
        <f ca="1">E220*'1 - Data'!C$7</f>
        <v>#NAME?</v>
      </c>
      <c r="K220" s="24" t="e">
        <f ca="1">IF(H220&lt;&gt;0,'1 - Data'!$C$8,0)</f>
        <v>#NAME?</v>
      </c>
      <c r="L220" s="24" t="e">
        <f ca="1">G220*'1 - Data'!$C$9</f>
        <v>#NAME?</v>
      </c>
      <c r="M220" s="24" t="e">
        <f t="shared" ca="1" si="28"/>
        <v>#NAME?</v>
      </c>
    </row>
    <row r="221" spans="1:13" x14ac:dyDescent="0.25">
      <c r="A221" s="22">
        <f t="shared" si="29"/>
        <v>216</v>
      </c>
      <c r="B221" s="23" t="e">
        <f t="shared" ca="1" si="30"/>
        <v>#NAME?</v>
      </c>
      <c r="C221" s="24" t="e">
        <f ca="1">_xll.RiskNormal(20,6.2)</f>
        <v>#NAME?</v>
      </c>
      <c r="D221" s="23" t="e">
        <f t="shared" ca="1" si="27"/>
        <v>#NAME?</v>
      </c>
      <c r="E221" s="23" t="e">
        <f t="shared" ca="1" si="25"/>
        <v>#NAME?</v>
      </c>
      <c r="F221" s="23" t="e">
        <f t="shared" ca="1" si="31"/>
        <v>#NAME?</v>
      </c>
      <c r="G221" s="23" t="e">
        <f t="shared" ca="1" si="26"/>
        <v>#NAME?</v>
      </c>
      <c r="H221" s="23" t="e">
        <f ca="1">IF(G221&lt;='1 - Data'!$C$6,IF(I220&lt;&gt;0,0,'1 - Data'!$C$5),0)</f>
        <v>#NAME?</v>
      </c>
      <c r="I221" s="23" t="e">
        <f t="shared" ca="1" si="32"/>
        <v>#NAME?</v>
      </c>
      <c r="J221" s="24" t="e">
        <f ca="1">E221*'1 - Data'!C$7</f>
        <v>#NAME?</v>
      </c>
      <c r="K221" s="24" t="e">
        <f ca="1">IF(H221&lt;&gt;0,'1 - Data'!$C$8,0)</f>
        <v>#NAME?</v>
      </c>
      <c r="L221" s="24" t="e">
        <f ca="1">G221*'1 - Data'!$C$9</f>
        <v>#NAME?</v>
      </c>
      <c r="M221" s="24" t="e">
        <f t="shared" ca="1" si="28"/>
        <v>#NAME?</v>
      </c>
    </row>
    <row r="222" spans="1:13" x14ac:dyDescent="0.25">
      <c r="A222" s="22">
        <f t="shared" si="29"/>
        <v>217</v>
      </c>
      <c r="B222" s="23" t="e">
        <f t="shared" ca="1" si="30"/>
        <v>#NAME?</v>
      </c>
      <c r="C222" s="24" t="e">
        <f ca="1">_xll.RiskNormal(20,6.2)</f>
        <v>#NAME?</v>
      </c>
      <c r="D222" s="23" t="e">
        <f t="shared" ca="1" si="27"/>
        <v>#NAME?</v>
      </c>
      <c r="E222" s="23" t="e">
        <f t="shared" ca="1" si="25"/>
        <v>#NAME?</v>
      </c>
      <c r="F222" s="23" t="e">
        <f t="shared" ca="1" si="31"/>
        <v>#NAME?</v>
      </c>
      <c r="G222" s="23" t="e">
        <f t="shared" ca="1" si="26"/>
        <v>#NAME?</v>
      </c>
      <c r="H222" s="23" t="e">
        <f ca="1">IF(G222&lt;='1 - Data'!$C$6,IF(I221&lt;&gt;0,0,'1 - Data'!$C$5),0)</f>
        <v>#NAME?</v>
      </c>
      <c r="I222" s="23" t="e">
        <f t="shared" ca="1" si="32"/>
        <v>#NAME?</v>
      </c>
      <c r="J222" s="24" t="e">
        <f ca="1">E222*'1 - Data'!C$7</f>
        <v>#NAME?</v>
      </c>
      <c r="K222" s="24" t="e">
        <f ca="1">IF(H222&lt;&gt;0,'1 - Data'!$C$8,0)</f>
        <v>#NAME?</v>
      </c>
      <c r="L222" s="24" t="e">
        <f ca="1">G222*'1 - Data'!$C$9</f>
        <v>#NAME?</v>
      </c>
      <c r="M222" s="24" t="e">
        <f t="shared" ca="1" si="28"/>
        <v>#NAME?</v>
      </c>
    </row>
    <row r="223" spans="1:13" x14ac:dyDescent="0.25">
      <c r="A223" s="22">
        <f t="shared" si="29"/>
        <v>218</v>
      </c>
      <c r="B223" s="23" t="e">
        <f t="shared" ca="1" si="30"/>
        <v>#NAME?</v>
      </c>
      <c r="C223" s="24" t="e">
        <f ca="1">_xll.RiskNormal(20,6.2)</f>
        <v>#NAME?</v>
      </c>
      <c r="D223" s="23" t="e">
        <f t="shared" ca="1" si="27"/>
        <v>#NAME?</v>
      </c>
      <c r="E223" s="23" t="e">
        <f t="shared" ca="1" si="25"/>
        <v>#NAME?</v>
      </c>
      <c r="F223" s="23" t="e">
        <f t="shared" ca="1" si="31"/>
        <v>#NAME?</v>
      </c>
      <c r="G223" s="23" t="e">
        <f t="shared" ca="1" si="26"/>
        <v>#NAME?</v>
      </c>
      <c r="H223" s="23" t="e">
        <f ca="1">IF(G223&lt;='1 - Data'!$C$6,IF(I222&lt;&gt;0,0,'1 - Data'!$C$5),0)</f>
        <v>#NAME?</v>
      </c>
      <c r="I223" s="23" t="e">
        <f t="shared" ca="1" si="32"/>
        <v>#NAME?</v>
      </c>
      <c r="J223" s="24" t="e">
        <f ca="1">E223*'1 - Data'!C$7</f>
        <v>#NAME?</v>
      </c>
      <c r="K223" s="24" t="e">
        <f ca="1">IF(H223&lt;&gt;0,'1 - Data'!$C$8,0)</f>
        <v>#NAME?</v>
      </c>
      <c r="L223" s="24" t="e">
        <f ca="1">G223*'1 - Data'!$C$9</f>
        <v>#NAME?</v>
      </c>
      <c r="M223" s="24" t="e">
        <f t="shared" ca="1" si="28"/>
        <v>#NAME?</v>
      </c>
    </row>
    <row r="224" spans="1:13" x14ac:dyDescent="0.25">
      <c r="A224" s="22">
        <f t="shared" si="29"/>
        <v>219</v>
      </c>
      <c r="B224" s="23" t="e">
        <f t="shared" ca="1" si="30"/>
        <v>#NAME?</v>
      </c>
      <c r="C224" s="24" t="e">
        <f ca="1">_xll.RiskNormal(20,6.2)</f>
        <v>#NAME?</v>
      </c>
      <c r="D224" s="23" t="e">
        <f t="shared" ca="1" si="27"/>
        <v>#NAME?</v>
      </c>
      <c r="E224" s="23" t="e">
        <f t="shared" ca="1" si="25"/>
        <v>#NAME?</v>
      </c>
      <c r="F224" s="23" t="e">
        <f t="shared" ca="1" si="31"/>
        <v>#NAME?</v>
      </c>
      <c r="G224" s="23" t="e">
        <f t="shared" ca="1" si="26"/>
        <v>#NAME?</v>
      </c>
      <c r="H224" s="23" t="e">
        <f ca="1">IF(G224&lt;='1 - Data'!$C$6,IF(I223&lt;&gt;0,0,'1 - Data'!$C$5),0)</f>
        <v>#NAME?</v>
      </c>
      <c r="I224" s="23" t="e">
        <f t="shared" ca="1" si="32"/>
        <v>#NAME?</v>
      </c>
      <c r="J224" s="24" t="e">
        <f ca="1">E224*'1 - Data'!C$7</f>
        <v>#NAME?</v>
      </c>
      <c r="K224" s="24" t="e">
        <f ca="1">IF(H224&lt;&gt;0,'1 - Data'!$C$8,0)</f>
        <v>#NAME?</v>
      </c>
      <c r="L224" s="24" t="e">
        <f ca="1">G224*'1 - Data'!$C$9</f>
        <v>#NAME?</v>
      </c>
      <c r="M224" s="24" t="e">
        <f t="shared" ca="1" si="28"/>
        <v>#NAME?</v>
      </c>
    </row>
    <row r="225" spans="1:13" x14ac:dyDescent="0.25">
      <c r="A225" s="22">
        <f t="shared" si="29"/>
        <v>220</v>
      </c>
      <c r="B225" s="23" t="e">
        <f t="shared" ca="1" si="30"/>
        <v>#NAME?</v>
      </c>
      <c r="C225" s="24" t="e">
        <f ca="1">_xll.RiskNormal(20,6.2)</f>
        <v>#NAME?</v>
      </c>
      <c r="D225" s="23" t="e">
        <f t="shared" ca="1" si="27"/>
        <v>#NAME?</v>
      </c>
      <c r="E225" s="23" t="e">
        <f t="shared" ca="1" si="25"/>
        <v>#NAME?</v>
      </c>
      <c r="F225" s="23" t="e">
        <f t="shared" ca="1" si="31"/>
        <v>#NAME?</v>
      </c>
      <c r="G225" s="23" t="e">
        <f t="shared" ca="1" si="26"/>
        <v>#NAME?</v>
      </c>
      <c r="H225" s="23" t="e">
        <f ca="1">IF(G225&lt;='1 - Data'!$C$6,IF(I224&lt;&gt;0,0,'1 - Data'!$C$5),0)</f>
        <v>#NAME?</v>
      </c>
      <c r="I225" s="23" t="e">
        <f t="shared" ca="1" si="32"/>
        <v>#NAME?</v>
      </c>
      <c r="J225" s="24" t="e">
        <f ca="1">E225*'1 - Data'!C$7</f>
        <v>#NAME?</v>
      </c>
      <c r="K225" s="24" t="e">
        <f ca="1">IF(H225&lt;&gt;0,'1 - Data'!$C$8,0)</f>
        <v>#NAME?</v>
      </c>
      <c r="L225" s="24" t="e">
        <f ca="1">G225*'1 - Data'!$C$9</f>
        <v>#NAME?</v>
      </c>
      <c r="M225" s="24" t="e">
        <f t="shared" ca="1" si="28"/>
        <v>#NAME?</v>
      </c>
    </row>
    <row r="226" spans="1:13" x14ac:dyDescent="0.25">
      <c r="A226" s="22">
        <f t="shared" si="29"/>
        <v>221</v>
      </c>
      <c r="B226" s="23" t="e">
        <f t="shared" ca="1" si="30"/>
        <v>#NAME?</v>
      </c>
      <c r="C226" s="24" t="e">
        <f ca="1">_xll.RiskNormal(20,6.2)</f>
        <v>#NAME?</v>
      </c>
      <c r="D226" s="23" t="e">
        <f t="shared" ca="1" si="27"/>
        <v>#NAME?</v>
      </c>
      <c r="E226" s="23" t="e">
        <f t="shared" ca="1" si="25"/>
        <v>#NAME?</v>
      </c>
      <c r="F226" s="23" t="e">
        <f t="shared" ca="1" si="31"/>
        <v>#NAME?</v>
      </c>
      <c r="G226" s="23" t="e">
        <f t="shared" ca="1" si="26"/>
        <v>#NAME?</v>
      </c>
      <c r="H226" s="23" t="e">
        <f ca="1">IF(G226&lt;='1 - Data'!$C$6,IF(I225&lt;&gt;0,0,'1 - Data'!$C$5),0)</f>
        <v>#NAME?</v>
      </c>
      <c r="I226" s="23" t="e">
        <f t="shared" ca="1" si="32"/>
        <v>#NAME?</v>
      </c>
      <c r="J226" s="24" t="e">
        <f ca="1">E226*'1 - Data'!C$7</f>
        <v>#NAME?</v>
      </c>
      <c r="K226" s="24" t="e">
        <f ca="1">IF(H226&lt;&gt;0,'1 - Data'!$C$8,0)</f>
        <v>#NAME?</v>
      </c>
      <c r="L226" s="24" t="e">
        <f ca="1">G226*'1 - Data'!$C$9</f>
        <v>#NAME?</v>
      </c>
      <c r="M226" s="24" t="e">
        <f t="shared" ca="1" si="28"/>
        <v>#NAME?</v>
      </c>
    </row>
    <row r="227" spans="1:13" x14ac:dyDescent="0.25">
      <c r="A227" s="22">
        <f t="shared" si="29"/>
        <v>222</v>
      </c>
      <c r="B227" s="23" t="e">
        <f t="shared" ca="1" si="30"/>
        <v>#NAME?</v>
      </c>
      <c r="C227" s="24" t="e">
        <f ca="1">_xll.RiskNormal(20,6.2)</f>
        <v>#NAME?</v>
      </c>
      <c r="D227" s="23" t="e">
        <f t="shared" ca="1" si="27"/>
        <v>#NAME?</v>
      </c>
      <c r="E227" s="23" t="e">
        <f t="shared" ca="1" si="25"/>
        <v>#NAME?</v>
      </c>
      <c r="F227" s="23" t="e">
        <f t="shared" ca="1" si="31"/>
        <v>#NAME?</v>
      </c>
      <c r="G227" s="23" t="e">
        <f t="shared" ca="1" si="26"/>
        <v>#NAME?</v>
      </c>
      <c r="H227" s="23" t="e">
        <f ca="1">IF(G227&lt;='1 - Data'!$C$6,IF(I226&lt;&gt;0,0,'1 - Data'!$C$5),0)</f>
        <v>#NAME?</v>
      </c>
      <c r="I227" s="23" t="e">
        <f t="shared" ca="1" si="32"/>
        <v>#NAME?</v>
      </c>
      <c r="J227" s="24" t="e">
        <f ca="1">E227*'1 - Data'!C$7</f>
        <v>#NAME?</v>
      </c>
      <c r="K227" s="24" t="e">
        <f ca="1">IF(H227&lt;&gt;0,'1 - Data'!$C$8,0)</f>
        <v>#NAME?</v>
      </c>
      <c r="L227" s="24" t="e">
        <f ca="1">G227*'1 - Data'!$C$9</f>
        <v>#NAME?</v>
      </c>
      <c r="M227" s="24" t="e">
        <f t="shared" ca="1" si="28"/>
        <v>#NAME?</v>
      </c>
    </row>
    <row r="228" spans="1:13" x14ac:dyDescent="0.25">
      <c r="A228" s="22">
        <f t="shared" si="29"/>
        <v>223</v>
      </c>
      <c r="B228" s="23" t="e">
        <f t="shared" ca="1" si="30"/>
        <v>#NAME?</v>
      </c>
      <c r="C228" s="24" t="e">
        <f ca="1">_xll.RiskNormal(20,6.2)</f>
        <v>#NAME?</v>
      </c>
      <c r="D228" s="23" t="e">
        <f t="shared" ca="1" si="27"/>
        <v>#NAME?</v>
      </c>
      <c r="E228" s="23" t="e">
        <f t="shared" ca="1" si="25"/>
        <v>#NAME?</v>
      </c>
      <c r="F228" s="23" t="e">
        <f t="shared" ca="1" si="31"/>
        <v>#NAME?</v>
      </c>
      <c r="G228" s="23" t="e">
        <f t="shared" ca="1" si="26"/>
        <v>#NAME?</v>
      </c>
      <c r="H228" s="23" t="e">
        <f ca="1">IF(G228&lt;='1 - Data'!$C$6,IF(I227&lt;&gt;0,0,'1 - Data'!$C$5),0)</f>
        <v>#NAME?</v>
      </c>
      <c r="I228" s="23" t="e">
        <f t="shared" ca="1" si="32"/>
        <v>#NAME?</v>
      </c>
      <c r="J228" s="24" t="e">
        <f ca="1">E228*'1 - Data'!C$7</f>
        <v>#NAME?</v>
      </c>
      <c r="K228" s="24" t="e">
        <f ca="1">IF(H228&lt;&gt;0,'1 - Data'!$C$8,0)</f>
        <v>#NAME?</v>
      </c>
      <c r="L228" s="24" t="e">
        <f ca="1">G228*'1 - Data'!$C$9</f>
        <v>#NAME?</v>
      </c>
      <c r="M228" s="24" t="e">
        <f t="shared" ca="1" si="28"/>
        <v>#NAME?</v>
      </c>
    </row>
    <row r="229" spans="1:13" x14ac:dyDescent="0.25">
      <c r="A229" s="22">
        <f t="shared" si="29"/>
        <v>224</v>
      </c>
      <c r="B229" s="23" t="e">
        <f t="shared" ca="1" si="30"/>
        <v>#NAME?</v>
      </c>
      <c r="C229" s="24" t="e">
        <f ca="1">_xll.RiskNormal(20,6.2)</f>
        <v>#NAME?</v>
      </c>
      <c r="D229" s="23" t="e">
        <f t="shared" ca="1" si="27"/>
        <v>#NAME?</v>
      </c>
      <c r="E229" s="23" t="e">
        <f t="shared" ca="1" si="25"/>
        <v>#NAME?</v>
      </c>
      <c r="F229" s="23" t="e">
        <f t="shared" ca="1" si="31"/>
        <v>#NAME?</v>
      </c>
      <c r="G229" s="23" t="e">
        <f t="shared" ca="1" si="26"/>
        <v>#NAME?</v>
      </c>
      <c r="H229" s="23" t="e">
        <f ca="1">IF(G229&lt;='1 - Data'!$C$6,IF(I228&lt;&gt;0,0,'1 - Data'!$C$5),0)</f>
        <v>#NAME?</v>
      </c>
      <c r="I229" s="23" t="e">
        <f t="shared" ca="1" si="32"/>
        <v>#NAME?</v>
      </c>
      <c r="J229" s="24" t="e">
        <f ca="1">E229*'1 - Data'!C$7</f>
        <v>#NAME?</v>
      </c>
      <c r="K229" s="24" t="e">
        <f ca="1">IF(H229&lt;&gt;0,'1 - Data'!$C$8,0)</f>
        <v>#NAME?</v>
      </c>
      <c r="L229" s="24" t="e">
        <f ca="1">G229*'1 - Data'!$C$9</f>
        <v>#NAME?</v>
      </c>
      <c r="M229" s="24" t="e">
        <f t="shared" ca="1" si="28"/>
        <v>#NAME?</v>
      </c>
    </row>
    <row r="230" spans="1:13" x14ac:dyDescent="0.25">
      <c r="A230" s="22">
        <f t="shared" si="29"/>
        <v>225</v>
      </c>
      <c r="B230" s="23" t="e">
        <f t="shared" ca="1" si="30"/>
        <v>#NAME?</v>
      </c>
      <c r="C230" s="24" t="e">
        <f ca="1">_xll.RiskNormal(20,6.2)</f>
        <v>#NAME?</v>
      </c>
      <c r="D230" s="23" t="e">
        <f t="shared" ca="1" si="27"/>
        <v>#NAME?</v>
      </c>
      <c r="E230" s="23" t="e">
        <f t="shared" ca="1" si="25"/>
        <v>#NAME?</v>
      </c>
      <c r="F230" s="23" t="e">
        <f t="shared" ca="1" si="31"/>
        <v>#NAME?</v>
      </c>
      <c r="G230" s="23" t="e">
        <f t="shared" ca="1" si="26"/>
        <v>#NAME?</v>
      </c>
      <c r="H230" s="23" t="e">
        <f ca="1">IF(G230&lt;='1 - Data'!$C$6,IF(I229&lt;&gt;0,0,'1 - Data'!$C$5),0)</f>
        <v>#NAME?</v>
      </c>
      <c r="I230" s="23" t="e">
        <f t="shared" ca="1" si="32"/>
        <v>#NAME?</v>
      </c>
      <c r="J230" s="24" t="e">
        <f ca="1">E230*'1 - Data'!C$7</f>
        <v>#NAME?</v>
      </c>
      <c r="K230" s="24" t="e">
        <f ca="1">IF(H230&lt;&gt;0,'1 - Data'!$C$8,0)</f>
        <v>#NAME?</v>
      </c>
      <c r="L230" s="24" t="e">
        <f ca="1">G230*'1 - Data'!$C$9</f>
        <v>#NAME?</v>
      </c>
      <c r="M230" s="24" t="e">
        <f t="shared" ca="1" si="28"/>
        <v>#NAME?</v>
      </c>
    </row>
    <row r="231" spans="1:13" x14ac:dyDescent="0.25">
      <c r="A231" s="22">
        <f t="shared" si="29"/>
        <v>226</v>
      </c>
      <c r="B231" s="23" t="e">
        <f t="shared" ca="1" si="30"/>
        <v>#NAME?</v>
      </c>
      <c r="C231" s="24" t="e">
        <f ca="1">_xll.RiskNormal(20,6.2)</f>
        <v>#NAME?</v>
      </c>
      <c r="D231" s="23" t="e">
        <f t="shared" ca="1" si="27"/>
        <v>#NAME?</v>
      </c>
      <c r="E231" s="23" t="e">
        <f t="shared" ca="1" si="25"/>
        <v>#NAME?</v>
      </c>
      <c r="F231" s="23" t="e">
        <f t="shared" ca="1" si="31"/>
        <v>#NAME?</v>
      </c>
      <c r="G231" s="23" t="e">
        <f t="shared" ca="1" si="26"/>
        <v>#NAME?</v>
      </c>
      <c r="H231" s="23" t="e">
        <f ca="1">IF(G231&lt;='1 - Data'!$C$6,IF(I230&lt;&gt;0,0,'1 - Data'!$C$5),0)</f>
        <v>#NAME?</v>
      </c>
      <c r="I231" s="23" t="e">
        <f t="shared" ca="1" si="32"/>
        <v>#NAME?</v>
      </c>
      <c r="J231" s="24" t="e">
        <f ca="1">E231*'1 - Data'!C$7</f>
        <v>#NAME?</v>
      </c>
      <c r="K231" s="24" t="e">
        <f ca="1">IF(H231&lt;&gt;0,'1 - Data'!$C$8,0)</f>
        <v>#NAME?</v>
      </c>
      <c r="L231" s="24" t="e">
        <f ca="1">G231*'1 - Data'!$C$9</f>
        <v>#NAME?</v>
      </c>
      <c r="M231" s="24" t="e">
        <f t="shared" ca="1" si="28"/>
        <v>#NAME?</v>
      </c>
    </row>
    <row r="232" spans="1:13" x14ac:dyDescent="0.25">
      <c r="A232" s="22">
        <f t="shared" si="29"/>
        <v>227</v>
      </c>
      <c r="B232" s="23" t="e">
        <f t="shared" ca="1" si="30"/>
        <v>#NAME?</v>
      </c>
      <c r="C232" s="24" t="e">
        <f ca="1">_xll.RiskNormal(20,6.2)</f>
        <v>#NAME?</v>
      </c>
      <c r="D232" s="23" t="e">
        <f t="shared" ca="1" si="27"/>
        <v>#NAME?</v>
      </c>
      <c r="E232" s="23" t="e">
        <f t="shared" ca="1" si="25"/>
        <v>#NAME?</v>
      </c>
      <c r="F232" s="23" t="e">
        <f t="shared" ca="1" si="31"/>
        <v>#NAME?</v>
      </c>
      <c r="G232" s="23" t="e">
        <f t="shared" ca="1" si="26"/>
        <v>#NAME?</v>
      </c>
      <c r="H232" s="23" t="e">
        <f ca="1">IF(G232&lt;='1 - Data'!$C$6,IF(I231&lt;&gt;0,0,'1 - Data'!$C$5),0)</f>
        <v>#NAME?</v>
      </c>
      <c r="I232" s="23" t="e">
        <f t="shared" ca="1" si="32"/>
        <v>#NAME?</v>
      </c>
      <c r="J232" s="24" t="e">
        <f ca="1">E232*'1 - Data'!C$7</f>
        <v>#NAME?</v>
      </c>
      <c r="K232" s="24" t="e">
        <f ca="1">IF(H232&lt;&gt;0,'1 - Data'!$C$8,0)</f>
        <v>#NAME?</v>
      </c>
      <c r="L232" s="24" t="e">
        <f ca="1">G232*'1 - Data'!$C$9</f>
        <v>#NAME?</v>
      </c>
      <c r="M232" s="24" t="e">
        <f t="shared" ca="1" si="28"/>
        <v>#NAME?</v>
      </c>
    </row>
    <row r="233" spans="1:13" x14ac:dyDescent="0.25">
      <c r="A233" s="22">
        <f t="shared" si="29"/>
        <v>228</v>
      </c>
      <c r="B233" s="23" t="e">
        <f t="shared" ca="1" si="30"/>
        <v>#NAME?</v>
      </c>
      <c r="C233" s="24" t="e">
        <f ca="1">_xll.RiskNormal(20,6.2)</f>
        <v>#NAME?</v>
      </c>
      <c r="D233" s="23" t="e">
        <f t="shared" ca="1" si="27"/>
        <v>#NAME?</v>
      </c>
      <c r="E233" s="23" t="e">
        <f t="shared" ca="1" si="25"/>
        <v>#NAME?</v>
      </c>
      <c r="F233" s="23" t="e">
        <f t="shared" ca="1" si="31"/>
        <v>#NAME?</v>
      </c>
      <c r="G233" s="23" t="e">
        <f t="shared" ca="1" si="26"/>
        <v>#NAME?</v>
      </c>
      <c r="H233" s="23" t="e">
        <f ca="1">IF(G233&lt;='1 - Data'!$C$6,IF(I232&lt;&gt;0,0,'1 - Data'!$C$5),0)</f>
        <v>#NAME?</v>
      </c>
      <c r="I233" s="23" t="e">
        <f t="shared" ca="1" si="32"/>
        <v>#NAME?</v>
      </c>
      <c r="J233" s="24" t="e">
        <f ca="1">E233*'1 - Data'!C$7</f>
        <v>#NAME?</v>
      </c>
      <c r="K233" s="24" t="e">
        <f ca="1">IF(H233&lt;&gt;0,'1 - Data'!$C$8,0)</f>
        <v>#NAME?</v>
      </c>
      <c r="L233" s="24" t="e">
        <f ca="1">G233*'1 - Data'!$C$9</f>
        <v>#NAME?</v>
      </c>
      <c r="M233" s="24" t="e">
        <f t="shared" ca="1" si="28"/>
        <v>#NAME?</v>
      </c>
    </row>
    <row r="234" spans="1:13" x14ac:dyDescent="0.25">
      <c r="A234" s="22">
        <f t="shared" si="29"/>
        <v>229</v>
      </c>
      <c r="B234" s="23" t="e">
        <f t="shared" ca="1" si="30"/>
        <v>#NAME?</v>
      </c>
      <c r="C234" s="24" t="e">
        <f ca="1">_xll.RiskNormal(20,6.2)</f>
        <v>#NAME?</v>
      </c>
      <c r="D234" s="23" t="e">
        <f t="shared" ca="1" si="27"/>
        <v>#NAME?</v>
      </c>
      <c r="E234" s="23" t="e">
        <f t="shared" ca="1" si="25"/>
        <v>#NAME?</v>
      </c>
      <c r="F234" s="23" t="e">
        <f t="shared" ca="1" si="31"/>
        <v>#NAME?</v>
      </c>
      <c r="G234" s="23" t="e">
        <f t="shared" ca="1" si="26"/>
        <v>#NAME?</v>
      </c>
      <c r="H234" s="23" t="e">
        <f ca="1">IF(G234&lt;='1 - Data'!$C$6,IF(I233&lt;&gt;0,0,'1 - Data'!$C$5),0)</f>
        <v>#NAME?</v>
      </c>
      <c r="I234" s="23" t="e">
        <f t="shared" ca="1" si="32"/>
        <v>#NAME?</v>
      </c>
      <c r="J234" s="24" t="e">
        <f ca="1">E234*'1 - Data'!C$7</f>
        <v>#NAME?</v>
      </c>
      <c r="K234" s="24" t="e">
        <f ca="1">IF(H234&lt;&gt;0,'1 - Data'!$C$8,0)</f>
        <v>#NAME?</v>
      </c>
      <c r="L234" s="24" t="e">
        <f ca="1">G234*'1 - Data'!$C$9</f>
        <v>#NAME?</v>
      </c>
      <c r="M234" s="24" t="e">
        <f t="shared" ca="1" si="28"/>
        <v>#NAME?</v>
      </c>
    </row>
    <row r="235" spans="1:13" x14ac:dyDescent="0.25">
      <c r="A235" s="22">
        <f t="shared" si="29"/>
        <v>230</v>
      </c>
      <c r="B235" s="23" t="e">
        <f t="shared" ca="1" si="30"/>
        <v>#NAME?</v>
      </c>
      <c r="C235" s="24" t="e">
        <f ca="1">_xll.RiskNormal(20,6.2)</f>
        <v>#NAME?</v>
      </c>
      <c r="D235" s="23" t="e">
        <f t="shared" ca="1" si="27"/>
        <v>#NAME?</v>
      </c>
      <c r="E235" s="23" t="e">
        <f t="shared" ca="1" si="25"/>
        <v>#NAME?</v>
      </c>
      <c r="F235" s="23" t="e">
        <f t="shared" ca="1" si="31"/>
        <v>#NAME?</v>
      </c>
      <c r="G235" s="23" t="e">
        <f t="shared" ca="1" si="26"/>
        <v>#NAME?</v>
      </c>
      <c r="H235" s="23" t="e">
        <f ca="1">IF(G235&lt;='1 - Data'!$C$6,IF(I234&lt;&gt;0,0,'1 - Data'!$C$5),0)</f>
        <v>#NAME?</v>
      </c>
      <c r="I235" s="23" t="e">
        <f t="shared" ca="1" si="32"/>
        <v>#NAME?</v>
      </c>
      <c r="J235" s="24" t="e">
        <f ca="1">E235*'1 - Data'!C$7</f>
        <v>#NAME?</v>
      </c>
      <c r="K235" s="24" t="e">
        <f ca="1">IF(H235&lt;&gt;0,'1 - Data'!$C$8,0)</f>
        <v>#NAME?</v>
      </c>
      <c r="L235" s="24" t="e">
        <f ca="1">G235*'1 - Data'!$C$9</f>
        <v>#NAME?</v>
      </c>
      <c r="M235" s="24" t="e">
        <f t="shared" ca="1" si="28"/>
        <v>#NAME?</v>
      </c>
    </row>
    <row r="236" spans="1:13" x14ac:dyDescent="0.25">
      <c r="A236" s="22">
        <f t="shared" si="29"/>
        <v>231</v>
      </c>
      <c r="B236" s="23" t="e">
        <f t="shared" ca="1" si="30"/>
        <v>#NAME?</v>
      </c>
      <c r="C236" s="24" t="e">
        <f ca="1">_xll.RiskNormal(20,6.2)</f>
        <v>#NAME?</v>
      </c>
      <c r="D236" s="23" t="e">
        <f t="shared" ca="1" si="27"/>
        <v>#NAME?</v>
      </c>
      <c r="E236" s="23" t="e">
        <f t="shared" ca="1" si="25"/>
        <v>#NAME?</v>
      </c>
      <c r="F236" s="23" t="e">
        <f t="shared" ca="1" si="31"/>
        <v>#NAME?</v>
      </c>
      <c r="G236" s="23" t="e">
        <f t="shared" ca="1" si="26"/>
        <v>#NAME?</v>
      </c>
      <c r="H236" s="23" t="e">
        <f ca="1">IF(G236&lt;='1 - Data'!$C$6,IF(I235&lt;&gt;0,0,'1 - Data'!$C$5),0)</f>
        <v>#NAME?</v>
      </c>
      <c r="I236" s="23" t="e">
        <f t="shared" ca="1" si="32"/>
        <v>#NAME?</v>
      </c>
      <c r="J236" s="24" t="e">
        <f ca="1">E236*'1 - Data'!C$7</f>
        <v>#NAME?</v>
      </c>
      <c r="K236" s="24" t="e">
        <f ca="1">IF(H236&lt;&gt;0,'1 - Data'!$C$8,0)</f>
        <v>#NAME?</v>
      </c>
      <c r="L236" s="24" t="e">
        <f ca="1">G236*'1 - Data'!$C$9</f>
        <v>#NAME?</v>
      </c>
      <c r="M236" s="24" t="e">
        <f t="shared" ca="1" si="28"/>
        <v>#NAME?</v>
      </c>
    </row>
    <row r="237" spans="1:13" x14ac:dyDescent="0.25">
      <c r="A237" s="22">
        <f t="shared" si="29"/>
        <v>232</v>
      </c>
      <c r="B237" s="23" t="e">
        <f t="shared" ca="1" si="30"/>
        <v>#NAME?</v>
      </c>
      <c r="C237" s="24" t="e">
        <f ca="1">_xll.RiskNormal(20,6.2)</f>
        <v>#NAME?</v>
      </c>
      <c r="D237" s="23" t="e">
        <f t="shared" ca="1" si="27"/>
        <v>#NAME?</v>
      </c>
      <c r="E237" s="23" t="e">
        <f t="shared" ca="1" si="25"/>
        <v>#NAME?</v>
      </c>
      <c r="F237" s="23" t="e">
        <f t="shared" ca="1" si="31"/>
        <v>#NAME?</v>
      </c>
      <c r="G237" s="23" t="e">
        <f t="shared" ca="1" si="26"/>
        <v>#NAME?</v>
      </c>
      <c r="H237" s="23" t="e">
        <f ca="1">IF(G237&lt;='1 - Data'!$C$6,IF(I236&lt;&gt;0,0,'1 - Data'!$C$5),0)</f>
        <v>#NAME?</v>
      </c>
      <c r="I237" s="23" t="e">
        <f t="shared" ca="1" si="32"/>
        <v>#NAME?</v>
      </c>
      <c r="J237" s="24" t="e">
        <f ca="1">E237*'1 - Data'!C$7</f>
        <v>#NAME?</v>
      </c>
      <c r="K237" s="24" t="e">
        <f ca="1">IF(H237&lt;&gt;0,'1 - Data'!$C$8,0)</f>
        <v>#NAME?</v>
      </c>
      <c r="L237" s="24" t="e">
        <f ca="1">G237*'1 - Data'!$C$9</f>
        <v>#NAME?</v>
      </c>
      <c r="M237" s="24" t="e">
        <f t="shared" ca="1" si="28"/>
        <v>#NAME?</v>
      </c>
    </row>
    <row r="238" spans="1:13" x14ac:dyDescent="0.25">
      <c r="A238" s="22">
        <f t="shared" si="29"/>
        <v>233</v>
      </c>
      <c r="B238" s="23" t="e">
        <f t="shared" ca="1" si="30"/>
        <v>#NAME?</v>
      </c>
      <c r="C238" s="24" t="e">
        <f ca="1">_xll.RiskNormal(20,6.2)</f>
        <v>#NAME?</v>
      </c>
      <c r="D238" s="23" t="e">
        <f t="shared" ca="1" si="27"/>
        <v>#NAME?</v>
      </c>
      <c r="E238" s="23" t="e">
        <f t="shared" ca="1" si="25"/>
        <v>#NAME?</v>
      </c>
      <c r="F238" s="23" t="e">
        <f t="shared" ca="1" si="31"/>
        <v>#NAME?</v>
      </c>
      <c r="G238" s="23" t="e">
        <f t="shared" ca="1" si="26"/>
        <v>#NAME?</v>
      </c>
      <c r="H238" s="23" t="e">
        <f ca="1">IF(G238&lt;='1 - Data'!$C$6,IF(I237&lt;&gt;0,0,'1 - Data'!$C$5),0)</f>
        <v>#NAME?</v>
      </c>
      <c r="I238" s="23" t="e">
        <f t="shared" ca="1" si="32"/>
        <v>#NAME?</v>
      </c>
      <c r="J238" s="24" t="e">
        <f ca="1">E238*'1 - Data'!C$7</f>
        <v>#NAME?</v>
      </c>
      <c r="K238" s="24" t="e">
        <f ca="1">IF(H238&lt;&gt;0,'1 - Data'!$C$8,0)</f>
        <v>#NAME?</v>
      </c>
      <c r="L238" s="24" t="e">
        <f ca="1">G238*'1 - Data'!$C$9</f>
        <v>#NAME?</v>
      </c>
      <c r="M238" s="24" t="e">
        <f t="shared" ca="1" si="28"/>
        <v>#NAME?</v>
      </c>
    </row>
    <row r="239" spans="1:13" x14ac:dyDescent="0.25">
      <c r="A239" s="22">
        <f t="shared" si="29"/>
        <v>234</v>
      </c>
      <c r="B239" s="23" t="e">
        <f t="shared" ca="1" si="30"/>
        <v>#NAME?</v>
      </c>
      <c r="C239" s="24" t="e">
        <f ca="1">_xll.RiskNormal(20,6.2)</f>
        <v>#NAME?</v>
      </c>
      <c r="D239" s="23" t="e">
        <f t="shared" ca="1" si="27"/>
        <v>#NAME?</v>
      </c>
      <c r="E239" s="23" t="e">
        <f t="shared" ca="1" si="25"/>
        <v>#NAME?</v>
      </c>
      <c r="F239" s="23" t="e">
        <f t="shared" ca="1" si="31"/>
        <v>#NAME?</v>
      </c>
      <c r="G239" s="23" t="e">
        <f t="shared" ca="1" si="26"/>
        <v>#NAME?</v>
      </c>
      <c r="H239" s="23" t="e">
        <f ca="1">IF(G239&lt;='1 - Data'!$C$6,IF(I238&lt;&gt;0,0,'1 - Data'!$C$5),0)</f>
        <v>#NAME?</v>
      </c>
      <c r="I239" s="23" t="e">
        <f t="shared" ca="1" si="32"/>
        <v>#NAME?</v>
      </c>
      <c r="J239" s="24" t="e">
        <f ca="1">E239*'1 - Data'!C$7</f>
        <v>#NAME?</v>
      </c>
      <c r="K239" s="24" t="e">
        <f ca="1">IF(H239&lt;&gt;0,'1 - Data'!$C$8,0)</f>
        <v>#NAME?</v>
      </c>
      <c r="L239" s="24" t="e">
        <f ca="1">G239*'1 - Data'!$C$9</f>
        <v>#NAME?</v>
      </c>
      <c r="M239" s="24" t="e">
        <f t="shared" ca="1" si="28"/>
        <v>#NAME?</v>
      </c>
    </row>
    <row r="240" spans="1:13" x14ac:dyDescent="0.25">
      <c r="A240" s="22">
        <f t="shared" si="29"/>
        <v>235</v>
      </c>
      <c r="B240" s="23" t="e">
        <f t="shared" ca="1" si="30"/>
        <v>#NAME?</v>
      </c>
      <c r="C240" s="24" t="e">
        <f ca="1">_xll.RiskNormal(20,6.2)</f>
        <v>#NAME?</v>
      </c>
      <c r="D240" s="23" t="e">
        <f t="shared" ca="1" si="27"/>
        <v>#NAME?</v>
      </c>
      <c r="E240" s="23" t="e">
        <f t="shared" ca="1" si="25"/>
        <v>#NAME?</v>
      </c>
      <c r="F240" s="23" t="e">
        <f t="shared" ca="1" si="31"/>
        <v>#NAME?</v>
      </c>
      <c r="G240" s="23" t="e">
        <f t="shared" ca="1" si="26"/>
        <v>#NAME?</v>
      </c>
      <c r="H240" s="23" t="e">
        <f ca="1">IF(G240&lt;='1 - Data'!$C$6,IF(I239&lt;&gt;0,0,'1 - Data'!$C$5),0)</f>
        <v>#NAME?</v>
      </c>
      <c r="I240" s="23" t="e">
        <f t="shared" ca="1" si="32"/>
        <v>#NAME?</v>
      </c>
      <c r="J240" s="24" t="e">
        <f ca="1">E240*'1 - Data'!C$7</f>
        <v>#NAME?</v>
      </c>
      <c r="K240" s="24" t="e">
        <f ca="1">IF(H240&lt;&gt;0,'1 - Data'!$C$8,0)</f>
        <v>#NAME?</v>
      </c>
      <c r="L240" s="24" t="e">
        <f ca="1">G240*'1 - Data'!$C$9</f>
        <v>#NAME?</v>
      </c>
      <c r="M240" s="24" t="e">
        <f t="shared" ca="1" si="28"/>
        <v>#NAME?</v>
      </c>
    </row>
    <row r="241" spans="1:13" x14ac:dyDescent="0.25">
      <c r="A241" s="22">
        <f t="shared" si="29"/>
        <v>236</v>
      </c>
      <c r="B241" s="23" t="e">
        <f t="shared" ca="1" si="30"/>
        <v>#NAME?</v>
      </c>
      <c r="C241" s="24" t="e">
        <f ca="1">_xll.RiskNormal(20,6.2)</f>
        <v>#NAME?</v>
      </c>
      <c r="D241" s="23" t="e">
        <f t="shared" ca="1" si="27"/>
        <v>#NAME?</v>
      </c>
      <c r="E241" s="23" t="e">
        <f t="shared" ca="1" si="25"/>
        <v>#NAME?</v>
      </c>
      <c r="F241" s="23" t="e">
        <f t="shared" ca="1" si="31"/>
        <v>#NAME?</v>
      </c>
      <c r="G241" s="23" t="e">
        <f t="shared" ca="1" si="26"/>
        <v>#NAME?</v>
      </c>
      <c r="H241" s="23" t="e">
        <f ca="1">IF(G241&lt;='1 - Data'!$C$6,IF(I240&lt;&gt;0,0,'1 - Data'!$C$5),0)</f>
        <v>#NAME?</v>
      </c>
      <c r="I241" s="23" t="e">
        <f t="shared" ca="1" si="32"/>
        <v>#NAME?</v>
      </c>
      <c r="J241" s="24" t="e">
        <f ca="1">E241*'1 - Data'!C$7</f>
        <v>#NAME?</v>
      </c>
      <c r="K241" s="24" t="e">
        <f ca="1">IF(H241&lt;&gt;0,'1 - Data'!$C$8,0)</f>
        <v>#NAME?</v>
      </c>
      <c r="L241" s="24" t="e">
        <f ca="1">G241*'1 - Data'!$C$9</f>
        <v>#NAME?</v>
      </c>
      <c r="M241" s="24" t="e">
        <f t="shared" ca="1" si="28"/>
        <v>#NAME?</v>
      </c>
    </row>
    <row r="242" spans="1:13" x14ac:dyDescent="0.25">
      <c r="A242" s="22">
        <f t="shared" si="29"/>
        <v>237</v>
      </c>
      <c r="B242" s="23" t="e">
        <f t="shared" ca="1" si="30"/>
        <v>#NAME?</v>
      </c>
      <c r="C242" s="24" t="e">
        <f ca="1">_xll.RiskNormal(20,6.2)</f>
        <v>#NAME?</v>
      </c>
      <c r="D242" s="23" t="e">
        <f t="shared" ca="1" si="27"/>
        <v>#NAME?</v>
      </c>
      <c r="E242" s="23" t="e">
        <f t="shared" ca="1" si="25"/>
        <v>#NAME?</v>
      </c>
      <c r="F242" s="23" t="e">
        <f t="shared" ca="1" si="31"/>
        <v>#NAME?</v>
      </c>
      <c r="G242" s="23" t="e">
        <f t="shared" ca="1" si="26"/>
        <v>#NAME?</v>
      </c>
      <c r="H242" s="23" t="e">
        <f ca="1">IF(G242&lt;='1 - Data'!$C$6,IF(I241&lt;&gt;0,0,'1 - Data'!$C$5),0)</f>
        <v>#NAME?</v>
      </c>
      <c r="I242" s="23" t="e">
        <f t="shared" ca="1" si="32"/>
        <v>#NAME?</v>
      </c>
      <c r="J242" s="24" t="e">
        <f ca="1">E242*'1 - Data'!C$7</f>
        <v>#NAME?</v>
      </c>
      <c r="K242" s="24" t="e">
        <f ca="1">IF(H242&lt;&gt;0,'1 - Data'!$C$8,0)</f>
        <v>#NAME?</v>
      </c>
      <c r="L242" s="24" t="e">
        <f ca="1">G242*'1 - Data'!$C$9</f>
        <v>#NAME?</v>
      </c>
      <c r="M242" s="24" t="e">
        <f t="shared" ca="1" si="28"/>
        <v>#NAME?</v>
      </c>
    </row>
    <row r="243" spans="1:13" x14ac:dyDescent="0.25">
      <c r="A243" s="22">
        <f t="shared" si="29"/>
        <v>238</v>
      </c>
      <c r="B243" s="23" t="e">
        <f t="shared" ca="1" si="30"/>
        <v>#NAME?</v>
      </c>
      <c r="C243" s="24" t="e">
        <f ca="1">_xll.RiskNormal(20,6.2)</f>
        <v>#NAME?</v>
      </c>
      <c r="D243" s="23" t="e">
        <f t="shared" ca="1" si="27"/>
        <v>#NAME?</v>
      </c>
      <c r="E243" s="23" t="e">
        <f t="shared" ca="1" si="25"/>
        <v>#NAME?</v>
      </c>
      <c r="F243" s="23" t="e">
        <f t="shared" ca="1" si="31"/>
        <v>#NAME?</v>
      </c>
      <c r="G243" s="23" t="e">
        <f t="shared" ca="1" si="26"/>
        <v>#NAME?</v>
      </c>
      <c r="H243" s="23" t="e">
        <f ca="1">IF(G243&lt;='1 - Data'!$C$6,IF(I242&lt;&gt;0,0,'1 - Data'!$C$5),0)</f>
        <v>#NAME?</v>
      </c>
      <c r="I243" s="23" t="e">
        <f t="shared" ca="1" si="32"/>
        <v>#NAME?</v>
      </c>
      <c r="J243" s="24" t="e">
        <f ca="1">E243*'1 - Data'!C$7</f>
        <v>#NAME?</v>
      </c>
      <c r="K243" s="24" t="e">
        <f ca="1">IF(H243&lt;&gt;0,'1 - Data'!$C$8,0)</f>
        <v>#NAME?</v>
      </c>
      <c r="L243" s="24" t="e">
        <f ca="1">G243*'1 - Data'!$C$9</f>
        <v>#NAME?</v>
      </c>
      <c r="M243" s="24" t="e">
        <f t="shared" ca="1" si="28"/>
        <v>#NAME?</v>
      </c>
    </row>
    <row r="244" spans="1:13" x14ac:dyDescent="0.25">
      <c r="A244" s="22">
        <f t="shared" si="29"/>
        <v>239</v>
      </c>
      <c r="B244" s="23" t="e">
        <f t="shared" ca="1" si="30"/>
        <v>#NAME?</v>
      </c>
      <c r="C244" s="24" t="e">
        <f ca="1">_xll.RiskNormal(20,6.2)</f>
        <v>#NAME?</v>
      </c>
      <c r="D244" s="23" t="e">
        <f t="shared" ca="1" si="27"/>
        <v>#NAME?</v>
      </c>
      <c r="E244" s="23" t="e">
        <f t="shared" ca="1" si="25"/>
        <v>#NAME?</v>
      </c>
      <c r="F244" s="23" t="e">
        <f t="shared" ca="1" si="31"/>
        <v>#NAME?</v>
      </c>
      <c r="G244" s="23" t="e">
        <f t="shared" ca="1" si="26"/>
        <v>#NAME?</v>
      </c>
      <c r="H244" s="23" t="e">
        <f ca="1">IF(G244&lt;='1 - Data'!$C$6,IF(I243&lt;&gt;0,0,'1 - Data'!$C$5),0)</f>
        <v>#NAME?</v>
      </c>
      <c r="I244" s="23" t="e">
        <f t="shared" ca="1" si="32"/>
        <v>#NAME?</v>
      </c>
      <c r="J244" s="24" t="e">
        <f ca="1">E244*'1 - Data'!C$7</f>
        <v>#NAME?</v>
      </c>
      <c r="K244" s="24" t="e">
        <f ca="1">IF(H244&lt;&gt;0,'1 - Data'!$C$8,0)</f>
        <v>#NAME?</v>
      </c>
      <c r="L244" s="24" t="e">
        <f ca="1">G244*'1 - Data'!$C$9</f>
        <v>#NAME?</v>
      </c>
      <c r="M244" s="24" t="e">
        <f t="shared" ca="1" si="28"/>
        <v>#NAME?</v>
      </c>
    </row>
    <row r="245" spans="1:13" x14ac:dyDescent="0.25">
      <c r="A245" s="22">
        <f t="shared" si="29"/>
        <v>240</v>
      </c>
      <c r="B245" s="23" t="e">
        <f t="shared" ca="1" si="30"/>
        <v>#NAME?</v>
      </c>
      <c r="C245" s="24" t="e">
        <f ca="1">_xll.RiskNormal(20,6.2)</f>
        <v>#NAME?</v>
      </c>
      <c r="D245" s="23" t="e">
        <f t="shared" ca="1" si="27"/>
        <v>#NAME?</v>
      </c>
      <c r="E245" s="23" t="e">
        <f t="shared" ca="1" si="25"/>
        <v>#NAME?</v>
      </c>
      <c r="F245" s="23" t="e">
        <f t="shared" ca="1" si="31"/>
        <v>#NAME?</v>
      </c>
      <c r="G245" s="23" t="e">
        <f t="shared" ca="1" si="26"/>
        <v>#NAME?</v>
      </c>
      <c r="H245" s="23" t="e">
        <f ca="1">IF(G245&lt;='1 - Data'!$C$6,IF(I244&lt;&gt;0,0,'1 - Data'!$C$5),0)</f>
        <v>#NAME?</v>
      </c>
      <c r="I245" s="23" t="e">
        <f t="shared" ca="1" si="32"/>
        <v>#NAME?</v>
      </c>
      <c r="J245" s="24" t="e">
        <f ca="1">E245*'1 - Data'!C$7</f>
        <v>#NAME?</v>
      </c>
      <c r="K245" s="24" t="e">
        <f ca="1">IF(H245&lt;&gt;0,'1 - Data'!$C$8,0)</f>
        <v>#NAME?</v>
      </c>
      <c r="L245" s="24" t="e">
        <f ca="1">G245*'1 - Data'!$C$9</f>
        <v>#NAME?</v>
      </c>
      <c r="M245" s="24" t="e">
        <f t="shared" ca="1" si="28"/>
        <v>#NAME?</v>
      </c>
    </row>
    <row r="246" spans="1:13" x14ac:dyDescent="0.25">
      <c r="A246" s="22">
        <f t="shared" si="29"/>
        <v>241</v>
      </c>
      <c r="B246" s="23" t="e">
        <f t="shared" ca="1" si="30"/>
        <v>#NAME?</v>
      </c>
      <c r="C246" s="24" t="e">
        <f ca="1">_xll.RiskNormal(20,6.2)</f>
        <v>#NAME?</v>
      </c>
      <c r="D246" s="23" t="e">
        <f t="shared" ca="1" si="27"/>
        <v>#NAME?</v>
      </c>
      <c r="E246" s="23" t="e">
        <f t="shared" ca="1" si="25"/>
        <v>#NAME?</v>
      </c>
      <c r="F246" s="23" t="e">
        <f t="shared" ca="1" si="31"/>
        <v>#NAME?</v>
      </c>
      <c r="G246" s="23" t="e">
        <f t="shared" ca="1" si="26"/>
        <v>#NAME?</v>
      </c>
      <c r="H246" s="23" t="e">
        <f ca="1">IF(G246&lt;='1 - Data'!$C$6,IF(I245&lt;&gt;0,0,'1 - Data'!$C$5),0)</f>
        <v>#NAME?</v>
      </c>
      <c r="I246" s="23" t="e">
        <f t="shared" ca="1" si="32"/>
        <v>#NAME?</v>
      </c>
      <c r="J246" s="24" t="e">
        <f ca="1">E246*'1 - Data'!C$7</f>
        <v>#NAME?</v>
      </c>
      <c r="K246" s="24" t="e">
        <f ca="1">IF(H246&lt;&gt;0,'1 - Data'!$C$8,0)</f>
        <v>#NAME?</v>
      </c>
      <c r="L246" s="24" t="e">
        <f ca="1">G246*'1 - Data'!$C$9</f>
        <v>#NAME?</v>
      </c>
      <c r="M246" s="24" t="e">
        <f t="shared" ca="1" si="28"/>
        <v>#NAME?</v>
      </c>
    </row>
    <row r="247" spans="1:13" x14ac:dyDescent="0.25">
      <c r="A247" s="22">
        <f t="shared" si="29"/>
        <v>242</v>
      </c>
      <c r="B247" s="23" t="e">
        <f t="shared" ca="1" si="30"/>
        <v>#NAME?</v>
      </c>
      <c r="C247" s="24" t="e">
        <f ca="1">_xll.RiskNormal(20,6.2)</f>
        <v>#NAME?</v>
      </c>
      <c r="D247" s="23" t="e">
        <f t="shared" ca="1" si="27"/>
        <v>#NAME?</v>
      </c>
      <c r="E247" s="23" t="e">
        <f t="shared" ca="1" si="25"/>
        <v>#NAME?</v>
      </c>
      <c r="F247" s="23" t="e">
        <f t="shared" ca="1" si="31"/>
        <v>#NAME?</v>
      </c>
      <c r="G247" s="23" t="e">
        <f t="shared" ca="1" si="26"/>
        <v>#NAME?</v>
      </c>
      <c r="H247" s="23" t="e">
        <f ca="1">IF(G247&lt;='1 - Data'!$C$6,IF(I246&lt;&gt;0,0,'1 - Data'!$C$5),0)</f>
        <v>#NAME?</v>
      </c>
      <c r="I247" s="23" t="e">
        <f t="shared" ca="1" si="32"/>
        <v>#NAME?</v>
      </c>
      <c r="J247" s="24" t="e">
        <f ca="1">E247*'1 - Data'!C$7</f>
        <v>#NAME?</v>
      </c>
      <c r="K247" s="24" t="e">
        <f ca="1">IF(H247&lt;&gt;0,'1 - Data'!$C$8,0)</f>
        <v>#NAME?</v>
      </c>
      <c r="L247" s="24" t="e">
        <f ca="1">G247*'1 - Data'!$C$9</f>
        <v>#NAME?</v>
      </c>
      <c r="M247" s="24" t="e">
        <f t="shared" ca="1" si="28"/>
        <v>#NAME?</v>
      </c>
    </row>
    <row r="248" spans="1:13" x14ac:dyDescent="0.25">
      <c r="A248" s="22">
        <f t="shared" si="29"/>
        <v>243</v>
      </c>
      <c r="B248" s="23" t="e">
        <f t="shared" ca="1" si="30"/>
        <v>#NAME?</v>
      </c>
      <c r="C248" s="24" t="e">
        <f ca="1">_xll.RiskNormal(20,6.2)</f>
        <v>#NAME?</v>
      </c>
      <c r="D248" s="23" t="e">
        <f t="shared" ca="1" si="27"/>
        <v>#NAME?</v>
      </c>
      <c r="E248" s="23" t="e">
        <f t="shared" ca="1" si="25"/>
        <v>#NAME?</v>
      </c>
      <c r="F248" s="23" t="e">
        <f t="shared" ca="1" si="31"/>
        <v>#NAME?</v>
      </c>
      <c r="G248" s="23" t="e">
        <f t="shared" ca="1" si="26"/>
        <v>#NAME?</v>
      </c>
      <c r="H248" s="23" t="e">
        <f ca="1">IF(G248&lt;='1 - Data'!$C$6,IF(I247&lt;&gt;0,0,'1 - Data'!$C$5),0)</f>
        <v>#NAME?</v>
      </c>
      <c r="I248" s="23" t="e">
        <f t="shared" ca="1" si="32"/>
        <v>#NAME?</v>
      </c>
      <c r="J248" s="24" t="e">
        <f ca="1">E248*'1 - Data'!C$7</f>
        <v>#NAME?</v>
      </c>
      <c r="K248" s="24" t="e">
        <f ca="1">IF(H248&lt;&gt;0,'1 - Data'!$C$8,0)</f>
        <v>#NAME?</v>
      </c>
      <c r="L248" s="24" t="e">
        <f ca="1">G248*'1 - Data'!$C$9</f>
        <v>#NAME?</v>
      </c>
      <c r="M248" s="24" t="e">
        <f t="shared" ca="1" si="28"/>
        <v>#NAME?</v>
      </c>
    </row>
    <row r="249" spans="1:13" x14ac:dyDescent="0.25">
      <c r="A249" s="22">
        <f t="shared" si="29"/>
        <v>244</v>
      </c>
      <c r="B249" s="23" t="e">
        <f t="shared" ca="1" si="30"/>
        <v>#NAME?</v>
      </c>
      <c r="C249" s="24" t="e">
        <f ca="1">_xll.RiskNormal(20,6.2)</f>
        <v>#NAME?</v>
      </c>
      <c r="D249" s="23" t="e">
        <f t="shared" ca="1" si="27"/>
        <v>#NAME?</v>
      </c>
      <c r="E249" s="23" t="e">
        <f t="shared" ca="1" si="25"/>
        <v>#NAME?</v>
      </c>
      <c r="F249" s="23" t="e">
        <f t="shared" ca="1" si="31"/>
        <v>#NAME?</v>
      </c>
      <c r="G249" s="23" t="e">
        <f t="shared" ca="1" si="26"/>
        <v>#NAME?</v>
      </c>
      <c r="H249" s="23" t="e">
        <f ca="1">IF(G249&lt;='1 - Data'!$C$6,IF(I248&lt;&gt;0,0,'1 - Data'!$C$5),0)</f>
        <v>#NAME?</v>
      </c>
      <c r="I249" s="23" t="e">
        <f t="shared" ca="1" si="32"/>
        <v>#NAME?</v>
      </c>
      <c r="J249" s="24" t="e">
        <f ca="1">E249*'1 - Data'!C$7</f>
        <v>#NAME?</v>
      </c>
      <c r="K249" s="24" t="e">
        <f ca="1">IF(H249&lt;&gt;0,'1 - Data'!$C$8,0)</f>
        <v>#NAME?</v>
      </c>
      <c r="L249" s="24" t="e">
        <f ca="1">G249*'1 - Data'!$C$9</f>
        <v>#NAME?</v>
      </c>
      <c r="M249" s="24" t="e">
        <f t="shared" ca="1" si="28"/>
        <v>#NAME?</v>
      </c>
    </row>
    <row r="250" spans="1:13" x14ac:dyDescent="0.25">
      <c r="A250" s="22">
        <f t="shared" si="29"/>
        <v>245</v>
      </c>
      <c r="B250" s="23" t="e">
        <f t="shared" ca="1" si="30"/>
        <v>#NAME?</v>
      </c>
      <c r="C250" s="24" t="e">
        <f ca="1">_xll.RiskNormal(20,6.2)</f>
        <v>#NAME?</v>
      </c>
      <c r="D250" s="23" t="e">
        <f t="shared" ca="1" si="27"/>
        <v>#NAME?</v>
      </c>
      <c r="E250" s="23" t="e">
        <f t="shared" ca="1" si="25"/>
        <v>#NAME?</v>
      </c>
      <c r="F250" s="23" t="e">
        <f t="shared" ca="1" si="31"/>
        <v>#NAME?</v>
      </c>
      <c r="G250" s="23" t="e">
        <f t="shared" ca="1" si="26"/>
        <v>#NAME?</v>
      </c>
      <c r="H250" s="23" t="e">
        <f ca="1">IF(G250&lt;='1 - Data'!$C$6,IF(I249&lt;&gt;0,0,'1 - Data'!$C$5),0)</f>
        <v>#NAME?</v>
      </c>
      <c r="I250" s="23" t="e">
        <f t="shared" ca="1" si="32"/>
        <v>#NAME?</v>
      </c>
      <c r="J250" s="24" t="e">
        <f ca="1">E250*'1 - Data'!C$7</f>
        <v>#NAME?</v>
      </c>
      <c r="K250" s="24" t="e">
        <f ca="1">IF(H250&lt;&gt;0,'1 - Data'!$C$8,0)</f>
        <v>#NAME?</v>
      </c>
      <c r="L250" s="24" t="e">
        <f ca="1">G250*'1 - Data'!$C$9</f>
        <v>#NAME?</v>
      </c>
      <c r="M250" s="24" t="e">
        <f t="shared" ca="1" si="28"/>
        <v>#NAME?</v>
      </c>
    </row>
    <row r="251" spans="1:13" x14ac:dyDescent="0.25">
      <c r="A251" s="22">
        <f t="shared" si="29"/>
        <v>246</v>
      </c>
      <c r="B251" s="23" t="e">
        <f t="shared" ca="1" si="30"/>
        <v>#NAME?</v>
      </c>
      <c r="C251" s="24" t="e">
        <f ca="1">_xll.RiskNormal(20,6.2)</f>
        <v>#NAME?</v>
      </c>
      <c r="D251" s="23" t="e">
        <f t="shared" ca="1" si="27"/>
        <v>#NAME?</v>
      </c>
      <c r="E251" s="23" t="e">
        <f t="shared" ca="1" si="25"/>
        <v>#NAME?</v>
      </c>
      <c r="F251" s="23" t="e">
        <f t="shared" ca="1" si="31"/>
        <v>#NAME?</v>
      </c>
      <c r="G251" s="23" t="e">
        <f t="shared" ca="1" si="26"/>
        <v>#NAME?</v>
      </c>
      <c r="H251" s="23" t="e">
        <f ca="1">IF(G251&lt;='1 - Data'!$C$6,IF(I250&lt;&gt;0,0,'1 - Data'!$C$5),0)</f>
        <v>#NAME?</v>
      </c>
      <c r="I251" s="23" t="e">
        <f t="shared" ca="1" si="32"/>
        <v>#NAME?</v>
      </c>
      <c r="J251" s="24" t="e">
        <f ca="1">E251*'1 - Data'!C$7</f>
        <v>#NAME?</v>
      </c>
      <c r="K251" s="24" t="e">
        <f ca="1">IF(H251&lt;&gt;0,'1 - Data'!$C$8,0)</f>
        <v>#NAME?</v>
      </c>
      <c r="L251" s="24" t="e">
        <f ca="1">G251*'1 - Data'!$C$9</f>
        <v>#NAME?</v>
      </c>
      <c r="M251" s="24" t="e">
        <f t="shared" ca="1" si="28"/>
        <v>#NAME?</v>
      </c>
    </row>
    <row r="252" spans="1:13" x14ac:dyDescent="0.25">
      <c r="A252" s="22">
        <f t="shared" si="29"/>
        <v>247</v>
      </c>
      <c r="B252" s="23" t="e">
        <f t="shared" ca="1" si="30"/>
        <v>#NAME?</v>
      </c>
      <c r="C252" s="24" t="e">
        <f ca="1">_xll.RiskNormal(20,6.2)</f>
        <v>#NAME?</v>
      </c>
      <c r="D252" s="23" t="e">
        <f t="shared" ca="1" si="27"/>
        <v>#NAME?</v>
      </c>
      <c r="E252" s="23" t="e">
        <f t="shared" ca="1" si="25"/>
        <v>#NAME?</v>
      </c>
      <c r="F252" s="23" t="e">
        <f t="shared" ca="1" si="31"/>
        <v>#NAME?</v>
      </c>
      <c r="G252" s="23" t="e">
        <f t="shared" ca="1" si="26"/>
        <v>#NAME?</v>
      </c>
      <c r="H252" s="23" t="e">
        <f ca="1">IF(G252&lt;='1 - Data'!$C$6,IF(I251&lt;&gt;0,0,'1 - Data'!$C$5),0)</f>
        <v>#NAME?</v>
      </c>
      <c r="I252" s="23" t="e">
        <f t="shared" ca="1" si="32"/>
        <v>#NAME?</v>
      </c>
      <c r="J252" s="24" t="e">
        <f ca="1">E252*'1 - Data'!C$7</f>
        <v>#NAME?</v>
      </c>
      <c r="K252" s="24" t="e">
        <f ca="1">IF(H252&lt;&gt;0,'1 - Data'!$C$8,0)</f>
        <v>#NAME?</v>
      </c>
      <c r="L252" s="24" t="e">
        <f ca="1">G252*'1 - Data'!$C$9</f>
        <v>#NAME?</v>
      </c>
      <c r="M252" s="24" t="e">
        <f t="shared" ca="1" si="28"/>
        <v>#NAME?</v>
      </c>
    </row>
    <row r="253" spans="1:13" x14ac:dyDescent="0.25">
      <c r="A253" s="22">
        <f t="shared" si="29"/>
        <v>248</v>
      </c>
      <c r="B253" s="23" t="e">
        <f t="shared" ca="1" si="30"/>
        <v>#NAME?</v>
      </c>
      <c r="C253" s="24" t="e">
        <f ca="1">_xll.RiskNormal(20,6.2)</f>
        <v>#NAME?</v>
      </c>
      <c r="D253" s="23" t="e">
        <f t="shared" ca="1" si="27"/>
        <v>#NAME?</v>
      </c>
      <c r="E253" s="23" t="e">
        <f t="shared" ca="1" si="25"/>
        <v>#NAME?</v>
      </c>
      <c r="F253" s="23" t="e">
        <f t="shared" ca="1" si="31"/>
        <v>#NAME?</v>
      </c>
      <c r="G253" s="23" t="e">
        <f t="shared" ca="1" si="26"/>
        <v>#NAME?</v>
      </c>
      <c r="H253" s="23" t="e">
        <f ca="1">IF(G253&lt;='1 - Data'!$C$6,IF(I252&lt;&gt;0,0,'1 - Data'!$C$5),0)</f>
        <v>#NAME?</v>
      </c>
      <c r="I253" s="23" t="e">
        <f t="shared" ca="1" si="32"/>
        <v>#NAME?</v>
      </c>
      <c r="J253" s="24" t="e">
        <f ca="1">E253*'1 - Data'!C$7</f>
        <v>#NAME?</v>
      </c>
      <c r="K253" s="24" t="e">
        <f ca="1">IF(H253&lt;&gt;0,'1 - Data'!$C$8,0)</f>
        <v>#NAME?</v>
      </c>
      <c r="L253" s="24" t="e">
        <f ca="1">G253*'1 - Data'!$C$9</f>
        <v>#NAME?</v>
      </c>
      <c r="M253" s="24" t="e">
        <f t="shared" ca="1" si="28"/>
        <v>#NAME?</v>
      </c>
    </row>
    <row r="254" spans="1:13" x14ac:dyDescent="0.25">
      <c r="A254" s="22">
        <f t="shared" si="29"/>
        <v>249</v>
      </c>
      <c r="B254" s="23" t="e">
        <f t="shared" ca="1" si="30"/>
        <v>#NAME?</v>
      </c>
      <c r="C254" s="24" t="e">
        <f ca="1">_xll.RiskNormal(20,6.2)</f>
        <v>#NAME?</v>
      </c>
      <c r="D254" s="23" t="e">
        <f t="shared" ca="1" si="27"/>
        <v>#NAME?</v>
      </c>
      <c r="E254" s="23" t="e">
        <f t="shared" ca="1" si="25"/>
        <v>#NAME?</v>
      </c>
      <c r="F254" s="23" t="e">
        <f t="shared" ca="1" si="31"/>
        <v>#NAME?</v>
      </c>
      <c r="G254" s="23" t="e">
        <f t="shared" ca="1" si="26"/>
        <v>#NAME?</v>
      </c>
      <c r="H254" s="23" t="e">
        <f ca="1">IF(G254&lt;='1 - Data'!$C$6,IF(I253&lt;&gt;0,0,'1 - Data'!$C$5),0)</f>
        <v>#NAME?</v>
      </c>
      <c r="I254" s="23" t="e">
        <f t="shared" ca="1" si="32"/>
        <v>#NAME?</v>
      </c>
      <c r="J254" s="24" t="e">
        <f ca="1">E254*'1 - Data'!C$7</f>
        <v>#NAME?</v>
      </c>
      <c r="K254" s="24" t="e">
        <f ca="1">IF(H254&lt;&gt;0,'1 - Data'!$C$8,0)</f>
        <v>#NAME?</v>
      </c>
      <c r="L254" s="24" t="e">
        <f ca="1">G254*'1 - Data'!$C$9</f>
        <v>#NAME?</v>
      </c>
      <c r="M254" s="24" t="e">
        <f t="shared" ca="1" si="28"/>
        <v>#NAME?</v>
      </c>
    </row>
    <row r="255" spans="1:13" x14ac:dyDescent="0.25">
      <c r="A255" s="22">
        <f t="shared" si="29"/>
        <v>250</v>
      </c>
      <c r="B255" s="23" t="e">
        <f t="shared" ca="1" si="30"/>
        <v>#NAME?</v>
      </c>
      <c r="C255" s="24" t="e">
        <f ca="1">_xll.RiskNormal(20,6.2)</f>
        <v>#NAME?</v>
      </c>
      <c r="D255" s="23" t="e">
        <f t="shared" ca="1" si="27"/>
        <v>#NAME?</v>
      </c>
      <c r="E255" s="23" t="e">
        <f t="shared" ca="1" si="25"/>
        <v>#NAME?</v>
      </c>
      <c r="F255" s="23" t="e">
        <f t="shared" ca="1" si="31"/>
        <v>#NAME?</v>
      </c>
      <c r="G255" s="23" t="e">
        <f t="shared" ca="1" si="26"/>
        <v>#NAME?</v>
      </c>
      <c r="H255" s="23" t="e">
        <f ca="1">IF(G255&lt;='1 - Data'!$C$6,IF(I254&lt;&gt;0,0,'1 - Data'!$C$5),0)</f>
        <v>#NAME?</v>
      </c>
      <c r="I255" s="23" t="e">
        <f t="shared" ca="1" si="32"/>
        <v>#NAME?</v>
      </c>
      <c r="J255" s="24" t="e">
        <f ca="1">E255*'1 - Data'!C$7</f>
        <v>#NAME?</v>
      </c>
      <c r="K255" s="24" t="e">
        <f ca="1">IF(H255&lt;&gt;0,'1 - Data'!$C$8,0)</f>
        <v>#NAME?</v>
      </c>
      <c r="L255" s="24" t="e">
        <f ca="1">G255*'1 - Data'!$C$9</f>
        <v>#NAME?</v>
      </c>
      <c r="M255" s="24" t="e">
        <f t="shared" ca="1" si="28"/>
        <v>#NAME?</v>
      </c>
    </row>
    <row r="256" spans="1:13" x14ac:dyDescent="0.25">
      <c r="A256" s="22">
        <f t="shared" si="29"/>
        <v>251</v>
      </c>
      <c r="B256" s="23" t="e">
        <f t="shared" ca="1" si="30"/>
        <v>#NAME?</v>
      </c>
      <c r="C256" s="24" t="e">
        <f ca="1">_xll.RiskNormal(20,6.2)</f>
        <v>#NAME?</v>
      </c>
      <c r="D256" s="23" t="e">
        <f t="shared" ca="1" si="27"/>
        <v>#NAME?</v>
      </c>
      <c r="E256" s="23" t="e">
        <f t="shared" ca="1" si="25"/>
        <v>#NAME?</v>
      </c>
      <c r="F256" s="23" t="e">
        <f t="shared" ca="1" si="31"/>
        <v>#NAME?</v>
      </c>
      <c r="G256" s="23" t="e">
        <f t="shared" ca="1" si="26"/>
        <v>#NAME?</v>
      </c>
      <c r="H256" s="23" t="e">
        <f ca="1">IF(G256&lt;='1 - Data'!$C$6,IF(I255&lt;&gt;0,0,'1 - Data'!$C$5),0)</f>
        <v>#NAME?</v>
      </c>
      <c r="I256" s="23" t="e">
        <f t="shared" ca="1" si="32"/>
        <v>#NAME?</v>
      </c>
      <c r="J256" s="24" t="e">
        <f ca="1">E256*'1 - Data'!C$7</f>
        <v>#NAME?</v>
      </c>
      <c r="K256" s="24" t="e">
        <f ca="1">IF(H256&lt;&gt;0,'1 - Data'!$C$8,0)</f>
        <v>#NAME?</v>
      </c>
      <c r="L256" s="24" t="e">
        <f ca="1">G256*'1 - Data'!$C$9</f>
        <v>#NAME?</v>
      </c>
      <c r="M256" s="24" t="e">
        <f t="shared" ca="1" si="28"/>
        <v>#NAME?</v>
      </c>
    </row>
    <row r="257" spans="1:13" x14ac:dyDescent="0.25">
      <c r="A257" s="22">
        <f t="shared" si="29"/>
        <v>252</v>
      </c>
      <c r="B257" s="23" t="e">
        <f t="shared" ca="1" si="30"/>
        <v>#NAME?</v>
      </c>
      <c r="C257" s="24" t="e">
        <f ca="1">_xll.RiskNormal(20,6.2)</f>
        <v>#NAME?</v>
      </c>
      <c r="D257" s="23" t="e">
        <f t="shared" ca="1" si="27"/>
        <v>#NAME?</v>
      </c>
      <c r="E257" s="23" t="e">
        <f t="shared" ca="1" si="25"/>
        <v>#NAME?</v>
      </c>
      <c r="F257" s="23" t="e">
        <f t="shared" ca="1" si="31"/>
        <v>#NAME?</v>
      </c>
      <c r="G257" s="23" t="e">
        <f t="shared" ca="1" si="26"/>
        <v>#NAME?</v>
      </c>
      <c r="H257" s="23" t="e">
        <f ca="1">IF(G257&lt;='1 - Data'!$C$6,IF(I256&lt;&gt;0,0,'1 - Data'!$C$5),0)</f>
        <v>#NAME?</v>
      </c>
      <c r="I257" s="23" t="e">
        <f t="shared" ca="1" si="32"/>
        <v>#NAME?</v>
      </c>
      <c r="J257" s="24" t="e">
        <f ca="1">E257*'1 - Data'!C$7</f>
        <v>#NAME?</v>
      </c>
      <c r="K257" s="24" t="e">
        <f ca="1">IF(H257&lt;&gt;0,'1 - Data'!$C$8,0)</f>
        <v>#NAME?</v>
      </c>
      <c r="L257" s="24" t="e">
        <f ca="1">G257*'1 - Data'!$C$9</f>
        <v>#NAME?</v>
      </c>
      <c r="M257" s="24" t="e">
        <f t="shared" ca="1" si="28"/>
        <v>#NAME?</v>
      </c>
    </row>
    <row r="258" spans="1:13" x14ac:dyDescent="0.25">
      <c r="A258" s="22">
        <f t="shared" si="29"/>
        <v>253</v>
      </c>
      <c r="B258" s="23" t="e">
        <f t="shared" ca="1" si="30"/>
        <v>#NAME?</v>
      </c>
      <c r="C258" s="24" t="e">
        <f ca="1">_xll.RiskNormal(20,6.2)</f>
        <v>#NAME?</v>
      </c>
      <c r="D258" s="23" t="e">
        <f t="shared" ca="1" si="27"/>
        <v>#NAME?</v>
      </c>
      <c r="E258" s="23" t="e">
        <f t="shared" ca="1" si="25"/>
        <v>#NAME?</v>
      </c>
      <c r="F258" s="23" t="e">
        <f t="shared" ca="1" si="31"/>
        <v>#NAME?</v>
      </c>
      <c r="G258" s="23" t="e">
        <f t="shared" ca="1" si="26"/>
        <v>#NAME?</v>
      </c>
      <c r="H258" s="23" t="e">
        <f ca="1">IF(G258&lt;='1 - Data'!$C$6,IF(I257&lt;&gt;0,0,'1 - Data'!$C$5),0)</f>
        <v>#NAME?</v>
      </c>
      <c r="I258" s="23" t="e">
        <f t="shared" ca="1" si="32"/>
        <v>#NAME?</v>
      </c>
      <c r="J258" s="24" t="e">
        <f ca="1">E258*'1 - Data'!C$7</f>
        <v>#NAME?</v>
      </c>
      <c r="K258" s="24" t="e">
        <f ca="1">IF(H258&lt;&gt;0,'1 - Data'!$C$8,0)</f>
        <v>#NAME?</v>
      </c>
      <c r="L258" s="24" t="e">
        <f ca="1">G258*'1 - Data'!$C$9</f>
        <v>#NAME?</v>
      </c>
      <c r="M258" s="24" t="e">
        <f t="shared" ca="1" si="28"/>
        <v>#NAME?</v>
      </c>
    </row>
    <row r="259" spans="1:13" x14ac:dyDescent="0.25">
      <c r="A259" s="22">
        <f t="shared" si="29"/>
        <v>254</v>
      </c>
      <c r="B259" s="23" t="e">
        <f t="shared" ca="1" si="30"/>
        <v>#NAME?</v>
      </c>
      <c r="C259" s="24" t="e">
        <f ca="1">_xll.RiskNormal(20,6.2)</f>
        <v>#NAME?</v>
      </c>
      <c r="D259" s="23" t="e">
        <f t="shared" ca="1" si="27"/>
        <v>#NAME?</v>
      </c>
      <c r="E259" s="23" t="e">
        <f t="shared" ca="1" si="25"/>
        <v>#NAME?</v>
      </c>
      <c r="F259" s="23" t="e">
        <f t="shared" ca="1" si="31"/>
        <v>#NAME?</v>
      </c>
      <c r="G259" s="23" t="e">
        <f t="shared" ca="1" si="26"/>
        <v>#NAME?</v>
      </c>
      <c r="H259" s="23" t="e">
        <f ca="1">IF(G259&lt;='1 - Data'!$C$6,IF(I258&lt;&gt;0,0,'1 - Data'!$C$5),0)</f>
        <v>#NAME?</v>
      </c>
      <c r="I259" s="23" t="e">
        <f t="shared" ca="1" si="32"/>
        <v>#NAME?</v>
      </c>
      <c r="J259" s="24" t="e">
        <f ca="1">E259*'1 - Data'!C$7</f>
        <v>#NAME?</v>
      </c>
      <c r="K259" s="24" t="e">
        <f ca="1">IF(H259&lt;&gt;0,'1 - Data'!$C$8,0)</f>
        <v>#NAME?</v>
      </c>
      <c r="L259" s="24" t="e">
        <f ca="1">G259*'1 - Data'!$C$9</f>
        <v>#NAME?</v>
      </c>
      <c r="M259" s="24" t="e">
        <f t="shared" ca="1" si="28"/>
        <v>#NAME?</v>
      </c>
    </row>
    <row r="260" spans="1:13" x14ac:dyDescent="0.25">
      <c r="A260" s="22">
        <f t="shared" si="29"/>
        <v>255</v>
      </c>
      <c r="B260" s="23" t="e">
        <f t="shared" ca="1" si="30"/>
        <v>#NAME?</v>
      </c>
      <c r="C260" s="24" t="e">
        <f ca="1">_xll.RiskNormal(20,6.2)</f>
        <v>#NAME?</v>
      </c>
      <c r="D260" s="23" t="e">
        <f t="shared" ca="1" si="27"/>
        <v>#NAME?</v>
      </c>
      <c r="E260" s="23" t="e">
        <f t="shared" ca="1" si="25"/>
        <v>#NAME?</v>
      </c>
      <c r="F260" s="23" t="e">
        <f t="shared" ca="1" si="31"/>
        <v>#NAME?</v>
      </c>
      <c r="G260" s="23" t="e">
        <f t="shared" ca="1" si="26"/>
        <v>#NAME?</v>
      </c>
      <c r="H260" s="23" t="e">
        <f ca="1">IF(G260&lt;='1 - Data'!$C$6,IF(I259&lt;&gt;0,0,'1 - Data'!$C$5),0)</f>
        <v>#NAME?</v>
      </c>
      <c r="I260" s="23" t="e">
        <f t="shared" ca="1" si="32"/>
        <v>#NAME?</v>
      </c>
      <c r="J260" s="24" t="e">
        <f ca="1">E260*'1 - Data'!C$7</f>
        <v>#NAME?</v>
      </c>
      <c r="K260" s="24" t="e">
        <f ca="1">IF(H260&lt;&gt;0,'1 - Data'!$C$8,0)</f>
        <v>#NAME?</v>
      </c>
      <c r="L260" s="24" t="e">
        <f ca="1">G260*'1 - Data'!$C$9</f>
        <v>#NAME?</v>
      </c>
      <c r="M260" s="24" t="e">
        <f t="shared" ca="1" si="28"/>
        <v>#NAME?</v>
      </c>
    </row>
    <row r="261" spans="1:13" x14ac:dyDescent="0.25">
      <c r="A261" s="22">
        <f t="shared" si="29"/>
        <v>256</v>
      </c>
      <c r="B261" s="23" t="e">
        <f t="shared" ca="1" si="30"/>
        <v>#NAME?</v>
      </c>
      <c r="C261" s="24" t="e">
        <f ca="1">_xll.RiskNormal(20,6.2)</f>
        <v>#NAME?</v>
      </c>
      <c r="D261" s="23" t="e">
        <f t="shared" ca="1" si="27"/>
        <v>#NAME?</v>
      </c>
      <c r="E261" s="23" t="e">
        <f t="shared" ca="1" si="25"/>
        <v>#NAME?</v>
      </c>
      <c r="F261" s="23" t="e">
        <f t="shared" ca="1" si="31"/>
        <v>#NAME?</v>
      </c>
      <c r="G261" s="23" t="e">
        <f t="shared" ca="1" si="26"/>
        <v>#NAME?</v>
      </c>
      <c r="H261" s="23" t="e">
        <f ca="1">IF(G261&lt;='1 - Data'!$C$6,IF(I260&lt;&gt;0,0,'1 - Data'!$C$5),0)</f>
        <v>#NAME?</v>
      </c>
      <c r="I261" s="23" t="e">
        <f t="shared" ca="1" si="32"/>
        <v>#NAME?</v>
      </c>
      <c r="J261" s="24" t="e">
        <f ca="1">E261*'1 - Data'!C$7</f>
        <v>#NAME?</v>
      </c>
      <c r="K261" s="24" t="e">
        <f ca="1">IF(H261&lt;&gt;0,'1 - Data'!$C$8,0)</f>
        <v>#NAME?</v>
      </c>
      <c r="L261" s="24" t="e">
        <f ca="1">G261*'1 - Data'!$C$9</f>
        <v>#NAME?</v>
      </c>
      <c r="M261" s="24" t="e">
        <f t="shared" ca="1" si="28"/>
        <v>#NAME?</v>
      </c>
    </row>
    <row r="262" spans="1:13" x14ac:dyDescent="0.25">
      <c r="A262" s="22">
        <f t="shared" si="29"/>
        <v>257</v>
      </c>
      <c r="B262" s="23" t="e">
        <f t="shared" ca="1" si="30"/>
        <v>#NAME?</v>
      </c>
      <c r="C262" s="24" t="e">
        <f ca="1">_xll.RiskNormal(20,6.2)</f>
        <v>#NAME?</v>
      </c>
      <c r="D262" s="23" t="e">
        <f t="shared" ca="1" si="27"/>
        <v>#NAME?</v>
      </c>
      <c r="E262" s="23" t="e">
        <f t="shared" ref="E262:E325" ca="1" si="33">MIN(B262,D262)</f>
        <v>#NAME?</v>
      </c>
      <c r="F262" s="23" t="e">
        <f t="shared" ca="1" si="31"/>
        <v>#NAME?</v>
      </c>
      <c r="G262" s="23" t="e">
        <f t="shared" ref="G262:G325" ca="1" si="34">B262-E262+F262</f>
        <v>#NAME?</v>
      </c>
      <c r="H262" s="23" t="e">
        <f ca="1">IF(G262&lt;='1 - Data'!$C$6,IF(I261&lt;&gt;0,0,'1 - Data'!$C$5),0)</f>
        <v>#NAME?</v>
      </c>
      <c r="I262" s="23" t="e">
        <f t="shared" ca="1" si="32"/>
        <v>#NAME?</v>
      </c>
      <c r="J262" s="24" t="e">
        <f ca="1">E262*'1 - Data'!C$7</f>
        <v>#NAME?</v>
      </c>
      <c r="K262" s="24" t="e">
        <f ca="1">IF(H262&lt;&gt;0,'1 - Data'!$C$8,0)</f>
        <v>#NAME?</v>
      </c>
      <c r="L262" s="24" t="e">
        <f ca="1">G262*'1 - Data'!$C$9</f>
        <v>#NAME?</v>
      </c>
      <c r="M262" s="24" t="e">
        <f t="shared" ca="1" si="28"/>
        <v>#NAME?</v>
      </c>
    </row>
    <row r="263" spans="1:13" x14ac:dyDescent="0.25">
      <c r="A263" s="22">
        <f t="shared" si="29"/>
        <v>258</v>
      </c>
      <c r="B263" s="23" t="e">
        <f t="shared" ca="1" si="30"/>
        <v>#NAME?</v>
      </c>
      <c r="C263" s="24" t="e">
        <f ca="1">_xll.RiskNormal(20,6.2)</f>
        <v>#NAME?</v>
      </c>
      <c r="D263" s="23" t="e">
        <f t="shared" ref="D263:D326" ca="1" si="35">ROUND(C263,0)</f>
        <v>#NAME?</v>
      </c>
      <c r="E263" s="23" t="e">
        <f t="shared" ca="1" si="33"/>
        <v>#NAME?</v>
      </c>
      <c r="F263" s="23" t="e">
        <f t="shared" ca="1" si="31"/>
        <v>#NAME?</v>
      </c>
      <c r="G263" s="23" t="e">
        <f t="shared" ca="1" si="34"/>
        <v>#NAME?</v>
      </c>
      <c r="H263" s="23" t="e">
        <f ca="1">IF(G263&lt;='1 - Data'!$C$6,IF(I262&lt;&gt;0,0,'1 - Data'!$C$5),0)</f>
        <v>#NAME?</v>
      </c>
      <c r="I263" s="23" t="e">
        <f t="shared" ca="1" si="32"/>
        <v>#NAME?</v>
      </c>
      <c r="J263" s="24" t="e">
        <f ca="1">E263*'1 - Data'!C$7</f>
        <v>#NAME?</v>
      </c>
      <c r="K263" s="24" t="e">
        <f ca="1">IF(H263&lt;&gt;0,'1 - Data'!$C$8,0)</f>
        <v>#NAME?</v>
      </c>
      <c r="L263" s="24" t="e">
        <f ca="1">G263*'1 - Data'!$C$9</f>
        <v>#NAME?</v>
      </c>
      <c r="M263" s="24" t="e">
        <f t="shared" ref="M263:M326" ca="1" si="36">J263-K263-L263</f>
        <v>#NAME?</v>
      </c>
    </row>
    <row r="264" spans="1:13" x14ac:dyDescent="0.25">
      <c r="A264" s="22">
        <f t="shared" ref="A264:A327" si="37">A263+1</f>
        <v>259</v>
      </c>
      <c r="B264" s="23" t="e">
        <f t="shared" ca="1" si="30"/>
        <v>#NAME?</v>
      </c>
      <c r="C264" s="24" t="e">
        <f ca="1">_xll.RiskNormal(20,6.2)</f>
        <v>#NAME?</v>
      </c>
      <c r="D264" s="23" t="e">
        <f t="shared" ca="1" si="35"/>
        <v>#NAME?</v>
      </c>
      <c r="E264" s="23" t="e">
        <f t="shared" ca="1" si="33"/>
        <v>#NAME?</v>
      </c>
      <c r="F264" s="23" t="e">
        <f t="shared" ca="1" si="31"/>
        <v>#NAME?</v>
      </c>
      <c r="G264" s="23" t="e">
        <f t="shared" ca="1" si="34"/>
        <v>#NAME?</v>
      </c>
      <c r="H264" s="23" t="e">
        <f ca="1">IF(G264&lt;='1 - Data'!$C$6,IF(I263&lt;&gt;0,0,'1 - Data'!$C$5),0)</f>
        <v>#NAME?</v>
      </c>
      <c r="I264" s="23" t="e">
        <f t="shared" ca="1" si="32"/>
        <v>#NAME?</v>
      </c>
      <c r="J264" s="24" t="e">
        <f ca="1">E264*'1 - Data'!C$7</f>
        <v>#NAME?</v>
      </c>
      <c r="K264" s="24" t="e">
        <f ca="1">IF(H264&lt;&gt;0,'1 - Data'!$C$8,0)</f>
        <v>#NAME?</v>
      </c>
      <c r="L264" s="24" t="e">
        <f ca="1">G264*'1 - Data'!$C$9</f>
        <v>#NAME?</v>
      </c>
      <c r="M264" s="24" t="e">
        <f t="shared" ca="1" si="36"/>
        <v>#NAME?</v>
      </c>
    </row>
    <row r="265" spans="1:13" x14ac:dyDescent="0.25">
      <c r="A265" s="22">
        <f t="shared" si="37"/>
        <v>260</v>
      </c>
      <c r="B265" s="23" t="e">
        <f t="shared" ca="1" si="30"/>
        <v>#NAME?</v>
      </c>
      <c r="C265" s="24" t="e">
        <f ca="1">_xll.RiskNormal(20,6.2)</f>
        <v>#NAME?</v>
      </c>
      <c r="D265" s="23" t="e">
        <f t="shared" ca="1" si="35"/>
        <v>#NAME?</v>
      </c>
      <c r="E265" s="23" t="e">
        <f t="shared" ca="1" si="33"/>
        <v>#NAME?</v>
      </c>
      <c r="F265" s="23" t="e">
        <f t="shared" ca="1" si="31"/>
        <v>#NAME?</v>
      </c>
      <c r="G265" s="23" t="e">
        <f t="shared" ca="1" si="34"/>
        <v>#NAME?</v>
      </c>
      <c r="H265" s="23" t="e">
        <f ca="1">IF(G265&lt;='1 - Data'!$C$6,IF(I264&lt;&gt;0,0,'1 - Data'!$C$5),0)</f>
        <v>#NAME?</v>
      </c>
      <c r="I265" s="23" t="e">
        <f t="shared" ca="1" si="32"/>
        <v>#NAME?</v>
      </c>
      <c r="J265" s="24" t="e">
        <f ca="1">E265*'1 - Data'!C$7</f>
        <v>#NAME?</v>
      </c>
      <c r="K265" s="24" t="e">
        <f ca="1">IF(H265&lt;&gt;0,'1 - Data'!$C$8,0)</f>
        <v>#NAME?</v>
      </c>
      <c r="L265" s="24" t="e">
        <f ca="1">G265*'1 - Data'!$C$9</f>
        <v>#NAME?</v>
      </c>
      <c r="M265" s="24" t="e">
        <f t="shared" ca="1" si="36"/>
        <v>#NAME?</v>
      </c>
    </row>
    <row r="266" spans="1:13" x14ac:dyDescent="0.25">
      <c r="A266" s="22">
        <f t="shared" si="37"/>
        <v>261</v>
      </c>
      <c r="B266" s="23" t="e">
        <f t="shared" ref="B266:B329" ca="1" si="38">G265</f>
        <v>#NAME?</v>
      </c>
      <c r="C266" s="24" t="e">
        <f ca="1">_xll.RiskNormal(20,6.2)</f>
        <v>#NAME?</v>
      </c>
      <c r="D266" s="23" t="e">
        <f t="shared" ca="1" si="35"/>
        <v>#NAME?</v>
      </c>
      <c r="E266" s="23" t="e">
        <f t="shared" ca="1" si="33"/>
        <v>#NAME?</v>
      </c>
      <c r="F266" s="23" t="e">
        <f t="shared" ca="1" si="31"/>
        <v>#NAME?</v>
      </c>
      <c r="G266" s="23" t="e">
        <f t="shared" ca="1" si="34"/>
        <v>#NAME?</v>
      </c>
      <c r="H266" s="23" t="e">
        <f ca="1">IF(G266&lt;='1 - Data'!$C$6,IF(I265&lt;&gt;0,0,'1 - Data'!$C$5),0)</f>
        <v>#NAME?</v>
      </c>
      <c r="I266" s="23" t="e">
        <f t="shared" ca="1" si="32"/>
        <v>#NAME?</v>
      </c>
      <c r="J266" s="24" t="e">
        <f ca="1">E266*'1 - Data'!C$7</f>
        <v>#NAME?</v>
      </c>
      <c r="K266" s="24" t="e">
        <f ca="1">IF(H266&lt;&gt;0,'1 - Data'!$C$8,0)</f>
        <v>#NAME?</v>
      </c>
      <c r="L266" s="24" t="e">
        <f ca="1">G266*'1 - Data'!$C$9</f>
        <v>#NAME?</v>
      </c>
      <c r="M266" s="24" t="e">
        <f t="shared" ca="1" si="36"/>
        <v>#NAME?</v>
      </c>
    </row>
    <row r="267" spans="1:13" x14ac:dyDescent="0.25">
      <c r="A267" s="22">
        <f t="shared" si="37"/>
        <v>262</v>
      </c>
      <c r="B267" s="23" t="e">
        <f t="shared" ca="1" si="38"/>
        <v>#NAME?</v>
      </c>
      <c r="C267" s="24" t="e">
        <f ca="1">_xll.RiskNormal(20,6.2)</f>
        <v>#NAME?</v>
      </c>
      <c r="D267" s="23" t="e">
        <f t="shared" ca="1" si="35"/>
        <v>#NAME?</v>
      </c>
      <c r="E267" s="23" t="e">
        <f t="shared" ca="1" si="33"/>
        <v>#NAME?</v>
      </c>
      <c r="F267" s="23" t="e">
        <f t="shared" ca="1" si="31"/>
        <v>#NAME?</v>
      </c>
      <c r="G267" s="23" t="e">
        <f t="shared" ca="1" si="34"/>
        <v>#NAME?</v>
      </c>
      <c r="H267" s="23" t="e">
        <f ca="1">IF(G267&lt;='1 - Data'!$C$6,IF(I266&lt;&gt;0,0,'1 - Data'!$C$5),0)</f>
        <v>#NAME?</v>
      </c>
      <c r="I267" s="23" t="e">
        <f t="shared" ca="1" si="32"/>
        <v>#NAME?</v>
      </c>
      <c r="J267" s="24" t="e">
        <f ca="1">E267*'1 - Data'!C$7</f>
        <v>#NAME?</v>
      </c>
      <c r="K267" s="24" t="e">
        <f ca="1">IF(H267&lt;&gt;0,'1 - Data'!$C$8,0)</f>
        <v>#NAME?</v>
      </c>
      <c r="L267" s="24" t="e">
        <f ca="1">G267*'1 - Data'!$C$9</f>
        <v>#NAME?</v>
      </c>
      <c r="M267" s="24" t="e">
        <f t="shared" ca="1" si="36"/>
        <v>#NAME?</v>
      </c>
    </row>
    <row r="268" spans="1:13" x14ac:dyDescent="0.25">
      <c r="A268" s="22">
        <f t="shared" si="37"/>
        <v>263</v>
      </c>
      <c r="B268" s="23" t="e">
        <f t="shared" ca="1" si="38"/>
        <v>#NAME?</v>
      </c>
      <c r="C268" s="24" t="e">
        <f ca="1">_xll.RiskNormal(20,6.2)</f>
        <v>#NAME?</v>
      </c>
      <c r="D268" s="23" t="e">
        <f t="shared" ca="1" si="35"/>
        <v>#NAME?</v>
      </c>
      <c r="E268" s="23" t="e">
        <f t="shared" ca="1" si="33"/>
        <v>#NAME?</v>
      </c>
      <c r="F268" s="23" t="e">
        <f t="shared" ca="1" si="31"/>
        <v>#NAME?</v>
      </c>
      <c r="G268" s="23" t="e">
        <f t="shared" ca="1" si="34"/>
        <v>#NAME?</v>
      </c>
      <c r="H268" s="23" t="e">
        <f ca="1">IF(G268&lt;='1 - Data'!$C$6,IF(I267&lt;&gt;0,0,'1 - Data'!$C$5),0)</f>
        <v>#NAME?</v>
      </c>
      <c r="I268" s="23" t="e">
        <f t="shared" ca="1" si="32"/>
        <v>#NAME?</v>
      </c>
      <c r="J268" s="24" t="e">
        <f ca="1">E268*'1 - Data'!C$7</f>
        <v>#NAME?</v>
      </c>
      <c r="K268" s="24" t="e">
        <f ca="1">IF(H268&lt;&gt;0,'1 - Data'!$C$8,0)</f>
        <v>#NAME?</v>
      </c>
      <c r="L268" s="24" t="e">
        <f ca="1">G268*'1 - Data'!$C$9</f>
        <v>#NAME?</v>
      </c>
      <c r="M268" s="24" t="e">
        <f t="shared" ca="1" si="36"/>
        <v>#NAME?</v>
      </c>
    </row>
    <row r="269" spans="1:13" x14ac:dyDescent="0.25">
      <c r="A269" s="22">
        <f t="shared" si="37"/>
        <v>264</v>
      </c>
      <c r="B269" s="23" t="e">
        <f t="shared" ca="1" si="38"/>
        <v>#NAME?</v>
      </c>
      <c r="C269" s="24" t="e">
        <f ca="1">_xll.RiskNormal(20,6.2)</f>
        <v>#NAME?</v>
      </c>
      <c r="D269" s="23" t="e">
        <f t="shared" ca="1" si="35"/>
        <v>#NAME?</v>
      </c>
      <c r="E269" s="23" t="e">
        <f t="shared" ca="1" si="33"/>
        <v>#NAME?</v>
      </c>
      <c r="F269" s="23" t="e">
        <f t="shared" ref="F269:F332" ca="1" si="39">H264</f>
        <v>#NAME?</v>
      </c>
      <c r="G269" s="23" t="e">
        <f t="shared" ca="1" si="34"/>
        <v>#NAME?</v>
      </c>
      <c r="H269" s="23" t="e">
        <f ca="1">IF(G269&lt;='1 - Data'!$C$6,IF(I268&lt;&gt;0,0,'1 - Data'!$C$5),0)</f>
        <v>#NAME?</v>
      </c>
      <c r="I269" s="23" t="e">
        <f t="shared" ca="1" si="32"/>
        <v>#NAME?</v>
      </c>
      <c r="J269" s="24" t="e">
        <f ca="1">E269*'1 - Data'!C$7</f>
        <v>#NAME?</v>
      </c>
      <c r="K269" s="24" t="e">
        <f ca="1">IF(H269&lt;&gt;0,'1 - Data'!$C$8,0)</f>
        <v>#NAME?</v>
      </c>
      <c r="L269" s="24" t="e">
        <f ca="1">G269*'1 - Data'!$C$9</f>
        <v>#NAME?</v>
      </c>
      <c r="M269" s="24" t="e">
        <f t="shared" ca="1" si="36"/>
        <v>#NAME?</v>
      </c>
    </row>
    <row r="270" spans="1:13" x14ac:dyDescent="0.25">
      <c r="A270" s="22">
        <f t="shared" si="37"/>
        <v>265</v>
      </c>
      <c r="B270" s="23" t="e">
        <f t="shared" ca="1" si="38"/>
        <v>#NAME?</v>
      </c>
      <c r="C270" s="24" t="e">
        <f ca="1">_xll.RiskNormal(20,6.2)</f>
        <v>#NAME?</v>
      </c>
      <c r="D270" s="23" t="e">
        <f t="shared" ca="1" si="35"/>
        <v>#NAME?</v>
      </c>
      <c r="E270" s="23" t="e">
        <f t="shared" ca="1" si="33"/>
        <v>#NAME?</v>
      </c>
      <c r="F270" s="23" t="e">
        <f t="shared" ca="1" si="39"/>
        <v>#NAME?</v>
      </c>
      <c r="G270" s="23" t="e">
        <f t="shared" ca="1" si="34"/>
        <v>#NAME?</v>
      </c>
      <c r="H270" s="23" t="e">
        <f ca="1">IF(G270&lt;='1 - Data'!$C$6,IF(I269&lt;&gt;0,0,'1 - Data'!$C$5),0)</f>
        <v>#NAME?</v>
      </c>
      <c r="I270" s="23" t="e">
        <f t="shared" ca="1" si="32"/>
        <v>#NAME?</v>
      </c>
      <c r="J270" s="24" t="e">
        <f ca="1">E270*'1 - Data'!C$7</f>
        <v>#NAME?</v>
      </c>
      <c r="K270" s="24" t="e">
        <f ca="1">IF(H270&lt;&gt;0,'1 - Data'!$C$8,0)</f>
        <v>#NAME?</v>
      </c>
      <c r="L270" s="24" t="e">
        <f ca="1">G270*'1 - Data'!$C$9</f>
        <v>#NAME?</v>
      </c>
      <c r="M270" s="24" t="e">
        <f t="shared" ca="1" si="36"/>
        <v>#NAME?</v>
      </c>
    </row>
    <row r="271" spans="1:13" x14ac:dyDescent="0.25">
      <c r="A271" s="22">
        <f t="shared" si="37"/>
        <v>266</v>
      </c>
      <c r="B271" s="23" t="e">
        <f t="shared" ca="1" si="38"/>
        <v>#NAME?</v>
      </c>
      <c r="C271" s="24" t="e">
        <f ca="1">_xll.RiskNormal(20,6.2)</f>
        <v>#NAME?</v>
      </c>
      <c r="D271" s="23" t="e">
        <f t="shared" ca="1" si="35"/>
        <v>#NAME?</v>
      </c>
      <c r="E271" s="23" t="e">
        <f t="shared" ca="1" si="33"/>
        <v>#NAME?</v>
      </c>
      <c r="F271" s="23" t="e">
        <f t="shared" ca="1" si="39"/>
        <v>#NAME?</v>
      </c>
      <c r="G271" s="23" t="e">
        <f t="shared" ca="1" si="34"/>
        <v>#NAME?</v>
      </c>
      <c r="H271" s="23" t="e">
        <f ca="1">IF(G271&lt;='1 - Data'!$C$6,IF(I270&lt;&gt;0,0,'1 - Data'!$C$5),0)</f>
        <v>#NAME?</v>
      </c>
      <c r="I271" s="23" t="e">
        <f t="shared" ca="1" si="32"/>
        <v>#NAME?</v>
      </c>
      <c r="J271" s="24" t="e">
        <f ca="1">E271*'1 - Data'!C$7</f>
        <v>#NAME?</v>
      </c>
      <c r="K271" s="24" t="e">
        <f ca="1">IF(H271&lt;&gt;0,'1 - Data'!$C$8,0)</f>
        <v>#NAME?</v>
      </c>
      <c r="L271" s="24" t="e">
        <f ca="1">G271*'1 - Data'!$C$9</f>
        <v>#NAME?</v>
      </c>
      <c r="M271" s="24" t="e">
        <f t="shared" ca="1" si="36"/>
        <v>#NAME?</v>
      </c>
    </row>
    <row r="272" spans="1:13" x14ac:dyDescent="0.25">
      <c r="A272" s="22">
        <f t="shared" si="37"/>
        <v>267</v>
      </c>
      <c r="B272" s="23" t="e">
        <f t="shared" ca="1" si="38"/>
        <v>#NAME?</v>
      </c>
      <c r="C272" s="24" t="e">
        <f ca="1">_xll.RiskNormal(20,6.2)</f>
        <v>#NAME?</v>
      </c>
      <c r="D272" s="23" t="e">
        <f t="shared" ca="1" si="35"/>
        <v>#NAME?</v>
      </c>
      <c r="E272" s="23" t="e">
        <f t="shared" ca="1" si="33"/>
        <v>#NAME?</v>
      </c>
      <c r="F272" s="23" t="e">
        <f t="shared" ca="1" si="39"/>
        <v>#NAME?</v>
      </c>
      <c r="G272" s="23" t="e">
        <f t="shared" ca="1" si="34"/>
        <v>#NAME?</v>
      </c>
      <c r="H272" s="23" t="e">
        <f ca="1">IF(G272&lt;='1 - Data'!$C$6,IF(I271&lt;&gt;0,0,'1 - Data'!$C$5),0)</f>
        <v>#NAME?</v>
      </c>
      <c r="I272" s="23" t="e">
        <f t="shared" ca="1" si="32"/>
        <v>#NAME?</v>
      </c>
      <c r="J272" s="24" t="e">
        <f ca="1">E272*'1 - Data'!C$7</f>
        <v>#NAME?</v>
      </c>
      <c r="K272" s="24" t="e">
        <f ca="1">IF(H272&lt;&gt;0,'1 - Data'!$C$8,0)</f>
        <v>#NAME?</v>
      </c>
      <c r="L272" s="24" t="e">
        <f ca="1">G272*'1 - Data'!$C$9</f>
        <v>#NAME?</v>
      </c>
      <c r="M272" s="24" t="e">
        <f t="shared" ca="1" si="36"/>
        <v>#NAME?</v>
      </c>
    </row>
    <row r="273" spans="1:13" x14ac:dyDescent="0.25">
      <c r="A273" s="22">
        <f t="shared" si="37"/>
        <v>268</v>
      </c>
      <c r="B273" s="23" t="e">
        <f t="shared" ca="1" si="38"/>
        <v>#NAME?</v>
      </c>
      <c r="C273" s="24" t="e">
        <f ca="1">_xll.RiskNormal(20,6.2)</f>
        <v>#NAME?</v>
      </c>
      <c r="D273" s="23" t="e">
        <f t="shared" ca="1" si="35"/>
        <v>#NAME?</v>
      </c>
      <c r="E273" s="23" t="e">
        <f t="shared" ca="1" si="33"/>
        <v>#NAME?</v>
      </c>
      <c r="F273" s="23" t="e">
        <f t="shared" ca="1" si="39"/>
        <v>#NAME?</v>
      </c>
      <c r="G273" s="23" t="e">
        <f t="shared" ca="1" si="34"/>
        <v>#NAME?</v>
      </c>
      <c r="H273" s="23" t="e">
        <f ca="1">IF(G273&lt;='1 - Data'!$C$6,IF(I272&lt;&gt;0,0,'1 - Data'!$C$5),0)</f>
        <v>#NAME?</v>
      </c>
      <c r="I273" s="23" t="e">
        <f t="shared" ca="1" si="32"/>
        <v>#NAME?</v>
      </c>
      <c r="J273" s="24" t="e">
        <f ca="1">E273*'1 - Data'!C$7</f>
        <v>#NAME?</v>
      </c>
      <c r="K273" s="24" t="e">
        <f ca="1">IF(H273&lt;&gt;0,'1 - Data'!$C$8,0)</f>
        <v>#NAME?</v>
      </c>
      <c r="L273" s="24" t="e">
        <f ca="1">G273*'1 - Data'!$C$9</f>
        <v>#NAME?</v>
      </c>
      <c r="M273" s="24" t="e">
        <f t="shared" ca="1" si="36"/>
        <v>#NAME?</v>
      </c>
    </row>
    <row r="274" spans="1:13" x14ac:dyDescent="0.25">
      <c r="A274" s="22">
        <f t="shared" si="37"/>
        <v>269</v>
      </c>
      <c r="B274" s="23" t="e">
        <f t="shared" ca="1" si="38"/>
        <v>#NAME?</v>
      </c>
      <c r="C274" s="24" t="e">
        <f ca="1">_xll.RiskNormal(20,6.2)</f>
        <v>#NAME?</v>
      </c>
      <c r="D274" s="23" t="e">
        <f t="shared" ca="1" si="35"/>
        <v>#NAME?</v>
      </c>
      <c r="E274" s="23" t="e">
        <f t="shared" ca="1" si="33"/>
        <v>#NAME?</v>
      </c>
      <c r="F274" s="23" t="e">
        <f t="shared" ca="1" si="39"/>
        <v>#NAME?</v>
      </c>
      <c r="G274" s="23" t="e">
        <f t="shared" ca="1" si="34"/>
        <v>#NAME?</v>
      </c>
      <c r="H274" s="23" t="e">
        <f ca="1">IF(G274&lt;='1 - Data'!$C$6,IF(I273&lt;&gt;0,0,'1 - Data'!$C$5),0)</f>
        <v>#NAME?</v>
      </c>
      <c r="I274" s="23" t="e">
        <f t="shared" ca="1" si="32"/>
        <v>#NAME?</v>
      </c>
      <c r="J274" s="24" t="e">
        <f ca="1">E274*'1 - Data'!C$7</f>
        <v>#NAME?</v>
      </c>
      <c r="K274" s="24" t="e">
        <f ca="1">IF(H274&lt;&gt;0,'1 - Data'!$C$8,0)</f>
        <v>#NAME?</v>
      </c>
      <c r="L274" s="24" t="e">
        <f ca="1">G274*'1 - Data'!$C$9</f>
        <v>#NAME?</v>
      </c>
      <c r="M274" s="24" t="e">
        <f t="shared" ca="1" si="36"/>
        <v>#NAME?</v>
      </c>
    </row>
    <row r="275" spans="1:13" x14ac:dyDescent="0.25">
      <c r="A275" s="22">
        <f t="shared" si="37"/>
        <v>270</v>
      </c>
      <c r="B275" s="23" t="e">
        <f t="shared" ca="1" si="38"/>
        <v>#NAME?</v>
      </c>
      <c r="C275" s="24" t="e">
        <f ca="1">_xll.RiskNormal(20,6.2)</f>
        <v>#NAME?</v>
      </c>
      <c r="D275" s="23" t="e">
        <f t="shared" ca="1" si="35"/>
        <v>#NAME?</v>
      </c>
      <c r="E275" s="23" t="e">
        <f t="shared" ca="1" si="33"/>
        <v>#NAME?</v>
      </c>
      <c r="F275" s="23" t="e">
        <f t="shared" ca="1" si="39"/>
        <v>#NAME?</v>
      </c>
      <c r="G275" s="23" t="e">
        <f t="shared" ca="1" si="34"/>
        <v>#NAME?</v>
      </c>
      <c r="H275" s="23" t="e">
        <f ca="1">IF(G275&lt;='1 - Data'!$C$6,IF(I274&lt;&gt;0,0,'1 - Data'!$C$5),0)</f>
        <v>#NAME?</v>
      </c>
      <c r="I275" s="23" t="e">
        <f t="shared" ca="1" si="32"/>
        <v>#NAME?</v>
      </c>
      <c r="J275" s="24" t="e">
        <f ca="1">E275*'1 - Data'!C$7</f>
        <v>#NAME?</v>
      </c>
      <c r="K275" s="24" t="e">
        <f ca="1">IF(H275&lt;&gt;0,'1 - Data'!$C$8,0)</f>
        <v>#NAME?</v>
      </c>
      <c r="L275" s="24" t="e">
        <f ca="1">G275*'1 - Data'!$C$9</f>
        <v>#NAME?</v>
      </c>
      <c r="M275" s="24" t="e">
        <f t="shared" ca="1" si="36"/>
        <v>#NAME?</v>
      </c>
    </row>
    <row r="276" spans="1:13" x14ac:dyDescent="0.25">
      <c r="A276" s="22">
        <f t="shared" si="37"/>
        <v>271</v>
      </c>
      <c r="B276" s="23" t="e">
        <f t="shared" ca="1" si="38"/>
        <v>#NAME?</v>
      </c>
      <c r="C276" s="24" t="e">
        <f ca="1">_xll.RiskNormal(20,6.2)</f>
        <v>#NAME?</v>
      </c>
      <c r="D276" s="23" t="e">
        <f t="shared" ca="1" si="35"/>
        <v>#NAME?</v>
      </c>
      <c r="E276" s="23" t="e">
        <f t="shared" ca="1" si="33"/>
        <v>#NAME?</v>
      </c>
      <c r="F276" s="23" t="e">
        <f t="shared" ca="1" si="39"/>
        <v>#NAME?</v>
      </c>
      <c r="G276" s="23" t="e">
        <f t="shared" ca="1" si="34"/>
        <v>#NAME?</v>
      </c>
      <c r="H276" s="23" t="e">
        <f ca="1">IF(G276&lt;='1 - Data'!$C$6,IF(I275&lt;&gt;0,0,'1 - Data'!$C$5),0)</f>
        <v>#NAME?</v>
      </c>
      <c r="I276" s="23" t="e">
        <f t="shared" ca="1" si="32"/>
        <v>#NAME?</v>
      </c>
      <c r="J276" s="24" t="e">
        <f ca="1">E276*'1 - Data'!C$7</f>
        <v>#NAME?</v>
      </c>
      <c r="K276" s="24" t="e">
        <f ca="1">IF(H276&lt;&gt;0,'1 - Data'!$C$8,0)</f>
        <v>#NAME?</v>
      </c>
      <c r="L276" s="24" t="e">
        <f ca="1">G276*'1 - Data'!$C$9</f>
        <v>#NAME?</v>
      </c>
      <c r="M276" s="24" t="e">
        <f t="shared" ca="1" si="36"/>
        <v>#NAME?</v>
      </c>
    </row>
    <row r="277" spans="1:13" x14ac:dyDescent="0.25">
      <c r="A277" s="22">
        <f t="shared" si="37"/>
        <v>272</v>
      </c>
      <c r="B277" s="23" t="e">
        <f t="shared" ca="1" si="38"/>
        <v>#NAME?</v>
      </c>
      <c r="C277" s="24" t="e">
        <f ca="1">_xll.RiskNormal(20,6.2)</f>
        <v>#NAME?</v>
      </c>
      <c r="D277" s="23" t="e">
        <f t="shared" ca="1" si="35"/>
        <v>#NAME?</v>
      </c>
      <c r="E277" s="23" t="e">
        <f t="shared" ca="1" si="33"/>
        <v>#NAME?</v>
      </c>
      <c r="F277" s="23" t="e">
        <f t="shared" ca="1" si="39"/>
        <v>#NAME?</v>
      </c>
      <c r="G277" s="23" t="e">
        <f t="shared" ca="1" si="34"/>
        <v>#NAME?</v>
      </c>
      <c r="H277" s="23" t="e">
        <f ca="1">IF(G277&lt;='1 - Data'!$C$6,IF(I276&lt;&gt;0,0,'1 - Data'!$C$5),0)</f>
        <v>#NAME?</v>
      </c>
      <c r="I277" s="23" t="e">
        <f t="shared" ca="1" si="32"/>
        <v>#NAME?</v>
      </c>
      <c r="J277" s="24" t="e">
        <f ca="1">E277*'1 - Data'!C$7</f>
        <v>#NAME?</v>
      </c>
      <c r="K277" s="24" t="e">
        <f ca="1">IF(H277&lt;&gt;0,'1 - Data'!$C$8,0)</f>
        <v>#NAME?</v>
      </c>
      <c r="L277" s="24" t="e">
        <f ca="1">G277*'1 - Data'!$C$9</f>
        <v>#NAME?</v>
      </c>
      <c r="M277" s="24" t="e">
        <f t="shared" ca="1" si="36"/>
        <v>#NAME?</v>
      </c>
    </row>
    <row r="278" spans="1:13" x14ac:dyDescent="0.25">
      <c r="A278" s="22">
        <f t="shared" si="37"/>
        <v>273</v>
      </c>
      <c r="B278" s="23" t="e">
        <f t="shared" ca="1" si="38"/>
        <v>#NAME?</v>
      </c>
      <c r="C278" s="24" t="e">
        <f ca="1">_xll.RiskNormal(20,6.2)</f>
        <v>#NAME?</v>
      </c>
      <c r="D278" s="23" t="e">
        <f t="shared" ca="1" si="35"/>
        <v>#NAME?</v>
      </c>
      <c r="E278" s="23" t="e">
        <f t="shared" ca="1" si="33"/>
        <v>#NAME?</v>
      </c>
      <c r="F278" s="23" t="e">
        <f t="shared" ca="1" si="39"/>
        <v>#NAME?</v>
      </c>
      <c r="G278" s="23" t="e">
        <f t="shared" ca="1" si="34"/>
        <v>#NAME?</v>
      </c>
      <c r="H278" s="23" t="e">
        <f ca="1">IF(G278&lt;='1 - Data'!$C$6,IF(I277&lt;&gt;0,0,'1 - Data'!$C$5),0)</f>
        <v>#NAME?</v>
      </c>
      <c r="I278" s="23" t="e">
        <f t="shared" ca="1" si="32"/>
        <v>#NAME?</v>
      </c>
      <c r="J278" s="24" t="e">
        <f ca="1">E278*'1 - Data'!C$7</f>
        <v>#NAME?</v>
      </c>
      <c r="K278" s="24" t="e">
        <f ca="1">IF(H278&lt;&gt;0,'1 - Data'!$C$8,0)</f>
        <v>#NAME?</v>
      </c>
      <c r="L278" s="24" t="e">
        <f ca="1">G278*'1 - Data'!$C$9</f>
        <v>#NAME?</v>
      </c>
      <c r="M278" s="24" t="e">
        <f t="shared" ca="1" si="36"/>
        <v>#NAME?</v>
      </c>
    </row>
    <row r="279" spans="1:13" x14ac:dyDescent="0.25">
      <c r="A279" s="22">
        <f t="shared" si="37"/>
        <v>274</v>
      </c>
      <c r="B279" s="23" t="e">
        <f t="shared" ca="1" si="38"/>
        <v>#NAME?</v>
      </c>
      <c r="C279" s="24" t="e">
        <f ca="1">_xll.RiskNormal(20,6.2)</f>
        <v>#NAME?</v>
      </c>
      <c r="D279" s="23" t="e">
        <f t="shared" ca="1" si="35"/>
        <v>#NAME?</v>
      </c>
      <c r="E279" s="23" t="e">
        <f t="shared" ca="1" si="33"/>
        <v>#NAME?</v>
      </c>
      <c r="F279" s="23" t="e">
        <f t="shared" ca="1" si="39"/>
        <v>#NAME?</v>
      </c>
      <c r="G279" s="23" t="e">
        <f t="shared" ca="1" si="34"/>
        <v>#NAME?</v>
      </c>
      <c r="H279" s="23" t="e">
        <f ca="1">IF(G279&lt;='1 - Data'!$C$6,IF(I278&lt;&gt;0,0,'1 - Data'!$C$5),0)</f>
        <v>#NAME?</v>
      </c>
      <c r="I279" s="23" t="e">
        <f t="shared" ref="I279:I342" ca="1" si="40">I278+H279-F279</f>
        <v>#NAME?</v>
      </c>
      <c r="J279" s="24" t="e">
        <f ca="1">E279*'1 - Data'!C$7</f>
        <v>#NAME?</v>
      </c>
      <c r="K279" s="24" t="e">
        <f ca="1">IF(H279&lt;&gt;0,'1 - Data'!$C$8,0)</f>
        <v>#NAME?</v>
      </c>
      <c r="L279" s="24" t="e">
        <f ca="1">G279*'1 - Data'!$C$9</f>
        <v>#NAME?</v>
      </c>
      <c r="M279" s="24" t="e">
        <f t="shared" ca="1" si="36"/>
        <v>#NAME?</v>
      </c>
    </row>
    <row r="280" spans="1:13" x14ac:dyDescent="0.25">
      <c r="A280" s="22">
        <f t="shared" si="37"/>
        <v>275</v>
      </c>
      <c r="B280" s="23" t="e">
        <f t="shared" ca="1" si="38"/>
        <v>#NAME?</v>
      </c>
      <c r="C280" s="24" t="e">
        <f ca="1">_xll.RiskNormal(20,6.2)</f>
        <v>#NAME?</v>
      </c>
      <c r="D280" s="23" t="e">
        <f t="shared" ca="1" si="35"/>
        <v>#NAME?</v>
      </c>
      <c r="E280" s="23" t="e">
        <f t="shared" ca="1" si="33"/>
        <v>#NAME?</v>
      </c>
      <c r="F280" s="23" t="e">
        <f t="shared" ca="1" si="39"/>
        <v>#NAME?</v>
      </c>
      <c r="G280" s="23" t="e">
        <f t="shared" ca="1" si="34"/>
        <v>#NAME?</v>
      </c>
      <c r="H280" s="23" t="e">
        <f ca="1">IF(G280&lt;='1 - Data'!$C$6,IF(I279&lt;&gt;0,0,'1 - Data'!$C$5),0)</f>
        <v>#NAME?</v>
      </c>
      <c r="I280" s="23" t="e">
        <f t="shared" ca="1" si="40"/>
        <v>#NAME?</v>
      </c>
      <c r="J280" s="24" t="e">
        <f ca="1">E280*'1 - Data'!C$7</f>
        <v>#NAME?</v>
      </c>
      <c r="K280" s="24" t="e">
        <f ca="1">IF(H280&lt;&gt;0,'1 - Data'!$C$8,0)</f>
        <v>#NAME?</v>
      </c>
      <c r="L280" s="24" t="e">
        <f ca="1">G280*'1 - Data'!$C$9</f>
        <v>#NAME?</v>
      </c>
      <c r="M280" s="24" t="e">
        <f t="shared" ca="1" si="36"/>
        <v>#NAME?</v>
      </c>
    </row>
    <row r="281" spans="1:13" x14ac:dyDescent="0.25">
      <c r="A281" s="22">
        <f t="shared" si="37"/>
        <v>276</v>
      </c>
      <c r="B281" s="23" t="e">
        <f t="shared" ca="1" si="38"/>
        <v>#NAME?</v>
      </c>
      <c r="C281" s="24" t="e">
        <f ca="1">_xll.RiskNormal(20,6.2)</f>
        <v>#NAME?</v>
      </c>
      <c r="D281" s="23" t="e">
        <f t="shared" ca="1" si="35"/>
        <v>#NAME?</v>
      </c>
      <c r="E281" s="23" t="e">
        <f t="shared" ca="1" si="33"/>
        <v>#NAME?</v>
      </c>
      <c r="F281" s="23" t="e">
        <f t="shared" ca="1" si="39"/>
        <v>#NAME?</v>
      </c>
      <c r="G281" s="23" t="e">
        <f t="shared" ca="1" si="34"/>
        <v>#NAME?</v>
      </c>
      <c r="H281" s="23" t="e">
        <f ca="1">IF(G281&lt;='1 - Data'!$C$6,IF(I280&lt;&gt;0,0,'1 - Data'!$C$5),0)</f>
        <v>#NAME?</v>
      </c>
      <c r="I281" s="23" t="e">
        <f t="shared" ca="1" si="40"/>
        <v>#NAME?</v>
      </c>
      <c r="J281" s="24" t="e">
        <f ca="1">E281*'1 - Data'!C$7</f>
        <v>#NAME?</v>
      </c>
      <c r="K281" s="24" t="e">
        <f ca="1">IF(H281&lt;&gt;0,'1 - Data'!$C$8,0)</f>
        <v>#NAME?</v>
      </c>
      <c r="L281" s="24" t="e">
        <f ca="1">G281*'1 - Data'!$C$9</f>
        <v>#NAME?</v>
      </c>
      <c r="M281" s="24" t="e">
        <f t="shared" ca="1" si="36"/>
        <v>#NAME?</v>
      </c>
    </row>
    <row r="282" spans="1:13" x14ac:dyDescent="0.25">
      <c r="A282" s="22">
        <f t="shared" si="37"/>
        <v>277</v>
      </c>
      <c r="B282" s="23" t="e">
        <f t="shared" ca="1" si="38"/>
        <v>#NAME?</v>
      </c>
      <c r="C282" s="24" t="e">
        <f ca="1">_xll.RiskNormal(20,6.2)</f>
        <v>#NAME?</v>
      </c>
      <c r="D282" s="23" t="e">
        <f t="shared" ca="1" si="35"/>
        <v>#NAME?</v>
      </c>
      <c r="E282" s="23" t="e">
        <f t="shared" ca="1" si="33"/>
        <v>#NAME?</v>
      </c>
      <c r="F282" s="23" t="e">
        <f t="shared" ca="1" si="39"/>
        <v>#NAME?</v>
      </c>
      <c r="G282" s="23" t="e">
        <f t="shared" ca="1" si="34"/>
        <v>#NAME?</v>
      </c>
      <c r="H282" s="23" t="e">
        <f ca="1">IF(G282&lt;='1 - Data'!$C$6,IF(I281&lt;&gt;0,0,'1 - Data'!$C$5),0)</f>
        <v>#NAME?</v>
      </c>
      <c r="I282" s="23" t="e">
        <f t="shared" ca="1" si="40"/>
        <v>#NAME?</v>
      </c>
      <c r="J282" s="24" t="e">
        <f ca="1">E282*'1 - Data'!C$7</f>
        <v>#NAME?</v>
      </c>
      <c r="K282" s="24" t="e">
        <f ca="1">IF(H282&lt;&gt;0,'1 - Data'!$C$8,0)</f>
        <v>#NAME?</v>
      </c>
      <c r="L282" s="24" t="e">
        <f ca="1">G282*'1 - Data'!$C$9</f>
        <v>#NAME?</v>
      </c>
      <c r="M282" s="24" t="e">
        <f t="shared" ca="1" si="36"/>
        <v>#NAME?</v>
      </c>
    </row>
    <row r="283" spans="1:13" x14ac:dyDescent="0.25">
      <c r="A283" s="22">
        <f t="shared" si="37"/>
        <v>278</v>
      </c>
      <c r="B283" s="23" t="e">
        <f t="shared" ca="1" si="38"/>
        <v>#NAME?</v>
      </c>
      <c r="C283" s="24" t="e">
        <f ca="1">_xll.RiskNormal(20,6.2)</f>
        <v>#NAME?</v>
      </c>
      <c r="D283" s="23" t="e">
        <f t="shared" ca="1" si="35"/>
        <v>#NAME?</v>
      </c>
      <c r="E283" s="23" t="e">
        <f t="shared" ca="1" si="33"/>
        <v>#NAME?</v>
      </c>
      <c r="F283" s="23" t="e">
        <f t="shared" ca="1" si="39"/>
        <v>#NAME?</v>
      </c>
      <c r="G283" s="23" t="e">
        <f t="shared" ca="1" si="34"/>
        <v>#NAME?</v>
      </c>
      <c r="H283" s="23" t="e">
        <f ca="1">IF(G283&lt;='1 - Data'!$C$6,IF(I282&lt;&gt;0,0,'1 - Data'!$C$5),0)</f>
        <v>#NAME?</v>
      </c>
      <c r="I283" s="23" t="e">
        <f t="shared" ca="1" si="40"/>
        <v>#NAME?</v>
      </c>
      <c r="J283" s="24" t="e">
        <f ca="1">E283*'1 - Data'!C$7</f>
        <v>#NAME?</v>
      </c>
      <c r="K283" s="24" t="e">
        <f ca="1">IF(H283&lt;&gt;0,'1 - Data'!$C$8,0)</f>
        <v>#NAME?</v>
      </c>
      <c r="L283" s="24" t="e">
        <f ca="1">G283*'1 - Data'!$C$9</f>
        <v>#NAME?</v>
      </c>
      <c r="M283" s="24" t="e">
        <f t="shared" ca="1" si="36"/>
        <v>#NAME?</v>
      </c>
    </row>
    <row r="284" spans="1:13" x14ac:dyDescent="0.25">
      <c r="A284" s="22">
        <f t="shared" si="37"/>
        <v>279</v>
      </c>
      <c r="B284" s="23" t="e">
        <f t="shared" ca="1" si="38"/>
        <v>#NAME?</v>
      </c>
      <c r="C284" s="24" t="e">
        <f ca="1">_xll.RiskNormal(20,6.2)</f>
        <v>#NAME?</v>
      </c>
      <c r="D284" s="23" t="e">
        <f t="shared" ca="1" si="35"/>
        <v>#NAME?</v>
      </c>
      <c r="E284" s="23" t="e">
        <f t="shared" ca="1" si="33"/>
        <v>#NAME?</v>
      </c>
      <c r="F284" s="23" t="e">
        <f t="shared" ca="1" si="39"/>
        <v>#NAME?</v>
      </c>
      <c r="G284" s="23" t="e">
        <f t="shared" ca="1" si="34"/>
        <v>#NAME?</v>
      </c>
      <c r="H284" s="23" t="e">
        <f ca="1">IF(G284&lt;='1 - Data'!$C$6,IF(I283&lt;&gt;0,0,'1 - Data'!$C$5),0)</f>
        <v>#NAME?</v>
      </c>
      <c r="I284" s="23" t="e">
        <f t="shared" ca="1" si="40"/>
        <v>#NAME?</v>
      </c>
      <c r="J284" s="24" t="e">
        <f ca="1">E284*'1 - Data'!C$7</f>
        <v>#NAME?</v>
      </c>
      <c r="K284" s="24" t="e">
        <f ca="1">IF(H284&lt;&gt;0,'1 - Data'!$C$8,0)</f>
        <v>#NAME?</v>
      </c>
      <c r="L284" s="24" t="e">
        <f ca="1">G284*'1 - Data'!$C$9</f>
        <v>#NAME?</v>
      </c>
      <c r="M284" s="24" t="e">
        <f t="shared" ca="1" si="36"/>
        <v>#NAME?</v>
      </c>
    </row>
    <row r="285" spans="1:13" x14ac:dyDescent="0.25">
      <c r="A285" s="22">
        <f t="shared" si="37"/>
        <v>280</v>
      </c>
      <c r="B285" s="23" t="e">
        <f t="shared" ca="1" si="38"/>
        <v>#NAME?</v>
      </c>
      <c r="C285" s="24" t="e">
        <f ca="1">_xll.RiskNormal(20,6.2)</f>
        <v>#NAME?</v>
      </c>
      <c r="D285" s="23" t="e">
        <f t="shared" ca="1" si="35"/>
        <v>#NAME?</v>
      </c>
      <c r="E285" s="23" t="e">
        <f t="shared" ca="1" si="33"/>
        <v>#NAME?</v>
      </c>
      <c r="F285" s="23" t="e">
        <f t="shared" ca="1" si="39"/>
        <v>#NAME?</v>
      </c>
      <c r="G285" s="23" t="e">
        <f t="shared" ca="1" si="34"/>
        <v>#NAME?</v>
      </c>
      <c r="H285" s="23" t="e">
        <f ca="1">IF(G285&lt;='1 - Data'!$C$6,IF(I284&lt;&gt;0,0,'1 - Data'!$C$5),0)</f>
        <v>#NAME?</v>
      </c>
      <c r="I285" s="23" t="e">
        <f t="shared" ca="1" si="40"/>
        <v>#NAME?</v>
      </c>
      <c r="J285" s="24" t="e">
        <f ca="1">E285*'1 - Data'!C$7</f>
        <v>#NAME?</v>
      </c>
      <c r="K285" s="24" t="e">
        <f ca="1">IF(H285&lt;&gt;0,'1 - Data'!$C$8,0)</f>
        <v>#NAME?</v>
      </c>
      <c r="L285" s="24" t="e">
        <f ca="1">G285*'1 - Data'!$C$9</f>
        <v>#NAME?</v>
      </c>
      <c r="M285" s="24" t="e">
        <f t="shared" ca="1" si="36"/>
        <v>#NAME?</v>
      </c>
    </row>
    <row r="286" spans="1:13" x14ac:dyDescent="0.25">
      <c r="A286" s="22">
        <f t="shared" si="37"/>
        <v>281</v>
      </c>
      <c r="B286" s="23" t="e">
        <f t="shared" ca="1" si="38"/>
        <v>#NAME?</v>
      </c>
      <c r="C286" s="24" t="e">
        <f ca="1">_xll.RiskNormal(20,6.2)</f>
        <v>#NAME?</v>
      </c>
      <c r="D286" s="23" t="e">
        <f t="shared" ca="1" si="35"/>
        <v>#NAME?</v>
      </c>
      <c r="E286" s="23" t="e">
        <f t="shared" ca="1" si="33"/>
        <v>#NAME?</v>
      </c>
      <c r="F286" s="23" t="e">
        <f t="shared" ca="1" si="39"/>
        <v>#NAME?</v>
      </c>
      <c r="G286" s="23" t="e">
        <f t="shared" ca="1" si="34"/>
        <v>#NAME?</v>
      </c>
      <c r="H286" s="23" t="e">
        <f ca="1">IF(G286&lt;='1 - Data'!$C$6,IF(I285&lt;&gt;0,0,'1 - Data'!$C$5),0)</f>
        <v>#NAME?</v>
      </c>
      <c r="I286" s="23" t="e">
        <f t="shared" ca="1" si="40"/>
        <v>#NAME?</v>
      </c>
      <c r="J286" s="24" t="e">
        <f ca="1">E286*'1 - Data'!C$7</f>
        <v>#NAME?</v>
      </c>
      <c r="K286" s="24" t="e">
        <f ca="1">IF(H286&lt;&gt;0,'1 - Data'!$C$8,0)</f>
        <v>#NAME?</v>
      </c>
      <c r="L286" s="24" t="e">
        <f ca="1">G286*'1 - Data'!$C$9</f>
        <v>#NAME?</v>
      </c>
      <c r="M286" s="24" t="e">
        <f t="shared" ca="1" si="36"/>
        <v>#NAME?</v>
      </c>
    </row>
    <row r="287" spans="1:13" x14ac:dyDescent="0.25">
      <c r="A287" s="22">
        <f t="shared" si="37"/>
        <v>282</v>
      </c>
      <c r="B287" s="23" t="e">
        <f t="shared" ca="1" si="38"/>
        <v>#NAME?</v>
      </c>
      <c r="C287" s="24" t="e">
        <f ca="1">_xll.RiskNormal(20,6.2)</f>
        <v>#NAME?</v>
      </c>
      <c r="D287" s="23" t="e">
        <f t="shared" ca="1" si="35"/>
        <v>#NAME?</v>
      </c>
      <c r="E287" s="23" t="e">
        <f t="shared" ca="1" si="33"/>
        <v>#NAME?</v>
      </c>
      <c r="F287" s="23" t="e">
        <f t="shared" ca="1" si="39"/>
        <v>#NAME?</v>
      </c>
      <c r="G287" s="23" t="e">
        <f t="shared" ca="1" si="34"/>
        <v>#NAME?</v>
      </c>
      <c r="H287" s="23" t="e">
        <f ca="1">IF(G287&lt;='1 - Data'!$C$6,IF(I286&lt;&gt;0,0,'1 - Data'!$C$5),0)</f>
        <v>#NAME?</v>
      </c>
      <c r="I287" s="23" t="e">
        <f t="shared" ca="1" si="40"/>
        <v>#NAME?</v>
      </c>
      <c r="J287" s="24" t="e">
        <f ca="1">E287*'1 - Data'!C$7</f>
        <v>#NAME?</v>
      </c>
      <c r="K287" s="24" t="e">
        <f ca="1">IF(H287&lt;&gt;0,'1 - Data'!$C$8,0)</f>
        <v>#NAME?</v>
      </c>
      <c r="L287" s="24" t="e">
        <f ca="1">G287*'1 - Data'!$C$9</f>
        <v>#NAME?</v>
      </c>
      <c r="M287" s="24" t="e">
        <f t="shared" ca="1" si="36"/>
        <v>#NAME?</v>
      </c>
    </row>
    <row r="288" spans="1:13" x14ac:dyDescent="0.25">
      <c r="A288" s="22">
        <f t="shared" si="37"/>
        <v>283</v>
      </c>
      <c r="B288" s="23" t="e">
        <f t="shared" ca="1" si="38"/>
        <v>#NAME?</v>
      </c>
      <c r="C288" s="24" t="e">
        <f ca="1">_xll.RiskNormal(20,6.2)</f>
        <v>#NAME?</v>
      </c>
      <c r="D288" s="23" t="e">
        <f t="shared" ca="1" si="35"/>
        <v>#NAME?</v>
      </c>
      <c r="E288" s="23" t="e">
        <f t="shared" ca="1" si="33"/>
        <v>#NAME?</v>
      </c>
      <c r="F288" s="23" t="e">
        <f t="shared" ca="1" si="39"/>
        <v>#NAME?</v>
      </c>
      <c r="G288" s="23" t="e">
        <f t="shared" ca="1" si="34"/>
        <v>#NAME?</v>
      </c>
      <c r="H288" s="23" t="e">
        <f ca="1">IF(G288&lt;='1 - Data'!$C$6,IF(I287&lt;&gt;0,0,'1 - Data'!$C$5),0)</f>
        <v>#NAME?</v>
      </c>
      <c r="I288" s="23" t="e">
        <f t="shared" ca="1" si="40"/>
        <v>#NAME?</v>
      </c>
      <c r="J288" s="24" t="e">
        <f ca="1">E288*'1 - Data'!C$7</f>
        <v>#NAME?</v>
      </c>
      <c r="K288" s="24" t="e">
        <f ca="1">IF(H288&lt;&gt;0,'1 - Data'!$C$8,0)</f>
        <v>#NAME?</v>
      </c>
      <c r="L288" s="24" t="e">
        <f ca="1">G288*'1 - Data'!$C$9</f>
        <v>#NAME?</v>
      </c>
      <c r="M288" s="24" t="e">
        <f t="shared" ca="1" si="36"/>
        <v>#NAME?</v>
      </c>
    </row>
    <row r="289" spans="1:13" x14ac:dyDescent="0.25">
      <c r="A289" s="22">
        <f t="shared" si="37"/>
        <v>284</v>
      </c>
      <c r="B289" s="23" t="e">
        <f t="shared" ca="1" si="38"/>
        <v>#NAME?</v>
      </c>
      <c r="C289" s="24" t="e">
        <f ca="1">_xll.RiskNormal(20,6.2)</f>
        <v>#NAME?</v>
      </c>
      <c r="D289" s="23" t="e">
        <f t="shared" ca="1" si="35"/>
        <v>#NAME?</v>
      </c>
      <c r="E289" s="23" t="e">
        <f t="shared" ca="1" si="33"/>
        <v>#NAME?</v>
      </c>
      <c r="F289" s="23" t="e">
        <f t="shared" ca="1" si="39"/>
        <v>#NAME?</v>
      </c>
      <c r="G289" s="23" t="e">
        <f t="shared" ca="1" si="34"/>
        <v>#NAME?</v>
      </c>
      <c r="H289" s="23" t="e">
        <f ca="1">IF(G289&lt;='1 - Data'!$C$6,IF(I288&lt;&gt;0,0,'1 - Data'!$C$5),0)</f>
        <v>#NAME?</v>
      </c>
      <c r="I289" s="23" t="e">
        <f t="shared" ca="1" si="40"/>
        <v>#NAME?</v>
      </c>
      <c r="J289" s="24" t="e">
        <f ca="1">E289*'1 - Data'!C$7</f>
        <v>#NAME?</v>
      </c>
      <c r="K289" s="24" t="e">
        <f ca="1">IF(H289&lt;&gt;0,'1 - Data'!$C$8,0)</f>
        <v>#NAME?</v>
      </c>
      <c r="L289" s="24" t="e">
        <f ca="1">G289*'1 - Data'!$C$9</f>
        <v>#NAME?</v>
      </c>
      <c r="M289" s="24" t="e">
        <f t="shared" ca="1" si="36"/>
        <v>#NAME?</v>
      </c>
    </row>
    <row r="290" spans="1:13" x14ac:dyDescent="0.25">
      <c r="A290" s="22">
        <f t="shared" si="37"/>
        <v>285</v>
      </c>
      <c r="B290" s="23" t="e">
        <f t="shared" ca="1" si="38"/>
        <v>#NAME?</v>
      </c>
      <c r="C290" s="24" t="e">
        <f ca="1">_xll.RiskNormal(20,6.2)</f>
        <v>#NAME?</v>
      </c>
      <c r="D290" s="23" t="e">
        <f t="shared" ca="1" si="35"/>
        <v>#NAME?</v>
      </c>
      <c r="E290" s="23" t="e">
        <f t="shared" ca="1" si="33"/>
        <v>#NAME?</v>
      </c>
      <c r="F290" s="23" t="e">
        <f t="shared" ca="1" si="39"/>
        <v>#NAME?</v>
      </c>
      <c r="G290" s="23" t="e">
        <f t="shared" ca="1" si="34"/>
        <v>#NAME?</v>
      </c>
      <c r="H290" s="23" t="e">
        <f ca="1">IF(G290&lt;='1 - Data'!$C$6,IF(I289&lt;&gt;0,0,'1 - Data'!$C$5),0)</f>
        <v>#NAME?</v>
      </c>
      <c r="I290" s="23" t="e">
        <f t="shared" ca="1" si="40"/>
        <v>#NAME?</v>
      </c>
      <c r="J290" s="24" t="e">
        <f ca="1">E290*'1 - Data'!C$7</f>
        <v>#NAME?</v>
      </c>
      <c r="K290" s="24" t="e">
        <f ca="1">IF(H290&lt;&gt;0,'1 - Data'!$C$8,0)</f>
        <v>#NAME?</v>
      </c>
      <c r="L290" s="24" t="e">
        <f ca="1">G290*'1 - Data'!$C$9</f>
        <v>#NAME?</v>
      </c>
      <c r="M290" s="24" t="e">
        <f t="shared" ca="1" si="36"/>
        <v>#NAME?</v>
      </c>
    </row>
    <row r="291" spans="1:13" x14ac:dyDescent="0.25">
      <c r="A291" s="22">
        <f t="shared" si="37"/>
        <v>286</v>
      </c>
      <c r="B291" s="23" t="e">
        <f t="shared" ca="1" si="38"/>
        <v>#NAME?</v>
      </c>
      <c r="C291" s="24" t="e">
        <f ca="1">_xll.RiskNormal(20,6.2)</f>
        <v>#NAME?</v>
      </c>
      <c r="D291" s="23" t="e">
        <f t="shared" ca="1" si="35"/>
        <v>#NAME?</v>
      </c>
      <c r="E291" s="23" t="e">
        <f t="shared" ca="1" si="33"/>
        <v>#NAME?</v>
      </c>
      <c r="F291" s="23" t="e">
        <f t="shared" ca="1" si="39"/>
        <v>#NAME?</v>
      </c>
      <c r="G291" s="23" t="e">
        <f t="shared" ca="1" si="34"/>
        <v>#NAME?</v>
      </c>
      <c r="H291" s="23" t="e">
        <f ca="1">IF(G291&lt;='1 - Data'!$C$6,IF(I290&lt;&gt;0,0,'1 - Data'!$C$5),0)</f>
        <v>#NAME?</v>
      </c>
      <c r="I291" s="23" t="e">
        <f t="shared" ca="1" si="40"/>
        <v>#NAME?</v>
      </c>
      <c r="J291" s="24" t="e">
        <f ca="1">E291*'1 - Data'!C$7</f>
        <v>#NAME?</v>
      </c>
      <c r="K291" s="24" t="e">
        <f ca="1">IF(H291&lt;&gt;0,'1 - Data'!$C$8,0)</f>
        <v>#NAME?</v>
      </c>
      <c r="L291" s="24" t="e">
        <f ca="1">G291*'1 - Data'!$C$9</f>
        <v>#NAME?</v>
      </c>
      <c r="M291" s="24" t="e">
        <f t="shared" ca="1" si="36"/>
        <v>#NAME?</v>
      </c>
    </row>
    <row r="292" spans="1:13" x14ac:dyDescent="0.25">
      <c r="A292" s="22">
        <f t="shared" si="37"/>
        <v>287</v>
      </c>
      <c r="B292" s="23" t="e">
        <f t="shared" ca="1" si="38"/>
        <v>#NAME?</v>
      </c>
      <c r="C292" s="24" t="e">
        <f ca="1">_xll.RiskNormal(20,6.2)</f>
        <v>#NAME?</v>
      </c>
      <c r="D292" s="23" t="e">
        <f t="shared" ca="1" si="35"/>
        <v>#NAME?</v>
      </c>
      <c r="E292" s="23" t="e">
        <f t="shared" ca="1" si="33"/>
        <v>#NAME?</v>
      </c>
      <c r="F292" s="23" t="e">
        <f t="shared" ca="1" si="39"/>
        <v>#NAME?</v>
      </c>
      <c r="G292" s="23" t="e">
        <f t="shared" ca="1" si="34"/>
        <v>#NAME?</v>
      </c>
      <c r="H292" s="23" t="e">
        <f ca="1">IF(G292&lt;='1 - Data'!$C$6,IF(I291&lt;&gt;0,0,'1 - Data'!$C$5),0)</f>
        <v>#NAME?</v>
      </c>
      <c r="I292" s="23" t="e">
        <f t="shared" ca="1" si="40"/>
        <v>#NAME?</v>
      </c>
      <c r="J292" s="24" t="e">
        <f ca="1">E292*'1 - Data'!C$7</f>
        <v>#NAME?</v>
      </c>
      <c r="K292" s="24" t="e">
        <f ca="1">IF(H292&lt;&gt;0,'1 - Data'!$C$8,0)</f>
        <v>#NAME?</v>
      </c>
      <c r="L292" s="24" t="e">
        <f ca="1">G292*'1 - Data'!$C$9</f>
        <v>#NAME?</v>
      </c>
      <c r="M292" s="24" t="e">
        <f t="shared" ca="1" si="36"/>
        <v>#NAME?</v>
      </c>
    </row>
    <row r="293" spans="1:13" x14ac:dyDescent="0.25">
      <c r="A293" s="22">
        <f t="shared" si="37"/>
        <v>288</v>
      </c>
      <c r="B293" s="23" t="e">
        <f t="shared" ca="1" si="38"/>
        <v>#NAME?</v>
      </c>
      <c r="C293" s="24" t="e">
        <f ca="1">_xll.RiskNormal(20,6.2)</f>
        <v>#NAME?</v>
      </c>
      <c r="D293" s="23" t="e">
        <f t="shared" ca="1" si="35"/>
        <v>#NAME?</v>
      </c>
      <c r="E293" s="23" t="e">
        <f t="shared" ca="1" si="33"/>
        <v>#NAME?</v>
      </c>
      <c r="F293" s="23" t="e">
        <f t="shared" ca="1" si="39"/>
        <v>#NAME?</v>
      </c>
      <c r="G293" s="23" t="e">
        <f t="shared" ca="1" si="34"/>
        <v>#NAME?</v>
      </c>
      <c r="H293" s="23" t="e">
        <f ca="1">IF(G293&lt;='1 - Data'!$C$6,IF(I292&lt;&gt;0,0,'1 - Data'!$C$5),0)</f>
        <v>#NAME?</v>
      </c>
      <c r="I293" s="23" t="e">
        <f t="shared" ca="1" si="40"/>
        <v>#NAME?</v>
      </c>
      <c r="J293" s="24" t="e">
        <f ca="1">E293*'1 - Data'!C$7</f>
        <v>#NAME?</v>
      </c>
      <c r="K293" s="24" t="e">
        <f ca="1">IF(H293&lt;&gt;0,'1 - Data'!$C$8,0)</f>
        <v>#NAME?</v>
      </c>
      <c r="L293" s="24" t="e">
        <f ca="1">G293*'1 - Data'!$C$9</f>
        <v>#NAME?</v>
      </c>
      <c r="M293" s="24" t="e">
        <f t="shared" ca="1" si="36"/>
        <v>#NAME?</v>
      </c>
    </row>
    <row r="294" spans="1:13" x14ac:dyDescent="0.25">
      <c r="A294" s="22">
        <f t="shared" si="37"/>
        <v>289</v>
      </c>
      <c r="B294" s="23" t="e">
        <f t="shared" ca="1" si="38"/>
        <v>#NAME?</v>
      </c>
      <c r="C294" s="24" t="e">
        <f ca="1">_xll.RiskNormal(20,6.2)</f>
        <v>#NAME?</v>
      </c>
      <c r="D294" s="23" t="e">
        <f t="shared" ca="1" si="35"/>
        <v>#NAME?</v>
      </c>
      <c r="E294" s="23" t="e">
        <f t="shared" ca="1" si="33"/>
        <v>#NAME?</v>
      </c>
      <c r="F294" s="23" t="e">
        <f t="shared" ca="1" si="39"/>
        <v>#NAME?</v>
      </c>
      <c r="G294" s="23" t="e">
        <f t="shared" ca="1" si="34"/>
        <v>#NAME?</v>
      </c>
      <c r="H294" s="23" t="e">
        <f ca="1">IF(G294&lt;='1 - Data'!$C$6,IF(I293&lt;&gt;0,0,'1 - Data'!$C$5),0)</f>
        <v>#NAME?</v>
      </c>
      <c r="I294" s="23" t="e">
        <f t="shared" ca="1" si="40"/>
        <v>#NAME?</v>
      </c>
      <c r="J294" s="24" t="e">
        <f ca="1">E294*'1 - Data'!C$7</f>
        <v>#NAME?</v>
      </c>
      <c r="K294" s="24" t="e">
        <f ca="1">IF(H294&lt;&gt;0,'1 - Data'!$C$8,0)</f>
        <v>#NAME?</v>
      </c>
      <c r="L294" s="24" t="e">
        <f ca="1">G294*'1 - Data'!$C$9</f>
        <v>#NAME?</v>
      </c>
      <c r="M294" s="24" t="e">
        <f t="shared" ca="1" si="36"/>
        <v>#NAME?</v>
      </c>
    </row>
    <row r="295" spans="1:13" x14ac:dyDescent="0.25">
      <c r="A295" s="22">
        <f t="shared" si="37"/>
        <v>290</v>
      </c>
      <c r="B295" s="23" t="e">
        <f t="shared" ca="1" si="38"/>
        <v>#NAME?</v>
      </c>
      <c r="C295" s="24" t="e">
        <f ca="1">_xll.RiskNormal(20,6.2)</f>
        <v>#NAME?</v>
      </c>
      <c r="D295" s="23" t="e">
        <f t="shared" ca="1" si="35"/>
        <v>#NAME?</v>
      </c>
      <c r="E295" s="23" t="e">
        <f t="shared" ca="1" si="33"/>
        <v>#NAME?</v>
      </c>
      <c r="F295" s="23" t="e">
        <f t="shared" ca="1" si="39"/>
        <v>#NAME?</v>
      </c>
      <c r="G295" s="23" t="e">
        <f t="shared" ca="1" si="34"/>
        <v>#NAME?</v>
      </c>
      <c r="H295" s="23" t="e">
        <f ca="1">IF(G295&lt;='1 - Data'!$C$6,IF(I294&lt;&gt;0,0,'1 - Data'!$C$5),0)</f>
        <v>#NAME?</v>
      </c>
      <c r="I295" s="23" t="e">
        <f t="shared" ca="1" si="40"/>
        <v>#NAME?</v>
      </c>
      <c r="J295" s="24" t="e">
        <f ca="1">E295*'1 - Data'!C$7</f>
        <v>#NAME?</v>
      </c>
      <c r="K295" s="24" t="e">
        <f ca="1">IF(H295&lt;&gt;0,'1 - Data'!$C$8,0)</f>
        <v>#NAME?</v>
      </c>
      <c r="L295" s="24" t="e">
        <f ca="1">G295*'1 - Data'!$C$9</f>
        <v>#NAME?</v>
      </c>
      <c r="M295" s="24" t="e">
        <f t="shared" ca="1" si="36"/>
        <v>#NAME?</v>
      </c>
    </row>
    <row r="296" spans="1:13" x14ac:dyDescent="0.25">
      <c r="A296" s="22">
        <f t="shared" si="37"/>
        <v>291</v>
      </c>
      <c r="B296" s="23" t="e">
        <f t="shared" ca="1" si="38"/>
        <v>#NAME?</v>
      </c>
      <c r="C296" s="24" t="e">
        <f ca="1">_xll.RiskNormal(20,6.2)</f>
        <v>#NAME?</v>
      </c>
      <c r="D296" s="23" t="e">
        <f t="shared" ca="1" si="35"/>
        <v>#NAME?</v>
      </c>
      <c r="E296" s="23" t="e">
        <f t="shared" ca="1" si="33"/>
        <v>#NAME?</v>
      </c>
      <c r="F296" s="23" t="e">
        <f t="shared" ca="1" si="39"/>
        <v>#NAME?</v>
      </c>
      <c r="G296" s="23" t="e">
        <f t="shared" ca="1" si="34"/>
        <v>#NAME?</v>
      </c>
      <c r="H296" s="23" t="e">
        <f ca="1">IF(G296&lt;='1 - Data'!$C$6,IF(I295&lt;&gt;0,0,'1 - Data'!$C$5),0)</f>
        <v>#NAME?</v>
      </c>
      <c r="I296" s="23" t="e">
        <f t="shared" ca="1" si="40"/>
        <v>#NAME?</v>
      </c>
      <c r="J296" s="24" t="e">
        <f ca="1">E296*'1 - Data'!C$7</f>
        <v>#NAME?</v>
      </c>
      <c r="K296" s="24" t="e">
        <f ca="1">IF(H296&lt;&gt;0,'1 - Data'!$C$8,0)</f>
        <v>#NAME?</v>
      </c>
      <c r="L296" s="24" t="e">
        <f ca="1">G296*'1 - Data'!$C$9</f>
        <v>#NAME?</v>
      </c>
      <c r="M296" s="24" t="e">
        <f t="shared" ca="1" si="36"/>
        <v>#NAME?</v>
      </c>
    </row>
    <row r="297" spans="1:13" x14ac:dyDescent="0.25">
      <c r="A297" s="22">
        <f t="shared" si="37"/>
        <v>292</v>
      </c>
      <c r="B297" s="23" t="e">
        <f t="shared" ca="1" si="38"/>
        <v>#NAME?</v>
      </c>
      <c r="C297" s="24" t="e">
        <f ca="1">_xll.RiskNormal(20,6.2)</f>
        <v>#NAME?</v>
      </c>
      <c r="D297" s="23" t="e">
        <f t="shared" ca="1" si="35"/>
        <v>#NAME?</v>
      </c>
      <c r="E297" s="23" t="e">
        <f t="shared" ca="1" si="33"/>
        <v>#NAME?</v>
      </c>
      <c r="F297" s="23" t="e">
        <f t="shared" ca="1" si="39"/>
        <v>#NAME?</v>
      </c>
      <c r="G297" s="23" t="e">
        <f t="shared" ca="1" si="34"/>
        <v>#NAME?</v>
      </c>
      <c r="H297" s="23" t="e">
        <f ca="1">IF(G297&lt;='1 - Data'!$C$6,IF(I296&lt;&gt;0,0,'1 - Data'!$C$5),0)</f>
        <v>#NAME?</v>
      </c>
      <c r="I297" s="23" t="e">
        <f t="shared" ca="1" si="40"/>
        <v>#NAME?</v>
      </c>
      <c r="J297" s="24" t="e">
        <f ca="1">E297*'1 - Data'!C$7</f>
        <v>#NAME?</v>
      </c>
      <c r="K297" s="24" t="e">
        <f ca="1">IF(H297&lt;&gt;0,'1 - Data'!$C$8,0)</f>
        <v>#NAME?</v>
      </c>
      <c r="L297" s="24" t="e">
        <f ca="1">G297*'1 - Data'!$C$9</f>
        <v>#NAME?</v>
      </c>
      <c r="M297" s="24" t="e">
        <f t="shared" ca="1" si="36"/>
        <v>#NAME?</v>
      </c>
    </row>
    <row r="298" spans="1:13" x14ac:dyDescent="0.25">
      <c r="A298" s="22">
        <f t="shared" si="37"/>
        <v>293</v>
      </c>
      <c r="B298" s="23" t="e">
        <f t="shared" ca="1" si="38"/>
        <v>#NAME?</v>
      </c>
      <c r="C298" s="24" t="e">
        <f ca="1">_xll.RiskNormal(20,6.2)</f>
        <v>#NAME?</v>
      </c>
      <c r="D298" s="23" t="e">
        <f t="shared" ca="1" si="35"/>
        <v>#NAME?</v>
      </c>
      <c r="E298" s="23" t="e">
        <f t="shared" ca="1" si="33"/>
        <v>#NAME?</v>
      </c>
      <c r="F298" s="23" t="e">
        <f t="shared" ca="1" si="39"/>
        <v>#NAME?</v>
      </c>
      <c r="G298" s="23" t="e">
        <f t="shared" ca="1" si="34"/>
        <v>#NAME?</v>
      </c>
      <c r="H298" s="23" t="e">
        <f ca="1">IF(G298&lt;='1 - Data'!$C$6,IF(I297&lt;&gt;0,0,'1 - Data'!$C$5),0)</f>
        <v>#NAME?</v>
      </c>
      <c r="I298" s="23" t="e">
        <f t="shared" ca="1" si="40"/>
        <v>#NAME?</v>
      </c>
      <c r="J298" s="24" t="e">
        <f ca="1">E298*'1 - Data'!C$7</f>
        <v>#NAME?</v>
      </c>
      <c r="K298" s="24" t="e">
        <f ca="1">IF(H298&lt;&gt;0,'1 - Data'!$C$8,0)</f>
        <v>#NAME?</v>
      </c>
      <c r="L298" s="24" t="e">
        <f ca="1">G298*'1 - Data'!$C$9</f>
        <v>#NAME?</v>
      </c>
      <c r="M298" s="24" t="e">
        <f t="shared" ca="1" si="36"/>
        <v>#NAME?</v>
      </c>
    </row>
    <row r="299" spans="1:13" x14ac:dyDescent="0.25">
      <c r="A299" s="22">
        <f t="shared" si="37"/>
        <v>294</v>
      </c>
      <c r="B299" s="23" t="e">
        <f t="shared" ca="1" si="38"/>
        <v>#NAME?</v>
      </c>
      <c r="C299" s="24" t="e">
        <f ca="1">_xll.RiskNormal(20,6.2)</f>
        <v>#NAME?</v>
      </c>
      <c r="D299" s="23" t="e">
        <f t="shared" ca="1" si="35"/>
        <v>#NAME?</v>
      </c>
      <c r="E299" s="23" t="e">
        <f t="shared" ca="1" si="33"/>
        <v>#NAME?</v>
      </c>
      <c r="F299" s="23" t="e">
        <f t="shared" ca="1" si="39"/>
        <v>#NAME?</v>
      </c>
      <c r="G299" s="23" t="e">
        <f t="shared" ca="1" si="34"/>
        <v>#NAME?</v>
      </c>
      <c r="H299" s="23" t="e">
        <f ca="1">IF(G299&lt;='1 - Data'!$C$6,IF(I298&lt;&gt;0,0,'1 - Data'!$C$5),0)</f>
        <v>#NAME?</v>
      </c>
      <c r="I299" s="23" t="e">
        <f t="shared" ca="1" si="40"/>
        <v>#NAME?</v>
      </c>
      <c r="J299" s="24" t="e">
        <f ca="1">E299*'1 - Data'!C$7</f>
        <v>#NAME?</v>
      </c>
      <c r="K299" s="24" t="e">
        <f ca="1">IF(H299&lt;&gt;0,'1 - Data'!$C$8,0)</f>
        <v>#NAME?</v>
      </c>
      <c r="L299" s="24" t="e">
        <f ca="1">G299*'1 - Data'!$C$9</f>
        <v>#NAME?</v>
      </c>
      <c r="M299" s="24" t="e">
        <f t="shared" ca="1" si="36"/>
        <v>#NAME?</v>
      </c>
    </row>
    <row r="300" spans="1:13" x14ac:dyDescent="0.25">
      <c r="A300" s="22">
        <f t="shared" si="37"/>
        <v>295</v>
      </c>
      <c r="B300" s="23" t="e">
        <f t="shared" ca="1" si="38"/>
        <v>#NAME?</v>
      </c>
      <c r="C300" s="24" t="e">
        <f ca="1">_xll.RiskNormal(20,6.2)</f>
        <v>#NAME?</v>
      </c>
      <c r="D300" s="23" t="e">
        <f t="shared" ca="1" si="35"/>
        <v>#NAME?</v>
      </c>
      <c r="E300" s="23" t="e">
        <f t="shared" ca="1" si="33"/>
        <v>#NAME?</v>
      </c>
      <c r="F300" s="23" t="e">
        <f t="shared" ca="1" si="39"/>
        <v>#NAME?</v>
      </c>
      <c r="G300" s="23" t="e">
        <f t="shared" ca="1" si="34"/>
        <v>#NAME?</v>
      </c>
      <c r="H300" s="23" t="e">
        <f ca="1">IF(G300&lt;='1 - Data'!$C$6,IF(I299&lt;&gt;0,0,'1 - Data'!$C$5),0)</f>
        <v>#NAME?</v>
      </c>
      <c r="I300" s="23" t="e">
        <f t="shared" ca="1" si="40"/>
        <v>#NAME?</v>
      </c>
      <c r="J300" s="24" t="e">
        <f ca="1">E300*'1 - Data'!C$7</f>
        <v>#NAME?</v>
      </c>
      <c r="K300" s="24" t="e">
        <f ca="1">IF(H300&lt;&gt;0,'1 - Data'!$C$8,0)</f>
        <v>#NAME?</v>
      </c>
      <c r="L300" s="24" t="e">
        <f ca="1">G300*'1 - Data'!$C$9</f>
        <v>#NAME?</v>
      </c>
      <c r="M300" s="24" t="e">
        <f t="shared" ca="1" si="36"/>
        <v>#NAME?</v>
      </c>
    </row>
    <row r="301" spans="1:13" x14ac:dyDescent="0.25">
      <c r="A301" s="22">
        <f t="shared" si="37"/>
        <v>296</v>
      </c>
      <c r="B301" s="23" t="e">
        <f t="shared" ca="1" si="38"/>
        <v>#NAME?</v>
      </c>
      <c r="C301" s="24" t="e">
        <f ca="1">_xll.RiskNormal(20,6.2)</f>
        <v>#NAME?</v>
      </c>
      <c r="D301" s="23" t="e">
        <f t="shared" ca="1" si="35"/>
        <v>#NAME?</v>
      </c>
      <c r="E301" s="23" t="e">
        <f t="shared" ca="1" si="33"/>
        <v>#NAME?</v>
      </c>
      <c r="F301" s="23" t="e">
        <f t="shared" ca="1" si="39"/>
        <v>#NAME?</v>
      </c>
      <c r="G301" s="23" t="e">
        <f t="shared" ca="1" si="34"/>
        <v>#NAME?</v>
      </c>
      <c r="H301" s="23" t="e">
        <f ca="1">IF(G301&lt;='1 - Data'!$C$6,IF(I300&lt;&gt;0,0,'1 - Data'!$C$5),0)</f>
        <v>#NAME?</v>
      </c>
      <c r="I301" s="23" t="e">
        <f t="shared" ca="1" si="40"/>
        <v>#NAME?</v>
      </c>
      <c r="J301" s="24" t="e">
        <f ca="1">E301*'1 - Data'!C$7</f>
        <v>#NAME?</v>
      </c>
      <c r="K301" s="24" t="e">
        <f ca="1">IF(H301&lt;&gt;0,'1 - Data'!$C$8,0)</f>
        <v>#NAME?</v>
      </c>
      <c r="L301" s="24" t="e">
        <f ca="1">G301*'1 - Data'!$C$9</f>
        <v>#NAME?</v>
      </c>
      <c r="M301" s="24" t="e">
        <f t="shared" ca="1" si="36"/>
        <v>#NAME?</v>
      </c>
    </row>
    <row r="302" spans="1:13" x14ac:dyDescent="0.25">
      <c r="A302" s="22">
        <f t="shared" si="37"/>
        <v>297</v>
      </c>
      <c r="B302" s="23" t="e">
        <f t="shared" ca="1" si="38"/>
        <v>#NAME?</v>
      </c>
      <c r="C302" s="24" t="e">
        <f ca="1">_xll.RiskNormal(20,6.2)</f>
        <v>#NAME?</v>
      </c>
      <c r="D302" s="23" t="e">
        <f t="shared" ca="1" si="35"/>
        <v>#NAME?</v>
      </c>
      <c r="E302" s="23" t="e">
        <f t="shared" ca="1" si="33"/>
        <v>#NAME?</v>
      </c>
      <c r="F302" s="23" t="e">
        <f t="shared" ca="1" si="39"/>
        <v>#NAME?</v>
      </c>
      <c r="G302" s="23" t="e">
        <f t="shared" ca="1" si="34"/>
        <v>#NAME?</v>
      </c>
      <c r="H302" s="23" t="e">
        <f ca="1">IF(G302&lt;='1 - Data'!$C$6,IF(I301&lt;&gt;0,0,'1 - Data'!$C$5),0)</f>
        <v>#NAME?</v>
      </c>
      <c r="I302" s="23" t="e">
        <f t="shared" ca="1" si="40"/>
        <v>#NAME?</v>
      </c>
      <c r="J302" s="24" t="e">
        <f ca="1">E302*'1 - Data'!C$7</f>
        <v>#NAME?</v>
      </c>
      <c r="K302" s="24" t="e">
        <f ca="1">IF(H302&lt;&gt;0,'1 - Data'!$C$8,0)</f>
        <v>#NAME?</v>
      </c>
      <c r="L302" s="24" t="e">
        <f ca="1">G302*'1 - Data'!$C$9</f>
        <v>#NAME?</v>
      </c>
      <c r="M302" s="24" t="e">
        <f t="shared" ca="1" si="36"/>
        <v>#NAME?</v>
      </c>
    </row>
    <row r="303" spans="1:13" x14ac:dyDescent="0.25">
      <c r="A303" s="22">
        <f t="shared" si="37"/>
        <v>298</v>
      </c>
      <c r="B303" s="23" t="e">
        <f t="shared" ca="1" si="38"/>
        <v>#NAME?</v>
      </c>
      <c r="C303" s="24" t="e">
        <f ca="1">_xll.RiskNormal(20,6.2)</f>
        <v>#NAME?</v>
      </c>
      <c r="D303" s="23" t="e">
        <f t="shared" ca="1" si="35"/>
        <v>#NAME?</v>
      </c>
      <c r="E303" s="23" t="e">
        <f t="shared" ca="1" si="33"/>
        <v>#NAME?</v>
      </c>
      <c r="F303" s="23" t="e">
        <f t="shared" ca="1" si="39"/>
        <v>#NAME?</v>
      </c>
      <c r="G303" s="23" t="e">
        <f t="shared" ca="1" si="34"/>
        <v>#NAME?</v>
      </c>
      <c r="H303" s="23" t="e">
        <f ca="1">IF(G303&lt;='1 - Data'!$C$6,IF(I302&lt;&gt;0,0,'1 - Data'!$C$5),0)</f>
        <v>#NAME?</v>
      </c>
      <c r="I303" s="23" t="e">
        <f t="shared" ca="1" si="40"/>
        <v>#NAME?</v>
      </c>
      <c r="J303" s="24" t="e">
        <f ca="1">E303*'1 - Data'!C$7</f>
        <v>#NAME?</v>
      </c>
      <c r="K303" s="24" t="e">
        <f ca="1">IF(H303&lt;&gt;0,'1 - Data'!$C$8,0)</f>
        <v>#NAME?</v>
      </c>
      <c r="L303" s="24" t="e">
        <f ca="1">G303*'1 - Data'!$C$9</f>
        <v>#NAME?</v>
      </c>
      <c r="M303" s="24" t="e">
        <f t="shared" ca="1" si="36"/>
        <v>#NAME?</v>
      </c>
    </row>
    <row r="304" spans="1:13" x14ac:dyDescent="0.25">
      <c r="A304" s="22">
        <f t="shared" si="37"/>
        <v>299</v>
      </c>
      <c r="B304" s="23" t="e">
        <f t="shared" ca="1" si="38"/>
        <v>#NAME?</v>
      </c>
      <c r="C304" s="24" t="e">
        <f ca="1">_xll.RiskNormal(20,6.2)</f>
        <v>#NAME?</v>
      </c>
      <c r="D304" s="23" t="e">
        <f t="shared" ca="1" si="35"/>
        <v>#NAME?</v>
      </c>
      <c r="E304" s="23" t="e">
        <f t="shared" ca="1" si="33"/>
        <v>#NAME?</v>
      </c>
      <c r="F304" s="23" t="e">
        <f t="shared" ca="1" si="39"/>
        <v>#NAME?</v>
      </c>
      <c r="G304" s="23" t="e">
        <f t="shared" ca="1" si="34"/>
        <v>#NAME?</v>
      </c>
      <c r="H304" s="23" t="e">
        <f ca="1">IF(G304&lt;='1 - Data'!$C$6,IF(I303&lt;&gt;0,0,'1 - Data'!$C$5),0)</f>
        <v>#NAME?</v>
      </c>
      <c r="I304" s="23" t="e">
        <f t="shared" ca="1" si="40"/>
        <v>#NAME?</v>
      </c>
      <c r="J304" s="24" t="e">
        <f ca="1">E304*'1 - Data'!C$7</f>
        <v>#NAME?</v>
      </c>
      <c r="K304" s="24" t="e">
        <f ca="1">IF(H304&lt;&gt;0,'1 - Data'!$C$8,0)</f>
        <v>#NAME?</v>
      </c>
      <c r="L304" s="24" t="e">
        <f ca="1">G304*'1 - Data'!$C$9</f>
        <v>#NAME?</v>
      </c>
      <c r="M304" s="24" t="e">
        <f t="shared" ca="1" si="36"/>
        <v>#NAME?</v>
      </c>
    </row>
    <row r="305" spans="1:13" x14ac:dyDescent="0.25">
      <c r="A305" s="22">
        <f t="shared" si="37"/>
        <v>300</v>
      </c>
      <c r="B305" s="23" t="e">
        <f t="shared" ca="1" si="38"/>
        <v>#NAME?</v>
      </c>
      <c r="C305" s="24" t="e">
        <f ca="1">_xll.RiskNormal(20,6.2)</f>
        <v>#NAME?</v>
      </c>
      <c r="D305" s="23" t="e">
        <f t="shared" ca="1" si="35"/>
        <v>#NAME?</v>
      </c>
      <c r="E305" s="23" t="e">
        <f t="shared" ca="1" si="33"/>
        <v>#NAME?</v>
      </c>
      <c r="F305" s="23" t="e">
        <f t="shared" ca="1" si="39"/>
        <v>#NAME?</v>
      </c>
      <c r="G305" s="23" t="e">
        <f t="shared" ca="1" si="34"/>
        <v>#NAME?</v>
      </c>
      <c r="H305" s="23" t="e">
        <f ca="1">IF(G305&lt;='1 - Data'!$C$6,IF(I304&lt;&gt;0,0,'1 - Data'!$C$5),0)</f>
        <v>#NAME?</v>
      </c>
      <c r="I305" s="23" t="e">
        <f t="shared" ca="1" si="40"/>
        <v>#NAME?</v>
      </c>
      <c r="J305" s="24" t="e">
        <f ca="1">E305*'1 - Data'!C$7</f>
        <v>#NAME?</v>
      </c>
      <c r="K305" s="24" t="e">
        <f ca="1">IF(H305&lt;&gt;0,'1 - Data'!$C$8,0)</f>
        <v>#NAME?</v>
      </c>
      <c r="L305" s="24" t="e">
        <f ca="1">G305*'1 - Data'!$C$9</f>
        <v>#NAME?</v>
      </c>
      <c r="M305" s="24" t="e">
        <f t="shared" ca="1" si="36"/>
        <v>#NAME?</v>
      </c>
    </row>
    <row r="306" spans="1:13" x14ac:dyDescent="0.25">
      <c r="A306" s="22">
        <f t="shared" si="37"/>
        <v>301</v>
      </c>
      <c r="B306" s="23" t="e">
        <f t="shared" ca="1" si="38"/>
        <v>#NAME?</v>
      </c>
      <c r="C306" s="24" t="e">
        <f ca="1">_xll.RiskNormal(20,6.2)</f>
        <v>#NAME?</v>
      </c>
      <c r="D306" s="23" t="e">
        <f t="shared" ca="1" si="35"/>
        <v>#NAME?</v>
      </c>
      <c r="E306" s="23" t="e">
        <f t="shared" ca="1" si="33"/>
        <v>#NAME?</v>
      </c>
      <c r="F306" s="23" t="e">
        <f t="shared" ca="1" si="39"/>
        <v>#NAME?</v>
      </c>
      <c r="G306" s="23" t="e">
        <f t="shared" ca="1" si="34"/>
        <v>#NAME?</v>
      </c>
      <c r="H306" s="23" t="e">
        <f ca="1">IF(G306&lt;='1 - Data'!$C$6,IF(I305&lt;&gt;0,0,'1 - Data'!$C$5),0)</f>
        <v>#NAME?</v>
      </c>
      <c r="I306" s="23" t="e">
        <f t="shared" ca="1" si="40"/>
        <v>#NAME?</v>
      </c>
      <c r="J306" s="24" t="e">
        <f ca="1">E306*'1 - Data'!C$7</f>
        <v>#NAME?</v>
      </c>
      <c r="K306" s="24" t="e">
        <f ca="1">IF(H306&lt;&gt;0,'1 - Data'!$C$8,0)</f>
        <v>#NAME?</v>
      </c>
      <c r="L306" s="24" t="e">
        <f ca="1">G306*'1 - Data'!$C$9</f>
        <v>#NAME?</v>
      </c>
      <c r="M306" s="24" t="e">
        <f t="shared" ca="1" si="36"/>
        <v>#NAME?</v>
      </c>
    </row>
    <row r="307" spans="1:13" x14ac:dyDescent="0.25">
      <c r="A307" s="22">
        <f t="shared" si="37"/>
        <v>302</v>
      </c>
      <c r="B307" s="23" t="e">
        <f t="shared" ca="1" si="38"/>
        <v>#NAME?</v>
      </c>
      <c r="C307" s="24" t="e">
        <f ca="1">_xll.RiskNormal(20,6.2)</f>
        <v>#NAME?</v>
      </c>
      <c r="D307" s="23" t="e">
        <f t="shared" ca="1" si="35"/>
        <v>#NAME?</v>
      </c>
      <c r="E307" s="23" t="e">
        <f t="shared" ca="1" si="33"/>
        <v>#NAME?</v>
      </c>
      <c r="F307" s="23" t="e">
        <f t="shared" ca="1" si="39"/>
        <v>#NAME?</v>
      </c>
      <c r="G307" s="23" t="e">
        <f t="shared" ca="1" si="34"/>
        <v>#NAME?</v>
      </c>
      <c r="H307" s="23" t="e">
        <f ca="1">IF(G307&lt;='1 - Data'!$C$6,IF(I306&lt;&gt;0,0,'1 - Data'!$C$5),0)</f>
        <v>#NAME?</v>
      </c>
      <c r="I307" s="23" t="e">
        <f t="shared" ca="1" si="40"/>
        <v>#NAME?</v>
      </c>
      <c r="J307" s="24" t="e">
        <f ca="1">E307*'1 - Data'!C$7</f>
        <v>#NAME?</v>
      </c>
      <c r="K307" s="24" t="e">
        <f ca="1">IF(H307&lt;&gt;0,'1 - Data'!$C$8,0)</f>
        <v>#NAME?</v>
      </c>
      <c r="L307" s="24" t="e">
        <f ca="1">G307*'1 - Data'!$C$9</f>
        <v>#NAME?</v>
      </c>
      <c r="M307" s="24" t="e">
        <f t="shared" ca="1" si="36"/>
        <v>#NAME?</v>
      </c>
    </row>
    <row r="308" spans="1:13" x14ac:dyDescent="0.25">
      <c r="A308" s="22">
        <f t="shared" si="37"/>
        <v>303</v>
      </c>
      <c r="B308" s="23" t="e">
        <f t="shared" ca="1" si="38"/>
        <v>#NAME?</v>
      </c>
      <c r="C308" s="24" t="e">
        <f ca="1">_xll.RiskNormal(20,6.2)</f>
        <v>#NAME?</v>
      </c>
      <c r="D308" s="23" t="e">
        <f t="shared" ca="1" si="35"/>
        <v>#NAME?</v>
      </c>
      <c r="E308" s="23" t="e">
        <f t="shared" ca="1" si="33"/>
        <v>#NAME?</v>
      </c>
      <c r="F308" s="23" t="e">
        <f t="shared" ca="1" si="39"/>
        <v>#NAME?</v>
      </c>
      <c r="G308" s="23" t="e">
        <f t="shared" ca="1" si="34"/>
        <v>#NAME?</v>
      </c>
      <c r="H308" s="23" t="e">
        <f ca="1">IF(G308&lt;='1 - Data'!$C$6,IF(I307&lt;&gt;0,0,'1 - Data'!$C$5),0)</f>
        <v>#NAME?</v>
      </c>
      <c r="I308" s="23" t="e">
        <f t="shared" ca="1" si="40"/>
        <v>#NAME?</v>
      </c>
      <c r="J308" s="24" t="e">
        <f ca="1">E308*'1 - Data'!C$7</f>
        <v>#NAME?</v>
      </c>
      <c r="K308" s="24" t="e">
        <f ca="1">IF(H308&lt;&gt;0,'1 - Data'!$C$8,0)</f>
        <v>#NAME?</v>
      </c>
      <c r="L308" s="24" t="e">
        <f ca="1">G308*'1 - Data'!$C$9</f>
        <v>#NAME?</v>
      </c>
      <c r="M308" s="24" t="e">
        <f t="shared" ca="1" si="36"/>
        <v>#NAME?</v>
      </c>
    </row>
    <row r="309" spans="1:13" x14ac:dyDescent="0.25">
      <c r="A309" s="22">
        <f t="shared" si="37"/>
        <v>304</v>
      </c>
      <c r="B309" s="23" t="e">
        <f t="shared" ca="1" si="38"/>
        <v>#NAME?</v>
      </c>
      <c r="C309" s="24" t="e">
        <f ca="1">_xll.RiskNormal(20,6.2)</f>
        <v>#NAME?</v>
      </c>
      <c r="D309" s="23" t="e">
        <f t="shared" ca="1" si="35"/>
        <v>#NAME?</v>
      </c>
      <c r="E309" s="23" t="e">
        <f t="shared" ca="1" si="33"/>
        <v>#NAME?</v>
      </c>
      <c r="F309" s="23" t="e">
        <f t="shared" ca="1" si="39"/>
        <v>#NAME?</v>
      </c>
      <c r="G309" s="23" t="e">
        <f t="shared" ca="1" si="34"/>
        <v>#NAME?</v>
      </c>
      <c r="H309" s="23" t="e">
        <f ca="1">IF(G309&lt;='1 - Data'!$C$6,IF(I308&lt;&gt;0,0,'1 - Data'!$C$5),0)</f>
        <v>#NAME?</v>
      </c>
      <c r="I309" s="23" t="e">
        <f t="shared" ca="1" si="40"/>
        <v>#NAME?</v>
      </c>
      <c r="J309" s="24" t="e">
        <f ca="1">E309*'1 - Data'!C$7</f>
        <v>#NAME?</v>
      </c>
      <c r="K309" s="24" t="e">
        <f ca="1">IF(H309&lt;&gt;0,'1 - Data'!$C$8,0)</f>
        <v>#NAME?</v>
      </c>
      <c r="L309" s="24" t="e">
        <f ca="1">G309*'1 - Data'!$C$9</f>
        <v>#NAME?</v>
      </c>
      <c r="M309" s="24" t="e">
        <f t="shared" ca="1" si="36"/>
        <v>#NAME?</v>
      </c>
    </row>
    <row r="310" spans="1:13" x14ac:dyDescent="0.25">
      <c r="A310" s="22">
        <f t="shared" si="37"/>
        <v>305</v>
      </c>
      <c r="B310" s="23" t="e">
        <f t="shared" ca="1" si="38"/>
        <v>#NAME?</v>
      </c>
      <c r="C310" s="24" t="e">
        <f ca="1">_xll.RiskNormal(20,6.2)</f>
        <v>#NAME?</v>
      </c>
      <c r="D310" s="23" t="e">
        <f t="shared" ca="1" si="35"/>
        <v>#NAME?</v>
      </c>
      <c r="E310" s="23" t="e">
        <f t="shared" ca="1" si="33"/>
        <v>#NAME?</v>
      </c>
      <c r="F310" s="23" t="e">
        <f t="shared" ca="1" si="39"/>
        <v>#NAME?</v>
      </c>
      <c r="G310" s="23" t="e">
        <f t="shared" ca="1" si="34"/>
        <v>#NAME?</v>
      </c>
      <c r="H310" s="23" t="e">
        <f ca="1">IF(G310&lt;='1 - Data'!$C$6,IF(I309&lt;&gt;0,0,'1 - Data'!$C$5),0)</f>
        <v>#NAME?</v>
      </c>
      <c r="I310" s="23" t="e">
        <f t="shared" ca="1" si="40"/>
        <v>#NAME?</v>
      </c>
      <c r="J310" s="24" t="e">
        <f ca="1">E310*'1 - Data'!C$7</f>
        <v>#NAME?</v>
      </c>
      <c r="K310" s="24" t="e">
        <f ca="1">IF(H310&lt;&gt;0,'1 - Data'!$C$8,0)</f>
        <v>#NAME?</v>
      </c>
      <c r="L310" s="24" t="e">
        <f ca="1">G310*'1 - Data'!$C$9</f>
        <v>#NAME?</v>
      </c>
      <c r="M310" s="24" t="e">
        <f t="shared" ca="1" si="36"/>
        <v>#NAME?</v>
      </c>
    </row>
    <row r="311" spans="1:13" x14ac:dyDescent="0.25">
      <c r="A311" s="22">
        <f t="shared" si="37"/>
        <v>306</v>
      </c>
      <c r="B311" s="23" t="e">
        <f t="shared" ca="1" si="38"/>
        <v>#NAME?</v>
      </c>
      <c r="C311" s="24" t="e">
        <f ca="1">_xll.RiskNormal(20,6.2)</f>
        <v>#NAME?</v>
      </c>
      <c r="D311" s="23" t="e">
        <f t="shared" ca="1" si="35"/>
        <v>#NAME?</v>
      </c>
      <c r="E311" s="23" t="e">
        <f t="shared" ca="1" si="33"/>
        <v>#NAME?</v>
      </c>
      <c r="F311" s="23" t="e">
        <f t="shared" ca="1" si="39"/>
        <v>#NAME?</v>
      </c>
      <c r="G311" s="23" t="e">
        <f t="shared" ca="1" si="34"/>
        <v>#NAME?</v>
      </c>
      <c r="H311" s="23" t="e">
        <f ca="1">IF(G311&lt;='1 - Data'!$C$6,IF(I310&lt;&gt;0,0,'1 - Data'!$C$5),0)</f>
        <v>#NAME?</v>
      </c>
      <c r="I311" s="23" t="e">
        <f t="shared" ca="1" si="40"/>
        <v>#NAME?</v>
      </c>
      <c r="J311" s="24" t="e">
        <f ca="1">E311*'1 - Data'!C$7</f>
        <v>#NAME?</v>
      </c>
      <c r="K311" s="24" t="e">
        <f ca="1">IF(H311&lt;&gt;0,'1 - Data'!$C$8,0)</f>
        <v>#NAME?</v>
      </c>
      <c r="L311" s="24" t="e">
        <f ca="1">G311*'1 - Data'!$C$9</f>
        <v>#NAME?</v>
      </c>
      <c r="M311" s="24" t="e">
        <f t="shared" ca="1" si="36"/>
        <v>#NAME?</v>
      </c>
    </row>
    <row r="312" spans="1:13" x14ac:dyDescent="0.25">
      <c r="A312" s="22">
        <f t="shared" si="37"/>
        <v>307</v>
      </c>
      <c r="B312" s="23" t="e">
        <f t="shared" ca="1" si="38"/>
        <v>#NAME?</v>
      </c>
      <c r="C312" s="24" t="e">
        <f ca="1">_xll.RiskNormal(20,6.2)</f>
        <v>#NAME?</v>
      </c>
      <c r="D312" s="23" t="e">
        <f t="shared" ca="1" si="35"/>
        <v>#NAME?</v>
      </c>
      <c r="E312" s="23" t="e">
        <f t="shared" ca="1" si="33"/>
        <v>#NAME?</v>
      </c>
      <c r="F312" s="23" t="e">
        <f t="shared" ca="1" si="39"/>
        <v>#NAME?</v>
      </c>
      <c r="G312" s="23" t="e">
        <f t="shared" ca="1" si="34"/>
        <v>#NAME?</v>
      </c>
      <c r="H312" s="23" t="e">
        <f ca="1">IF(G312&lt;='1 - Data'!$C$6,IF(I311&lt;&gt;0,0,'1 - Data'!$C$5),0)</f>
        <v>#NAME?</v>
      </c>
      <c r="I312" s="23" t="e">
        <f t="shared" ca="1" si="40"/>
        <v>#NAME?</v>
      </c>
      <c r="J312" s="24" t="e">
        <f ca="1">E312*'1 - Data'!C$7</f>
        <v>#NAME?</v>
      </c>
      <c r="K312" s="24" t="e">
        <f ca="1">IF(H312&lt;&gt;0,'1 - Data'!$C$8,0)</f>
        <v>#NAME?</v>
      </c>
      <c r="L312" s="24" t="e">
        <f ca="1">G312*'1 - Data'!$C$9</f>
        <v>#NAME?</v>
      </c>
      <c r="M312" s="24" t="e">
        <f t="shared" ca="1" si="36"/>
        <v>#NAME?</v>
      </c>
    </row>
    <row r="313" spans="1:13" x14ac:dyDescent="0.25">
      <c r="A313" s="22">
        <f t="shared" si="37"/>
        <v>308</v>
      </c>
      <c r="B313" s="23" t="e">
        <f t="shared" ca="1" si="38"/>
        <v>#NAME?</v>
      </c>
      <c r="C313" s="24" t="e">
        <f ca="1">_xll.RiskNormal(20,6.2)</f>
        <v>#NAME?</v>
      </c>
      <c r="D313" s="23" t="e">
        <f t="shared" ca="1" si="35"/>
        <v>#NAME?</v>
      </c>
      <c r="E313" s="23" t="e">
        <f t="shared" ca="1" si="33"/>
        <v>#NAME?</v>
      </c>
      <c r="F313" s="23" t="e">
        <f t="shared" ca="1" si="39"/>
        <v>#NAME?</v>
      </c>
      <c r="G313" s="23" t="e">
        <f t="shared" ca="1" si="34"/>
        <v>#NAME?</v>
      </c>
      <c r="H313" s="23" t="e">
        <f ca="1">IF(G313&lt;='1 - Data'!$C$6,IF(I312&lt;&gt;0,0,'1 - Data'!$C$5),0)</f>
        <v>#NAME?</v>
      </c>
      <c r="I313" s="23" t="e">
        <f t="shared" ca="1" si="40"/>
        <v>#NAME?</v>
      </c>
      <c r="J313" s="24" t="e">
        <f ca="1">E313*'1 - Data'!C$7</f>
        <v>#NAME?</v>
      </c>
      <c r="K313" s="24" t="e">
        <f ca="1">IF(H313&lt;&gt;0,'1 - Data'!$C$8,0)</f>
        <v>#NAME?</v>
      </c>
      <c r="L313" s="24" t="e">
        <f ca="1">G313*'1 - Data'!$C$9</f>
        <v>#NAME?</v>
      </c>
      <c r="M313" s="24" t="e">
        <f t="shared" ca="1" si="36"/>
        <v>#NAME?</v>
      </c>
    </row>
    <row r="314" spans="1:13" x14ac:dyDescent="0.25">
      <c r="A314" s="22">
        <f t="shared" si="37"/>
        <v>309</v>
      </c>
      <c r="B314" s="23" t="e">
        <f t="shared" ca="1" si="38"/>
        <v>#NAME?</v>
      </c>
      <c r="C314" s="24" t="e">
        <f ca="1">_xll.RiskNormal(20,6.2)</f>
        <v>#NAME?</v>
      </c>
      <c r="D314" s="23" t="e">
        <f t="shared" ca="1" si="35"/>
        <v>#NAME?</v>
      </c>
      <c r="E314" s="23" t="e">
        <f t="shared" ca="1" si="33"/>
        <v>#NAME?</v>
      </c>
      <c r="F314" s="23" t="e">
        <f t="shared" ca="1" si="39"/>
        <v>#NAME?</v>
      </c>
      <c r="G314" s="23" t="e">
        <f t="shared" ca="1" si="34"/>
        <v>#NAME?</v>
      </c>
      <c r="H314" s="23" t="e">
        <f ca="1">IF(G314&lt;='1 - Data'!$C$6,IF(I313&lt;&gt;0,0,'1 - Data'!$C$5),0)</f>
        <v>#NAME?</v>
      </c>
      <c r="I314" s="23" t="e">
        <f t="shared" ca="1" si="40"/>
        <v>#NAME?</v>
      </c>
      <c r="J314" s="24" t="e">
        <f ca="1">E314*'1 - Data'!C$7</f>
        <v>#NAME?</v>
      </c>
      <c r="K314" s="24" t="e">
        <f ca="1">IF(H314&lt;&gt;0,'1 - Data'!$C$8,0)</f>
        <v>#NAME?</v>
      </c>
      <c r="L314" s="24" t="e">
        <f ca="1">G314*'1 - Data'!$C$9</f>
        <v>#NAME?</v>
      </c>
      <c r="M314" s="24" t="e">
        <f t="shared" ca="1" si="36"/>
        <v>#NAME?</v>
      </c>
    </row>
    <row r="315" spans="1:13" x14ac:dyDescent="0.25">
      <c r="A315" s="22">
        <f t="shared" si="37"/>
        <v>310</v>
      </c>
      <c r="B315" s="23" t="e">
        <f t="shared" ca="1" si="38"/>
        <v>#NAME?</v>
      </c>
      <c r="C315" s="24" t="e">
        <f ca="1">_xll.RiskNormal(20,6.2)</f>
        <v>#NAME?</v>
      </c>
      <c r="D315" s="23" t="e">
        <f t="shared" ca="1" si="35"/>
        <v>#NAME?</v>
      </c>
      <c r="E315" s="23" t="e">
        <f t="shared" ca="1" si="33"/>
        <v>#NAME?</v>
      </c>
      <c r="F315" s="23" t="e">
        <f t="shared" ca="1" si="39"/>
        <v>#NAME?</v>
      </c>
      <c r="G315" s="23" t="e">
        <f t="shared" ca="1" si="34"/>
        <v>#NAME?</v>
      </c>
      <c r="H315" s="23" t="e">
        <f ca="1">IF(G315&lt;='1 - Data'!$C$6,IF(I314&lt;&gt;0,0,'1 - Data'!$C$5),0)</f>
        <v>#NAME?</v>
      </c>
      <c r="I315" s="23" t="e">
        <f t="shared" ca="1" si="40"/>
        <v>#NAME?</v>
      </c>
      <c r="J315" s="24" t="e">
        <f ca="1">E315*'1 - Data'!C$7</f>
        <v>#NAME?</v>
      </c>
      <c r="K315" s="24" t="e">
        <f ca="1">IF(H315&lt;&gt;0,'1 - Data'!$C$8,0)</f>
        <v>#NAME?</v>
      </c>
      <c r="L315" s="24" t="e">
        <f ca="1">G315*'1 - Data'!$C$9</f>
        <v>#NAME?</v>
      </c>
      <c r="M315" s="24" t="e">
        <f t="shared" ca="1" si="36"/>
        <v>#NAME?</v>
      </c>
    </row>
    <row r="316" spans="1:13" x14ac:dyDescent="0.25">
      <c r="A316" s="22">
        <f t="shared" si="37"/>
        <v>311</v>
      </c>
      <c r="B316" s="23" t="e">
        <f t="shared" ca="1" si="38"/>
        <v>#NAME?</v>
      </c>
      <c r="C316" s="24" t="e">
        <f ca="1">_xll.RiskNormal(20,6.2)</f>
        <v>#NAME?</v>
      </c>
      <c r="D316" s="23" t="e">
        <f t="shared" ca="1" si="35"/>
        <v>#NAME?</v>
      </c>
      <c r="E316" s="23" t="e">
        <f t="shared" ca="1" si="33"/>
        <v>#NAME?</v>
      </c>
      <c r="F316" s="23" t="e">
        <f t="shared" ca="1" si="39"/>
        <v>#NAME?</v>
      </c>
      <c r="G316" s="23" t="e">
        <f t="shared" ca="1" si="34"/>
        <v>#NAME?</v>
      </c>
      <c r="H316" s="23" t="e">
        <f ca="1">IF(G316&lt;='1 - Data'!$C$6,IF(I315&lt;&gt;0,0,'1 - Data'!$C$5),0)</f>
        <v>#NAME?</v>
      </c>
      <c r="I316" s="23" t="e">
        <f t="shared" ca="1" si="40"/>
        <v>#NAME?</v>
      </c>
      <c r="J316" s="24" t="e">
        <f ca="1">E316*'1 - Data'!C$7</f>
        <v>#NAME?</v>
      </c>
      <c r="K316" s="24" t="e">
        <f ca="1">IF(H316&lt;&gt;0,'1 - Data'!$C$8,0)</f>
        <v>#NAME?</v>
      </c>
      <c r="L316" s="24" t="e">
        <f ca="1">G316*'1 - Data'!$C$9</f>
        <v>#NAME?</v>
      </c>
      <c r="M316" s="24" t="e">
        <f t="shared" ca="1" si="36"/>
        <v>#NAME?</v>
      </c>
    </row>
    <row r="317" spans="1:13" x14ac:dyDescent="0.25">
      <c r="A317" s="22">
        <f t="shared" si="37"/>
        <v>312</v>
      </c>
      <c r="B317" s="23" t="e">
        <f t="shared" ca="1" si="38"/>
        <v>#NAME?</v>
      </c>
      <c r="C317" s="24" t="e">
        <f ca="1">_xll.RiskNormal(20,6.2)</f>
        <v>#NAME?</v>
      </c>
      <c r="D317" s="23" t="e">
        <f t="shared" ca="1" si="35"/>
        <v>#NAME?</v>
      </c>
      <c r="E317" s="23" t="e">
        <f t="shared" ca="1" si="33"/>
        <v>#NAME?</v>
      </c>
      <c r="F317" s="23" t="e">
        <f t="shared" ca="1" si="39"/>
        <v>#NAME?</v>
      </c>
      <c r="G317" s="23" t="e">
        <f t="shared" ca="1" si="34"/>
        <v>#NAME?</v>
      </c>
      <c r="H317" s="23" t="e">
        <f ca="1">IF(G317&lt;='1 - Data'!$C$6,IF(I316&lt;&gt;0,0,'1 - Data'!$C$5),0)</f>
        <v>#NAME?</v>
      </c>
      <c r="I317" s="23" t="e">
        <f t="shared" ca="1" si="40"/>
        <v>#NAME?</v>
      </c>
      <c r="J317" s="24" t="e">
        <f ca="1">E317*'1 - Data'!C$7</f>
        <v>#NAME?</v>
      </c>
      <c r="K317" s="24" t="e">
        <f ca="1">IF(H317&lt;&gt;0,'1 - Data'!$C$8,0)</f>
        <v>#NAME?</v>
      </c>
      <c r="L317" s="24" t="e">
        <f ca="1">G317*'1 - Data'!$C$9</f>
        <v>#NAME?</v>
      </c>
      <c r="M317" s="24" t="e">
        <f t="shared" ca="1" si="36"/>
        <v>#NAME?</v>
      </c>
    </row>
    <row r="318" spans="1:13" x14ac:dyDescent="0.25">
      <c r="A318" s="22">
        <f t="shared" si="37"/>
        <v>313</v>
      </c>
      <c r="B318" s="23" t="e">
        <f t="shared" ca="1" si="38"/>
        <v>#NAME?</v>
      </c>
      <c r="C318" s="24" t="e">
        <f ca="1">_xll.RiskNormal(20,6.2)</f>
        <v>#NAME?</v>
      </c>
      <c r="D318" s="23" t="e">
        <f t="shared" ca="1" si="35"/>
        <v>#NAME?</v>
      </c>
      <c r="E318" s="23" t="e">
        <f t="shared" ca="1" si="33"/>
        <v>#NAME?</v>
      </c>
      <c r="F318" s="23" t="e">
        <f t="shared" ca="1" si="39"/>
        <v>#NAME?</v>
      </c>
      <c r="G318" s="23" t="e">
        <f t="shared" ca="1" si="34"/>
        <v>#NAME?</v>
      </c>
      <c r="H318" s="23" t="e">
        <f ca="1">IF(G318&lt;='1 - Data'!$C$6,IF(I317&lt;&gt;0,0,'1 - Data'!$C$5),0)</f>
        <v>#NAME?</v>
      </c>
      <c r="I318" s="23" t="e">
        <f t="shared" ca="1" si="40"/>
        <v>#NAME?</v>
      </c>
      <c r="J318" s="24" t="e">
        <f ca="1">E318*'1 - Data'!C$7</f>
        <v>#NAME?</v>
      </c>
      <c r="K318" s="24" t="e">
        <f ca="1">IF(H318&lt;&gt;0,'1 - Data'!$C$8,0)</f>
        <v>#NAME?</v>
      </c>
      <c r="L318" s="24" t="e">
        <f ca="1">G318*'1 - Data'!$C$9</f>
        <v>#NAME?</v>
      </c>
      <c r="M318" s="24" t="e">
        <f t="shared" ca="1" si="36"/>
        <v>#NAME?</v>
      </c>
    </row>
    <row r="319" spans="1:13" x14ac:dyDescent="0.25">
      <c r="A319" s="22">
        <f t="shared" si="37"/>
        <v>314</v>
      </c>
      <c r="B319" s="23" t="e">
        <f t="shared" ca="1" si="38"/>
        <v>#NAME?</v>
      </c>
      <c r="C319" s="24" t="e">
        <f ca="1">_xll.RiskNormal(20,6.2)</f>
        <v>#NAME?</v>
      </c>
      <c r="D319" s="23" t="e">
        <f t="shared" ca="1" si="35"/>
        <v>#NAME?</v>
      </c>
      <c r="E319" s="23" t="e">
        <f t="shared" ca="1" si="33"/>
        <v>#NAME?</v>
      </c>
      <c r="F319" s="23" t="e">
        <f t="shared" ca="1" si="39"/>
        <v>#NAME?</v>
      </c>
      <c r="G319" s="23" t="e">
        <f t="shared" ca="1" si="34"/>
        <v>#NAME?</v>
      </c>
      <c r="H319" s="23" t="e">
        <f ca="1">IF(G319&lt;='1 - Data'!$C$6,IF(I318&lt;&gt;0,0,'1 - Data'!$C$5),0)</f>
        <v>#NAME?</v>
      </c>
      <c r="I319" s="23" t="e">
        <f t="shared" ca="1" si="40"/>
        <v>#NAME?</v>
      </c>
      <c r="J319" s="24" t="e">
        <f ca="1">E319*'1 - Data'!C$7</f>
        <v>#NAME?</v>
      </c>
      <c r="K319" s="24" t="e">
        <f ca="1">IF(H319&lt;&gt;0,'1 - Data'!$C$8,0)</f>
        <v>#NAME?</v>
      </c>
      <c r="L319" s="24" t="e">
        <f ca="1">G319*'1 - Data'!$C$9</f>
        <v>#NAME?</v>
      </c>
      <c r="M319" s="24" t="e">
        <f t="shared" ca="1" si="36"/>
        <v>#NAME?</v>
      </c>
    </row>
    <row r="320" spans="1:13" x14ac:dyDescent="0.25">
      <c r="A320" s="22">
        <f t="shared" si="37"/>
        <v>315</v>
      </c>
      <c r="B320" s="23" t="e">
        <f t="shared" ca="1" si="38"/>
        <v>#NAME?</v>
      </c>
      <c r="C320" s="24" t="e">
        <f ca="1">_xll.RiskNormal(20,6.2)</f>
        <v>#NAME?</v>
      </c>
      <c r="D320" s="23" t="e">
        <f t="shared" ca="1" si="35"/>
        <v>#NAME?</v>
      </c>
      <c r="E320" s="23" t="e">
        <f t="shared" ca="1" si="33"/>
        <v>#NAME?</v>
      </c>
      <c r="F320" s="23" t="e">
        <f t="shared" ca="1" si="39"/>
        <v>#NAME?</v>
      </c>
      <c r="G320" s="23" t="e">
        <f t="shared" ca="1" si="34"/>
        <v>#NAME?</v>
      </c>
      <c r="H320" s="23" t="e">
        <f ca="1">IF(G320&lt;='1 - Data'!$C$6,IF(I319&lt;&gt;0,0,'1 - Data'!$C$5),0)</f>
        <v>#NAME?</v>
      </c>
      <c r="I320" s="23" t="e">
        <f t="shared" ca="1" si="40"/>
        <v>#NAME?</v>
      </c>
      <c r="J320" s="24" t="e">
        <f ca="1">E320*'1 - Data'!C$7</f>
        <v>#NAME?</v>
      </c>
      <c r="K320" s="24" t="e">
        <f ca="1">IF(H320&lt;&gt;0,'1 - Data'!$C$8,0)</f>
        <v>#NAME?</v>
      </c>
      <c r="L320" s="24" t="e">
        <f ca="1">G320*'1 - Data'!$C$9</f>
        <v>#NAME?</v>
      </c>
      <c r="M320" s="24" t="e">
        <f t="shared" ca="1" si="36"/>
        <v>#NAME?</v>
      </c>
    </row>
    <row r="321" spans="1:13" x14ac:dyDescent="0.25">
      <c r="A321" s="22">
        <f t="shared" si="37"/>
        <v>316</v>
      </c>
      <c r="B321" s="23" t="e">
        <f t="shared" ca="1" si="38"/>
        <v>#NAME?</v>
      </c>
      <c r="C321" s="24" t="e">
        <f ca="1">_xll.RiskNormal(20,6.2)</f>
        <v>#NAME?</v>
      </c>
      <c r="D321" s="23" t="e">
        <f t="shared" ca="1" si="35"/>
        <v>#NAME?</v>
      </c>
      <c r="E321" s="23" t="e">
        <f t="shared" ca="1" si="33"/>
        <v>#NAME?</v>
      </c>
      <c r="F321" s="23" t="e">
        <f t="shared" ca="1" si="39"/>
        <v>#NAME?</v>
      </c>
      <c r="G321" s="23" t="e">
        <f t="shared" ca="1" si="34"/>
        <v>#NAME?</v>
      </c>
      <c r="H321" s="23" t="e">
        <f ca="1">IF(G321&lt;='1 - Data'!$C$6,IF(I320&lt;&gt;0,0,'1 - Data'!$C$5),0)</f>
        <v>#NAME?</v>
      </c>
      <c r="I321" s="23" t="e">
        <f t="shared" ca="1" si="40"/>
        <v>#NAME?</v>
      </c>
      <c r="J321" s="24" t="e">
        <f ca="1">E321*'1 - Data'!C$7</f>
        <v>#NAME?</v>
      </c>
      <c r="K321" s="24" t="e">
        <f ca="1">IF(H321&lt;&gt;0,'1 - Data'!$C$8,0)</f>
        <v>#NAME?</v>
      </c>
      <c r="L321" s="24" t="e">
        <f ca="1">G321*'1 - Data'!$C$9</f>
        <v>#NAME?</v>
      </c>
      <c r="M321" s="24" t="e">
        <f t="shared" ca="1" si="36"/>
        <v>#NAME?</v>
      </c>
    </row>
    <row r="322" spans="1:13" x14ac:dyDescent="0.25">
      <c r="A322" s="22">
        <f t="shared" si="37"/>
        <v>317</v>
      </c>
      <c r="B322" s="23" t="e">
        <f t="shared" ca="1" si="38"/>
        <v>#NAME?</v>
      </c>
      <c r="C322" s="24" t="e">
        <f ca="1">_xll.RiskNormal(20,6.2)</f>
        <v>#NAME?</v>
      </c>
      <c r="D322" s="23" t="e">
        <f t="shared" ca="1" si="35"/>
        <v>#NAME?</v>
      </c>
      <c r="E322" s="23" t="e">
        <f t="shared" ca="1" si="33"/>
        <v>#NAME?</v>
      </c>
      <c r="F322" s="23" t="e">
        <f t="shared" ca="1" si="39"/>
        <v>#NAME?</v>
      </c>
      <c r="G322" s="23" t="e">
        <f t="shared" ca="1" si="34"/>
        <v>#NAME?</v>
      </c>
      <c r="H322" s="23" t="e">
        <f ca="1">IF(G322&lt;='1 - Data'!$C$6,IF(I321&lt;&gt;0,0,'1 - Data'!$C$5),0)</f>
        <v>#NAME?</v>
      </c>
      <c r="I322" s="23" t="e">
        <f t="shared" ca="1" si="40"/>
        <v>#NAME?</v>
      </c>
      <c r="J322" s="24" t="e">
        <f ca="1">E322*'1 - Data'!C$7</f>
        <v>#NAME?</v>
      </c>
      <c r="K322" s="24" t="e">
        <f ca="1">IF(H322&lt;&gt;0,'1 - Data'!$C$8,0)</f>
        <v>#NAME?</v>
      </c>
      <c r="L322" s="24" t="e">
        <f ca="1">G322*'1 - Data'!$C$9</f>
        <v>#NAME?</v>
      </c>
      <c r="M322" s="24" t="e">
        <f t="shared" ca="1" si="36"/>
        <v>#NAME?</v>
      </c>
    </row>
    <row r="323" spans="1:13" x14ac:dyDescent="0.25">
      <c r="A323" s="22">
        <f t="shared" si="37"/>
        <v>318</v>
      </c>
      <c r="B323" s="23" t="e">
        <f t="shared" ca="1" si="38"/>
        <v>#NAME?</v>
      </c>
      <c r="C323" s="24" t="e">
        <f ca="1">_xll.RiskNormal(20,6.2)</f>
        <v>#NAME?</v>
      </c>
      <c r="D323" s="23" t="e">
        <f t="shared" ca="1" si="35"/>
        <v>#NAME?</v>
      </c>
      <c r="E323" s="23" t="e">
        <f t="shared" ca="1" si="33"/>
        <v>#NAME?</v>
      </c>
      <c r="F323" s="23" t="e">
        <f t="shared" ca="1" si="39"/>
        <v>#NAME?</v>
      </c>
      <c r="G323" s="23" t="e">
        <f t="shared" ca="1" si="34"/>
        <v>#NAME?</v>
      </c>
      <c r="H323" s="23" t="e">
        <f ca="1">IF(G323&lt;='1 - Data'!$C$6,IF(I322&lt;&gt;0,0,'1 - Data'!$C$5),0)</f>
        <v>#NAME?</v>
      </c>
      <c r="I323" s="23" t="e">
        <f t="shared" ca="1" si="40"/>
        <v>#NAME?</v>
      </c>
      <c r="J323" s="24" t="e">
        <f ca="1">E323*'1 - Data'!C$7</f>
        <v>#NAME?</v>
      </c>
      <c r="K323" s="24" t="e">
        <f ca="1">IF(H323&lt;&gt;0,'1 - Data'!$C$8,0)</f>
        <v>#NAME?</v>
      </c>
      <c r="L323" s="24" t="e">
        <f ca="1">G323*'1 - Data'!$C$9</f>
        <v>#NAME?</v>
      </c>
      <c r="M323" s="24" t="e">
        <f t="shared" ca="1" si="36"/>
        <v>#NAME?</v>
      </c>
    </row>
    <row r="324" spans="1:13" x14ac:dyDescent="0.25">
      <c r="A324" s="22">
        <f t="shared" si="37"/>
        <v>319</v>
      </c>
      <c r="B324" s="23" t="e">
        <f t="shared" ca="1" si="38"/>
        <v>#NAME?</v>
      </c>
      <c r="C324" s="24" t="e">
        <f ca="1">_xll.RiskNormal(20,6.2)</f>
        <v>#NAME?</v>
      </c>
      <c r="D324" s="23" t="e">
        <f t="shared" ca="1" si="35"/>
        <v>#NAME?</v>
      </c>
      <c r="E324" s="23" t="e">
        <f t="shared" ca="1" si="33"/>
        <v>#NAME?</v>
      </c>
      <c r="F324" s="23" t="e">
        <f t="shared" ca="1" si="39"/>
        <v>#NAME?</v>
      </c>
      <c r="G324" s="23" t="e">
        <f t="shared" ca="1" si="34"/>
        <v>#NAME?</v>
      </c>
      <c r="H324" s="23" t="e">
        <f ca="1">IF(G324&lt;='1 - Data'!$C$6,IF(I323&lt;&gt;0,0,'1 - Data'!$C$5),0)</f>
        <v>#NAME?</v>
      </c>
      <c r="I324" s="23" t="e">
        <f t="shared" ca="1" si="40"/>
        <v>#NAME?</v>
      </c>
      <c r="J324" s="24" t="e">
        <f ca="1">E324*'1 - Data'!C$7</f>
        <v>#NAME?</v>
      </c>
      <c r="K324" s="24" t="e">
        <f ca="1">IF(H324&lt;&gt;0,'1 - Data'!$C$8,0)</f>
        <v>#NAME?</v>
      </c>
      <c r="L324" s="24" t="e">
        <f ca="1">G324*'1 - Data'!$C$9</f>
        <v>#NAME?</v>
      </c>
      <c r="M324" s="24" t="e">
        <f t="shared" ca="1" si="36"/>
        <v>#NAME?</v>
      </c>
    </row>
    <row r="325" spans="1:13" x14ac:dyDescent="0.25">
      <c r="A325" s="22">
        <f t="shared" si="37"/>
        <v>320</v>
      </c>
      <c r="B325" s="23" t="e">
        <f t="shared" ca="1" si="38"/>
        <v>#NAME?</v>
      </c>
      <c r="C325" s="24" t="e">
        <f ca="1">_xll.RiskNormal(20,6.2)</f>
        <v>#NAME?</v>
      </c>
      <c r="D325" s="23" t="e">
        <f t="shared" ca="1" si="35"/>
        <v>#NAME?</v>
      </c>
      <c r="E325" s="23" t="e">
        <f t="shared" ca="1" si="33"/>
        <v>#NAME?</v>
      </c>
      <c r="F325" s="23" t="e">
        <f t="shared" ca="1" si="39"/>
        <v>#NAME?</v>
      </c>
      <c r="G325" s="23" t="e">
        <f t="shared" ca="1" si="34"/>
        <v>#NAME?</v>
      </c>
      <c r="H325" s="23" t="e">
        <f ca="1">IF(G325&lt;='1 - Data'!$C$6,IF(I324&lt;&gt;0,0,'1 - Data'!$C$5),0)</f>
        <v>#NAME?</v>
      </c>
      <c r="I325" s="23" t="e">
        <f t="shared" ca="1" si="40"/>
        <v>#NAME?</v>
      </c>
      <c r="J325" s="24" t="e">
        <f ca="1">E325*'1 - Data'!C$7</f>
        <v>#NAME?</v>
      </c>
      <c r="K325" s="24" t="e">
        <f ca="1">IF(H325&lt;&gt;0,'1 - Data'!$C$8,0)</f>
        <v>#NAME?</v>
      </c>
      <c r="L325" s="24" t="e">
        <f ca="1">G325*'1 - Data'!$C$9</f>
        <v>#NAME?</v>
      </c>
      <c r="M325" s="24" t="e">
        <f t="shared" ca="1" si="36"/>
        <v>#NAME?</v>
      </c>
    </row>
    <row r="326" spans="1:13" x14ac:dyDescent="0.25">
      <c r="A326" s="22">
        <f t="shared" si="37"/>
        <v>321</v>
      </c>
      <c r="B326" s="23" t="e">
        <f t="shared" ca="1" si="38"/>
        <v>#NAME?</v>
      </c>
      <c r="C326" s="24" t="e">
        <f ca="1">_xll.RiskNormal(20,6.2)</f>
        <v>#NAME?</v>
      </c>
      <c r="D326" s="23" t="e">
        <f t="shared" ca="1" si="35"/>
        <v>#NAME?</v>
      </c>
      <c r="E326" s="23" t="e">
        <f t="shared" ref="E326:E370" ca="1" si="41">MIN(B326,D326)</f>
        <v>#NAME?</v>
      </c>
      <c r="F326" s="23" t="e">
        <f t="shared" ca="1" si="39"/>
        <v>#NAME?</v>
      </c>
      <c r="G326" s="23" t="e">
        <f t="shared" ref="G326:G370" ca="1" si="42">B326-E326+F326</f>
        <v>#NAME?</v>
      </c>
      <c r="H326" s="23" t="e">
        <f ca="1">IF(G326&lt;='1 - Data'!$C$6,IF(I325&lt;&gt;0,0,'1 - Data'!$C$5),0)</f>
        <v>#NAME?</v>
      </c>
      <c r="I326" s="23" t="e">
        <f t="shared" ca="1" si="40"/>
        <v>#NAME?</v>
      </c>
      <c r="J326" s="24" t="e">
        <f ca="1">E326*'1 - Data'!C$7</f>
        <v>#NAME?</v>
      </c>
      <c r="K326" s="24" t="e">
        <f ca="1">IF(H326&lt;&gt;0,'1 - Data'!$C$8,0)</f>
        <v>#NAME?</v>
      </c>
      <c r="L326" s="24" t="e">
        <f ca="1">G326*'1 - Data'!$C$9</f>
        <v>#NAME?</v>
      </c>
      <c r="M326" s="24" t="e">
        <f t="shared" ca="1" si="36"/>
        <v>#NAME?</v>
      </c>
    </row>
    <row r="327" spans="1:13" x14ac:dyDescent="0.25">
      <c r="A327" s="22">
        <f t="shared" si="37"/>
        <v>322</v>
      </c>
      <c r="B327" s="23" t="e">
        <f t="shared" ca="1" si="38"/>
        <v>#NAME?</v>
      </c>
      <c r="C327" s="24" t="e">
        <f ca="1">_xll.RiskNormal(20,6.2)</f>
        <v>#NAME?</v>
      </c>
      <c r="D327" s="23" t="e">
        <f t="shared" ref="D327:D370" ca="1" si="43">ROUND(C327,0)</f>
        <v>#NAME?</v>
      </c>
      <c r="E327" s="23" t="e">
        <f t="shared" ca="1" si="41"/>
        <v>#NAME?</v>
      </c>
      <c r="F327" s="23" t="e">
        <f t="shared" ca="1" si="39"/>
        <v>#NAME?</v>
      </c>
      <c r="G327" s="23" t="e">
        <f t="shared" ca="1" si="42"/>
        <v>#NAME?</v>
      </c>
      <c r="H327" s="23" t="e">
        <f ca="1">IF(G327&lt;='1 - Data'!$C$6,IF(I326&lt;&gt;0,0,'1 - Data'!$C$5),0)</f>
        <v>#NAME?</v>
      </c>
      <c r="I327" s="23" t="e">
        <f t="shared" ca="1" si="40"/>
        <v>#NAME?</v>
      </c>
      <c r="J327" s="24" t="e">
        <f ca="1">E327*'1 - Data'!C$7</f>
        <v>#NAME?</v>
      </c>
      <c r="K327" s="24" t="e">
        <f ca="1">IF(H327&lt;&gt;0,'1 - Data'!$C$8,0)</f>
        <v>#NAME?</v>
      </c>
      <c r="L327" s="24" t="e">
        <f ca="1">G327*'1 - Data'!$C$9</f>
        <v>#NAME?</v>
      </c>
      <c r="M327" s="24" t="e">
        <f t="shared" ref="M327:M370" ca="1" si="44">J327-K327-L327</f>
        <v>#NAME?</v>
      </c>
    </row>
    <row r="328" spans="1:13" x14ac:dyDescent="0.25">
      <c r="A328" s="22">
        <f t="shared" ref="A328:A369" si="45">A327+1</f>
        <v>323</v>
      </c>
      <c r="B328" s="23" t="e">
        <f t="shared" ca="1" si="38"/>
        <v>#NAME?</v>
      </c>
      <c r="C328" s="24" t="e">
        <f ca="1">_xll.RiskNormal(20,6.2)</f>
        <v>#NAME?</v>
      </c>
      <c r="D328" s="23" t="e">
        <f t="shared" ca="1" si="43"/>
        <v>#NAME?</v>
      </c>
      <c r="E328" s="23" t="e">
        <f t="shared" ca="1" si="41"/>
        <v>#NAME?</v>
      </c>
      <c r="F328" s="23" t="e">
        <f t="shared" ca="1" si="39"/>
        <v>#NAME?</v>
      </c>
      <c r="G328" s="23" t="e">
        <f t="shared" ca="1" si="42"/>
        <v>#NAME?</v>
      </c>
      <c r="H328" s="23" t="e">
        <f ca="1">IF(G328&lt;='1 - Data'!$C$6,IF(I327&lt;&gt;0,0,'1 - Data'!$C$5),0)</f>
        <v>#NAME?</v>
      </c>
      <c r="I328" s="23" t="e">
        <f t="shared" ca="1" si="40"/>
        <v>#NAME?</v>
      </c>
      <c r="J328" s="24" t="e">
        <f ca="1">E328*'1 - Data'!C$7</f>
        <v>#NAME?</v>
      </c>
      <c r="K328" s="24" t="e">
        <f ca="1">IF(H328&lt;&gt;0,'1 - Data'!$C$8,0)</f>
        <v>#NAME?</v>
      </c>
      <c r="L328" s="24" t="e">
        <f ca="1">G328*'1 - Data'!$C$9</f>
        <v>#NAME?</v>
      </c>
      <c r="M328" s="24" t="e">
        <f t="shared" ca="1" si="44"/>
        <v>#NAME?</v>
      </c>
    </row>
    <row r="329" spans="1:13" x14ac:dyDescent="0.25">
      <c r="A329" s="22">
        <f t="shared" si="45"/>
        <v>324</v>
      </c>
      <c r="B329" s="23" t="e">
        <f t="shared" ca="1" si="38"/>
        <v>#NAME?</v>
      </c>
      <c r="C329" s="24" t="e">
        <f ca="1">_xll.RiskNormal(20,6.2)</f>
        <v>#NAME?</v>
      </c>
      <c r="D329" s="23" t="e">
        <f t="shared" ca="1" si="43"/>
        <v>#NAME?</v>
      </c>
      <c r="E329" s="23" t="e">
        <f t="shared" ca="1" si="41"/>
        <v>#NAME?</v>
      </c>
      <c r="F329" s="23" t="e">
        <f t="shared" ca="1" si="39"/>
        <v>#NAME?</v>
      </c>
      <c r="G329" s="23" t="e">
        <f t="shared" ca="1" si="42"/>
        <v>#NAME?</v>
      </c>
      <c r="H329" s="23" t="e">
        <f ca="1">IF(G329&lt;='1 - Data'!$C$6,IF(I328&lt;&gt;0,0,'1 - Data'!$C$5),0)</f>
        <v>#NAME?</v>
      </c>
      <c r="I329" s="23" t="e">
        <f t="shared" ca="1" si="40"/>
        <v>#NAME?</v>
      </c>
      <c r="J329" s="24" t="e">
        <f ca="1">E329*'1 - Data'!C$7</f>
        <v>#NAME?</v>
      </c>
      <c r="K329" s="24" t="e">
        <f ca="1">IF(H329&lt;&gt;0,'1 - Data'!$C$8,0)</f>
        <v>#NAME?</v>
      </c>
      <c r="L329" s="24" t="e">
        <f ca="1">G329*'1 - Data'!$C$9</f>
        <v>#NAME?</v>
      </c>
      <c r="M329" s="24" t="e">
        <f t="shared" ca="1" si="44"/>
        <v>#NAME?</v>
      </c>
    </row>
    <row r="330" spans="1:13" x14ac:dyDescent="0.25">
      <c r="A330" s="22">
        <f t="shared" si="45"/>
        <v>325</v>
      </c>
      <c r="B330" s="23" t="e">
        <f t="shared" ref="B330:B370" ca="1" si="46">G329</f>
        <v>#NAME?</v>
      </c>
      <c r="C330" s="24" t="e">
        <f ca="1">_xll.RiskNormal(20,6.2)</f>
        <v>#NAME?</v>
      </c>
      <c r="D330" s="23" t="e">
        <f t="shared" ca="1" si="43"/>
        <v>#NAME?</v>
      </c>
      <c r="E330" s="23" t="e">
        <f t="shared" ca="1" si="41"/>
        <v>#NAME?</v>
      </c>
      <c r="F330" s="23" t="e">
        <f t="shared" ca="1" si="39"/>
        <v>#NAME?</v>
      </c>
      <c r="G330" s="23" t="e">
        <f t="shared" ca="1" si="42"/>
        <v>#NAME?</v>
      </c>
      <c r="H330" s="23" t="e">
        <f ca="1">IF(G330&lt;='1 - Data'!$C$6,IF(I329&lt;&gt;0,0,'1 - Data'!$C$5),0)</f>
        <v>#NAME?</v>
      </c>
      <c r="I330" s="23" t="e">
        <f t="shared" ca="1" si="40"/>
        <v>#NAME?</v>
      </c>
      <c r="J330" s="24" t="e">
        <f ca="1">E330*'1 - Data'!C$7</f>
        <v>#NAME?</v>
      </c>
      <c r="K330" s="24" t="e">
        <f ca="1">IF(H330&lt;&gt;0,'1 - Data'!$C$8,0)</f>
        <v>#NAME?</v>
      </c>
      <c r="L330" s="24" t="e">
        <f ca="1">G330*'1 - Data'!$C$9</f>
        <v>#NAME?</v>
      </c>
      <c r="M330" s="24" t="e">
        <f t="shared" ca="1" si="44"/>
        <v>#NAME?</v>
      </c>
    </row>
    <row r="331" spans="1:13" x14ac:dyDescent="0.25">
      <c r="A331" s="22">
        <f t="shared" si="45"/>
        <v>326</v>
      </c>
      <c r="B331" s="23" t="e">
        <f t="shared" ca="1" si="46"/>
        <v>#NAME?</v>
      </c>
      <c r="C331" s="24" t="e">
        <f ca="1">_xll.RiskNormal(20,6.2)</f>
        <v>#NAME?</v>
      </c>
      <c r="D331" s="23" t="e">
        <f t="shared" ca="1" si="43"/>
        <v>#NAME?</v>
      </c>
      <c r="E331" s="23" t="e">
        <f t="shared" ca="1" si="41"/>
        <v>#NAME?</v>
      </c>
      <c r="F331" s="23" t="e">
        <f t="shared" ca="1" si="39"/>
        <v>#NAME?</v>
      </c>
      <c r="G331" s="23" t="e">
        <f t="shared" ca="1" si="42"/>
        <v>#NAME?</v>
      </c>
      <c r="H331" s="23" t="e">
        <f ca="1">IF(G331&lt;='1 - Data'!$C$6,IF(I330&lt;&gt;0,0,'1 - Data'!$C$5),0)</f>
        <v>#NAME?</v>
      </c>
      <c r="I331" s="23" t="e">
        <f t="shared" ca="1" si="40"/>
        <v>#NAME?</v>
      </c>
      <c r="J331" s="24" t="e">
        <f ca="1">E331*'1 - Data'!C$7</f>
        <v>#NAME?</v>
      </c>
      <c r="K331" s="24" t="e">
        <f ca="1">IF(H331&lt;&gt;0,'1 - Data'!$C$8,0)</f>
        <v>#NAME?</v>
      </c>
      <c r="L331" s="24" t="e">
        <f ca="1">G331*'1 - Data'!$C$9</f>
        <v>#NAME?</v>
      </c>
      <c r="M331" s="24" t="e">
        <f t="shared" ca="1" si="44"/>
        <v>#NAME?</v>
      </c>
    </row>
    <row r="332" spans="1:13" x14ac:dyDescent="0.25">
      <c r="A332" s="22">
        <f t="shared" si="45"/>
        <v>327</v>
      </c>
      <c r="B332" s="23" t="e">
        <f t="shared" ca="1" si="46"/>
        <v>#NAME?</v>
      </c>
      <c r="C332" s="24" t="e">
        <f ca="1">_xll.RiskNormal(20,6.2)</f>
        <v>#NAME?</v>
      </c>
      <c r="D332" s="23" t="e">
        <f t="shared" ca="1" si="43"/>
        <v>#NAME?</v>
      </c>
      <c r="E332" s="23" t="e">
        <f t="shared" ca="1" si="41"/>
        <v>#NAME?</v>
      </c>
      <c r="F332" s="23" t="e">
        <f t="shared" ca="1" si="39"/>
        <v>#NAME?</v>
      </c>
      <c r="G332" s="23" t="e">
        <f t="shared" ca="1" si="42"/>
        <v>#NAME?</v>
      </c>
      <c r="H332" s="23" t="e">
        <f ca="1">IF(G332&lt;='1 - Data'!$C$6,IF(I331&lt;&gt;0,0,'1 - Data'!$C$5),0)</f>
        <v>#NAME?</v>
      </c>
      <c r="I332" s="23" t="e">
        <f t="shared" ca="1" si="40"/>
        <v>#NAME?</v>
      </c>
      <c r="J332" s="24" t="e">
        <f ca="1">E332*'1 - Data'!C$7</f>
        <v>#NAME?</v>
      </c>
      <c r="K332" s="24" t="e">
        <f ca="1">IF(H332&lt;&gt;0,'1 - Data'!$C$8,0)</f>
        <v>#NAME?</v>
      </c>
      <c r="L332" s="24" t="e">
        <f ca="1">G332*'1 - Data'!$C$9</f>
        <v>#NAME?</v>
      </c>
      <c r="M332" s="24" t="e">
        <f t="shared" ca="1" si="44"/>
        <v>#NAME?</v>
      </c>
    </row>
    <row r="333" spans="1:13" x14ac:dyDescent="0.25">
      <c r="A333" s="22">
        <f t="shared" si="45"/>
        <v>328</v>
      </c>
      <c r="B333" s="23" t="e">
        <f t="shared" ca="1" si="46"/>
        <v>#NAME?</v>
      </c>
      <c r="C333" s="24" t="e">
        <f ca="1">_xll.RiskNormal(20,6.2)</f>
        <v>#NAME?</v>
      </c>
      <c r="D333" s="23" t="e">
        <f t="shared" ca="1" si="43"/>
        <v>#NAME?</v>
      </c>
      <c r="E333" s="23" t="e">
        <f t="shared" ca="1" si="41"/>
        <v>#NAME?</v>
      </c>
      <c r="F333" s="23" t="e">
        <f t="shared" ref="F333:F370" ca="1" si="47">H328</f>
        <v>#NAME?</v>
      </c>
      <c r="G333" s="23" t="e">
        <f t="shared" ca="1" si="42"/>
        <v>#NAME?</v>
      </c>
      <c r="H333" s="23" t="e">
        <f ca="1">IF(G333&lt;='1 - Data'!$C$6,IF(I332&lt;&gt;0,0,'1 - Data'!$C$5),0)</f>
        <v>#NAME?</v>
      </c>
      <c r="I333" s="23" t="e">
        <f t="shared" ca="1" si="40"/>
        <v>#NAME?</v>
      </c>
      <c r="J333" s="24" t="e">
        <f ca="1">E333*'1 - Data'!C$7</f>
        <v>#NAME?</v>
      </c>
      <c r="K333" s="24" t="e">
        <f ca="1">IF(H333&lt;&gt;0,'1 - Data'!$C$8,0)</f>
        <v>#NAME?</v>
      </c>
      <c r="L333" s="24" t="e">
        <f ca="1">G333*'1 - Data'!$C$9</f>
        <v>#NAME?</v>
      </c>
      <c r="M333" s="24" t="e">
        <f t="shared" ca="1" si="44"/>
        <v>#NAME?</v>
      </c>
    </row>
    <row r="334" spans="1:13" x14ac:dyDescent="0.25">
      <c r="A334" s="22">
        <f t="shared" si="45"/>
        <v>329</v>
      </c>
      <c r="B334" s="23" t="e">
        <f t="shared" ca="1" si="46"/>
        <v>#NAME?</v>
      </c>
      <c r="C334" s="24" t="e">
        <f ca="1">_xll.RiskNormal(20,6.2)</f>
        <v>#NAME?</v>
      </c>
      <c r="D334" s="23" t="e">
        <f t="shared" ca="1" si="43"/>
        <v>#NAME?</v>
      </c>
      <c r="E334" s="23" t="e">
        <f t="shared" ca="1" si="41"/>
        <v>#NAME?</v>
      </c>
      <c r="F334" s="23" t="e">
        <f t="shared" ca="1" si="47"/>
        <v>#NAME?</v>
      </c>
      <c r="G334" s="23" t="e">
        <f t="shared" ca="1" si="42"/>
        <v>#NAME?</v>
      </c>
      <c r="H334" s="23" t="e">
        <f ca="1">IF(G334&lt;='1 - Data'!$C$6,IF(I333&lt;&gt;0,0,'1 - Data'!$C$5),0)</f>
        <v>#NAME?</v>
      </c>
      <c r="I334" s="23" t="e">
        <f t="shared" ca="1" si="40"/>
        <v>#NAME?</v>
      </c>
      <c r="J334" s="24" t="e">
        <f ca="1">E334*'1 - Data'!C$7</f>
        <v>#NAME?</v>
      </c>
      <c r="K334" s="24" t="e">
        <f ca="1">IF(H334&lt;&gt;0,'1 - Data'!$C$8,0)</f>
        <v>#NAME?</v>
      </c>
      <c r="L334" s="24" t="e">
        <f ca="1">G334*'1 - Data'!$C$9</f>
        <v>#NAME?</v>
      </c>
      <c r="M334" s="24" t="e">
        <f t="shared" ca="1" si="44"/>
        <v>#NAME?</v>
      </c>
    </row>
    <row r="335" spans="1:13" x14ac:dyDescent="0.25">
      <c r="A335" s="22">
        <f t="shared" si="45"/>
        <v>330</v>
      </c>
      <c r="B335" s="23" t="e">
        <f t="shared" ca="1" si="46"/>
        <v>#NAME?</v>
      </c>
      <c r="C335" s="24" t="e">
        <f ca="1">_xll.RiskNormal(20,6.2)</f>
        <v>#NAME?</v>
      </c>
      <c r="D335" s="23" t="e">
        <f t="shared" ca="1" si="43"/>
        <v>#NAME?</v>
      </c>
      <c r="E335" s="23" t="e">
        <f t="shared" ca="1" si="41"/>
        <v>#NAME?</v>
      </c>
      <c r="F335" s="23" t="e">
        <f t="shared" ca="1" si="47"/>
        <v>#NAME?</v>
      </c>
      <c r="G335" s="23" t="e">
        <f t="shared" ca="1" si="42"/>
        <v>#NAME?</v>
      </c>
      <c r="H335" s="23" t="e">
        <f ca="1">IF(G335&lt;='1 - Data'!$C$6,IF(I334&lt;&gt;0,0,'1 - Data'!$C$5),0)</f>
        <v>#NAME?</v>
      </c>
      <c r="I335" s="23" t="e">
        <f t="shared" ca="1" si="40"/>
        <v>#NAME?</v>
      </c>
      <c r="J335" s="24" t="e">
        <f ca="1">E335*'1 - Data'!C$7</f>
        <v>#NAME?</v>
      </c>
      <c r="K335" s="24" t="e">
        <f ca="1">IF(H335&lt;&gt;0,'1 - Data'!$C$8,0)</f>
        <v>#NAME?</v>
      </c>
      <c r="L335" s="24" t="e">
        <f ca="1">G335*'1 - Data'!$C$9</f>
        <v>#NAME?</v>
      </c>
      <c r="M335" s="24" t="e">
        <f t="shared" ca="1" si="44"/>
        <v>#NAME?</v>
      </c>
    </row>
    <row r="336" spans="1:13" x14ac:dyDescent="0.25">
      <c r="A336" s="22">
        <f t="shared" si="45"/>
        <v>331</v>
      </c>
      <c r="B336" s="23" t="e">
        <f t="shared" ca="1" si="46"/>
        <v>#NAME?</v>
      </c>
      <c r="C336" s="24" t="e">
        <f ca="1">_xll.RiskNormal(20,6.2)</f>
        <v>#NAME?</v>
      </c>
      <c r="D336" s="23" t="e">
        <f t="shared" ca="1" si="43"/>
        <v>#NAME?</v>
      </c>
      <c r="E336" s="23" t="e">
        <f t="shared" ca="1" si="41"/>
        <v>#NAME?</v>
      </c>
      <c r="F336" s="23" t="e">
        <f t="shared" ca="1" si="47"/>
        <v>#NAME?</v>
      </c>
      <c r="G336" s="23" t="e">
        <f t="shared" ca="1" si="42"/>
        <v>#NAME?</v>
      </c>
      <c r="H336" s="23" t="e">
        <f ca="1">IF(G336&lt;='1 - Data'!$C$6,IF(I335&lt;&gt;0,0,'1 - Data'!$C$5),0)</f>
        <v>#NAME?</v>
      </c>
      <c r="I336" s="23" t="e">
        <f t="shared" ca="1" si="40"/>
        <v>#NAME?</v>
      </c>
      <c r="J336" s="24" t="e">
        <f ca="1">E336*'1 - Data'!C$7</f>
        <v>#NAME?</v>
      </c>
      <c r="K336" s="24" t="e">
        <f ca="1">IF(H336&lt;&gt;0,'1 - Data'!$C$8,0)</f>
        <v>#NAME?</v>
      </c>
      <c r="L336" s="24" t="e">
        <f ca="1">G336*'1 - Data'!$C$9</f>
        <v>#NAME?</v>
      </c>
      <c r="M336" s="24" t="e">
        <f t="shared" ca="1" si="44"/>
        <v>#NAME?</v>
      </c>
    </row>
    <row r="337" spans="1:13" x14ac:dyDescent="0.25">
      <c r="A337" s="22">
        <f t="shared" si="45"/>
        <v>332</v>
      </c>
      <c r="B337" s="23" t="e">
        <f t="shared" ca="1" si="46"/>
        <v>#NAME?</v>
      </c>
      <c r="C337" s="24" t="e">
        <f ca="1">_xll.RiskNormal(20,6.2)</f>
        <v>#NAME?</v>
      </c>
      <c r="D337" s="23" t="e">
        <f t="shared" ca="1" si="43"/>
        <v>#NAME?</v>
      </c>
      <c r="E337" s="23" t="e">
        <f t="shared" ca="1" si="41"/>
        <v>#NAME?</v>
      </c>
      <c r="F337" s="23" t="e">
        <f t="shared" ca="1" si="47"/>
        <v>#NAME?</v>
      </c>
      <c r="G337" s="23" t="e">
        <f t="shared" ca="1" si="42"/>
        <v>#NAME?</v>
      </c>
      <c r="H337" s="23" t="e">
        <f ca="1">IF(G337&lt;='1 - Data'!$C$6,IF(I336&lt;&gt;0,0,'1 - Data'!$C$5),0)</f>
        <v>#NAME?</v>
      </c>
      <c r="I337" s="23" t="e">
        <f t="shared" ca="1" si="40"/>
        <v>#NAME?</v>
      </c>
      <c r="J337" s="24" t="e">
        <f ca="1">E337*'1 - Data'!C$7</f>
        <v>#NAME?</v>
      </c>
      <c r="K337" s="24" t="e">
        <f ca="1">IF(H337&lt;&gt;0,'1 - Data'!$C$8,0)</f>
        <v>#NAME?</v>
      </c>
      <c r="L337" s="24" t="e">
        <f ca="1">G337*'1 - Data'!$C$9</f>
        <v>#NAME?</v>
      </c>
      <c r="M337" s="24" t="e">
        <f t="shared" ca="1" si="44"/>
        <v>#NAME?</v>
      </c>
    </row>
    <row r="338" spans="1:13" x14ac:dyDescent="0.25">
      <c r="A338" s="22">
        <f t="shared" si="45"/>
        <v>333</v>
      </c>
      <c r="B338" s="23" t="e">
        <f t="shared" ca="1" si="46"/>
        <v>#NAME?</v>
      </c>
      <c r="C338" s="24" t="e">
        <f ca="1">_xll.RiskNormal(20,6.2)</f>
        <v>#NAME?</v>
      </c>
      <c r="D338" s="23" t="e">
        <f t="shared" ca="1" si="43"/>
        <v>#NAME?</v>
      </c>
      <c r="E338" s="23" t="e">
        <f t="shared" ca="1" si="41"/>
        <v>#NAME?</v>
      </c>
      <c r="F338" s="23" t="e">
        <f t="shared" ca="1" si="47"/>
        <v>#NAME?</v>
      </c>
      <c r="G338" s="23" t="e">
        <f t="shared" ca="1" si="42"/>
        <v>#NAME?</v>
      </c>
      <c r="H338" s="23" t="e">
        <f ca="1">IF(G338&lt;='1 - Data'!$C$6,IF(I337&lt;&gt;0,0,'1 - Data'!$C$5),0)</f>
        <v>#NAME?</v>
      </c>
      <c r="I338" s="23" t="e">
        <f t="shared" ca="1" si="40"/>
        <v>#NAME?</v>
      </c>
      <c r="J338" s="24" t="e">
        <f ca="1">E338*'1 - Data'!C$7</f>
        <v>#NAME?</v>
      </c>
      <c r="K338" s="24" t="e">
        <f ca="1">IF(H338&lt;&gt;0,'1 - Data'!$C$8,0)</f>
        <v>#NAME?</v>
      </c>
      <c r="L338" s="24" t="e">
        <f ca="1">G338*'1 - Data'!$C$9</f>
        <v>#NAME?</v>
      </c>
      <c r="M338" s="24" t="e">
        <f t="shared" ca="1" si="44"/>
        <v>#NAME?</v>
      </c>
    </row>
    <row r="339" spans="1:13" x14ac:dyDescent="0.25">
      <c r="A339" s="22">
        <f t="shared" si="45"/>
        <v>334</v>
      </c>
      <c r="B339" s="23" t="e">
        <f t="shared" ca="1" si="46"/>
        <v>#NAME?</v>
      </c>
      <c r="C339" s="24" t="e">
        <f ca="1">_xll.RiskNormal(20,6.2)</f>
        <v>#NAME?</v>
      </c>
      <c r="D339" s="23" t="e">
        <f t="shared" ca="1" si="43"/>
        <v>#NAME?</v>
      </c>
      <c r="E339" s="23" t="e">
        <f t="shared" ca="1" si="41"/>
        <v>#NAME?</v>
      </c>
      <c r="F339" s="23" t="e">
        <f t="shared" ca="1" si="47"/>
        <v>#NAME?</v>
      </c>
      <c r="G339" s="23" t="e">
        <f t="shared" ca="1" si="42"/>
        <v>#NAME?</v>
      </c>
      <c r="H339" s="23" t="e">
        <f ca="1">IF(G339&lt;='1 - Data'!$C$6,IF(I338&lt;&gt;0,0,'1 - Data'!$C$5),0)</f>
        <v>#NAME?</v>
      </c>
      <c r="I339" s="23" t="e">
        <f t="shared" ca="1" si="40"/>
        <v>#NAME?</v>
      </c>
      <c r="J339" s="24" t="e">
        <f ca="1">E339*'1 - Data'!C$7</f>
        <v>#NAME?</v>
      </c>
      <c r="K339" s="24" t="e">
        <f ca="1">IF(H339&lt;&gt;0,'1 - Data'!$C$8,0)</f>
        <v>#NAME?</v>
      </c>
      <c r="L339" s="24" t="e">
        <f ca="1">G339*'1 - Data'!$C$9</f>
        <v>#NAME?</v>
      </c>
      <c r="M339" s="24" t="e">
        <f t="shared" ca="1" si="44"/>
        <v>#NAME?</v>
      </c>
    </row>
    <row r="340" spans="1:13" x14ac:dyDescent="0.25">
      <c r="A340" s="22">
        <f t="shared" si="45"/>
        <v>335</v>
      </c>
      <c r="B340" s="23" t="e">
        <f t="shared" ca="1" si="46"/>
        <v>#NAME?</v>
      </c>
      <c r="C340" s="24" t="e">
        <f ca="1">_xll.RiskNormal(20,6.2)</f>
        <v>#NAME?</v>
      </c>
      <c r="D340" s="23" t="e">
        <f t="shared" ca="1" si="43"/>
        <v>#NAME?</v>
      </c>
      <c r="E340" s="23" t="e">
        <f t="shared" ca="1" si="41"/>
        <v>#NAME?</v>
      </c>
      <c r="F340" s="23" t="e">
        <f t="shared" ca="1" si="47"/>
        <v>#NAME?</v>
      </c>
      <c r="G340" s="23" t="e">
        <f t="shared" ca="1" si="42"/>
        <v>#NAME?</v>
      </c>
      <c r="H340" s="23" t="e">
        <f ca="1">IF(G340&lt;='1 - Data'!$C$6,IF(I339&lt;&gt;0,0,'1 - Data'!$C$5),0)</f>
        <v>#NAME?</v>
      </c>
      <c r="I340" s="23" t="e">
        <f t="shared" ca="1" si="40"/>
        <v>#NAME?</v>
      </c>
      <c r="J340" s="24" t="e">
        <f ca="1">E340*'1 - Data'!C$7</f>
        <v>#NAME?</v>
      </c>
      <c r="K340" s="24" t="e">
        <f ca="1">IF(H340&lt;&gt;0,'1 - Data'!$C$8,0)</f>
        <v>#NAME?</v>
      </c>
      <c r="L340" s="24" t="e">
        <f ca="1">G340*'1 - Data'!$C$9</f>
        <v>#NAME?</v>
      </c>
      <c r="M340" s="24" t="e">
        <f t="shared" ca="1" si="44"/>
        <v>#NAME?</v>
      </c>
    </row>
    <row r="341" spans="1:13" x14ac:dyDescent="0.25">
      <c r="A341" s="22">
        <f t="shared" si="45"/>
        <v>336</v>
      </c>
      <c r="B341" s="23" t="e">
        <f t="shared" ca="1" si="46"/>
        <v>#NAME?</v>
      </c>
      <c r="C341" s="24" t="e">
        <f ca="1">_xll.RiskNormal(20,6.2)</f>
        <v>#NAME?</v>
      </c>
      <c r="D341" s="23" t="e">
        <f t="shared" ca="1" si="43"/>
        <v>#NAME?</v>
      </c>
      <c r="E341" s="23" t="e">
        <f t="shared" ca="1" si="41"/>
        <v>#NAME?</v>
      </c>
      <c r="F341" s="23" t="e">
        <f t="shared" ca="1" si="47"/>
        <v>#NAME?</v>
      </c>
      <c r="G341" s="23" t="e">
        <f t="shared" ca="1" si="42"/>
        <v>#NAME?</v>
      </c>
      <c r="H341" s="23" t="e">
        <f ca="1">IF(G341&lt;='1 - Data'!$C$6,IF(I340&lt;&gt;0,0,'1 - Data'!$C$5),0)</f>
        <v>#NAME?</v>
      </c>
      <c r="I341" s="23" t="e">
        <f t="shared" ca="1" si="40"/>
        <v>#NAME?</v>
      </c>
      <c r="J341" s="24" t="e">
        <f ca="1">E341*'1 - Data'!C$7</f>
        <v>#NAME?</v>
      </c>
      <c r="K341" s="24" t="e">
        <f ca="1">IF(H341&lt;&gt;0,'1 - Data'!$C$8,0)</f>
        <v>#NAME?</v>
      </c>
      <c r="L341" s="24" t="e">
        <f ca="1">G341*'1 - Data'!$C$9</f>
        <v>#NAME?</v>
      </c>
      <c r="M341" s="24" t="e">
        <f t="shared" ca="1" si="44"/>
        <v>#NAME?</v>
      </c>
    </row>
    <row r="342" spans="1:13" x14ac:dyDescent="0.25">
      <c r="A342" s="22">
        <f t="shared" si="45"/>
        <v>337</v>
      </c>
      <c r="B342" s="23" t="e">
        <f t="shared" ca="1" si="46"/>
        <v>#NAME?</v>
      </c>
      <c r="C342" s="24" t="e">
        <f ca="1">_xll.RiskNormal(20,6.2)</f>
        <v>#NAME?</v>
      </c>
      <c r="D342" s="23" t="e">
        <f t="shared" ca="1" si="43"/>
        <v>#NAME?</v>
      </c>
      <c r="E342" s="23" t="e">
        <f t="shared" ca="1" si="41"/>
        <v>#NAME?</v>
      </c>
      <c r="F342" s="23" t="e">
        <f t="shared" ca="1" si="47"/>
        <v>#NAME?</v>
      </c>
      <c r="G342" s="23" t="e">
        <f t="shared" ca="1" si="42"/>
        <v>#NAME?</v>
      </c>
      <c r="H342" s="23" t="e">
        <f ca="1">IF(G342&lt;='1 - Data'!$C$6,IF(I341&lt;&gt;0,0,'1 - Data'!$C$5),0)</f>
        <v>#NAME?</v>
      </c>
      <c r="I342" s="23" t="e">
        <f t="shared" ca="1" si="40"/>
        <v>#NAME?</v>
      </c>
      <c r="J342" s="24" t="e">
        <f ca="1">E342*'1 - Data'!C$7</f>
        <v>#NAME?</v>
      </c>
      <c r="K342" s="24" t="e">
        <f ca="1">IF(H342&lt;&gt;0,'1 - Data'!$C$8,0)</f>
        <v>#NAME?</v>
      </c>
      <c r="L342" s="24" t="e">
        <f ca="1">G342*'1 - Data'!$C$9</f>
        <v>#NAME?</v>
      </c>
      <c r="M342" s="24" t="e">
        <f t="shared" ca="1" si="44"/>
        <v>#NAME?</v>
      </c>
    </row>
    <row r="343" spans="1:13" x14ac:dyDescent="0.25">
      <c r="A343" s="22">
        <f t="shared" si="45"/>
        <v>338</v>
      </c>
      <c r="B343" s="23" t="e">
        <f t="shared" ca="1" si="46"/>
        <v>#NAME?</v>
      </c>
      <c r="C343" s="24" t="e">
        <f ca="1">_xll.RiskNormal(20,6.2)</f>
        <v>#NAME?</v>
      </c>
      <c r="D343" s="23" t="e">
        <f t="shared" ca="1" si="43"/>
        <v>#NAME?</v>
      </c>
      <c r="E343" s="23" t="e">
        <f t="shared" ca="1" si="41"/>
        <v>#NAME?</v>
      </c>
      <c r="F343" s="23" t="e">
        <f t="shared" ca="1" si="47"/>
        <v>#NAME?</v>
      </c>
      <c r="G343" s="23" t="e">
        <f t="shared" ca="1" si="42"/>
        <v>#NAME?</v>
      </c>
      <c r="H343" s="23" t="e">
        <f ca="1">IF(G343&lt;='1 - Data'!$C$6,IF(I342&lt;&gt;0,0,'1 - Data'!$C$5),0)</f>
        <v>#NAME?</v>
      </c>
      <c r="I343" s="23" t="e">
        <f t="shared" ref="I343:I370" ca="1" si="48">I342+H343-F343</f>
        <v>#NAME?</v>
      </c>
      <c r="J343" s="24" t="e">
        <f ca="1">E343*'1 - Data'!C$7</f>
        <v>#NAME?</v>
      </c>
      <c r="K343" s="24" t="e">
        <f ca="1">IF(H343&lt;&gt;0,'1 - Data'!$C$8,0)</f>
        <v>#NAME?</v>
      </c>
      <c r="L343" s="24" t="e">
        <f ca="1">G343*'1 - Data'!$C$9</f>
        <v>#NAME?</v>
      </c>
      <c r="M343" s="24" t="e">
        <f t="shared" ca="1" si="44"/>
        <v>#NAME?</v>
      </c>
    </row>
    <row r="344" spans="1:13" x14ac:dyDescent="0.25">
      <c r="A344" s="22">
        <f t="shared" si="45"/>
        <v>339</v>
      </c>
      <c r="B344" s="23" t="e">
        <f t="shared" ca="1" si="46"/>
        <v>#NAME?</v>
      </c>
      <c r="C344" s="24" t="e">
        <f ca="1">_xll.RiskNormal(20,6.2)</f>
        <v>#NAME?</v>
      </c>
      <c r="D344" s="23" t="e">
        <f t="shared" ca="1" si="43"/>
        <v>#NAME?</v>
      </c>
      <c r="E344" s="23" t="e">
        <f t="shared" ca="1" si="41"/>
        <v>#NAME?</v>
      </c>
      <c r="F344" s="23" t="e">
        <f t="shared" ca="1" si="47"/>
        <v>#NAME?</v>
      </c>
      <c r="G344" s="23" t="e">
        <f t="shared" ca="1" si="42"/>
        <v>#NAME?</v>
      </c>
      <c r="H344" s="23" t="e">
        <f ca="1">IF(G344&lt;='1 - Data'!$C$6,IF(I343&lt;&gt;0,0,'1 - Data'!$C$5),0)</f>
        <v>#NAME?</v>
      </c>
      <c r="I344" s="23" t="e">
        <f t="shared" ca="1" si="48"/>
        <v>#NAME?</v>
      </c>
      <c r="J344" s="24" t="e">
        <f ca="1">E344*'1 - Data'!C$7</f>
        <v>#NAME?</v>
      </c>
      <c r="K344" s="24" t="e">
        <f ca="1">IF(H344&lt;&gt;0,'1 - Data'!$C$8,0)</f>
        <v>#NAME?</v>
      </c>
      <c r="L344" s="24" t="e">
        <f ca="1">G344*'1 - Data'!$C$9</f>
        <v>#NAME?</v>
      </c>
      <c r="M344" s="24" t="e">
        <f t="shared" ca="1" si="44"/>
        <v>#NAME?</v>
      </c>
    </row>
    <row r="345" spans="1:13" x14ac:dyDescent="0.25">
      <c r="A345" s="22">
        <f t="shared" si="45"/>
        <v>340</v>
      </c>
      <c r="B345" s="23" t="e">
        <f t="shared" ca="1" si="46"/>
        <v>#NAME?</v>
      </c>
      <c r="C345" s="24" t="e">
        <f ca="1">_xll.RiskNormal(20,6.2)</f>
        <v>#NAME?</v>
      </c>
      <c r="D345" s="23" t="e">
        <f t="shared" ca="1" si="43"/>
        <v>#NAME?</v>
      </c>
      <c r="E345" s="23" t="e">
        <f t="shared" ca="1" si="41"/>
        <v>#NAME?</v>
      </c>
      <c r="F345" s="23" t="e">
        <f t="shared" ca="1" si="47"/>
        <v>#NAME?</v>
      </c>
      <c r="G345" s="23" t="e">
        <f t="shared" ca="1" si="42"/>
        <v>#NAME?</v>
      </c>
      <c r="H345" s="23" t="e">
        <f ca="1">IF(G345&lt;='1 - Data'!$C$6,IF(I344&lt;&gt;0,0,'1 - Data'!$C$5),0)</f>
        <v>#NAME?</v>
      </c>
      <c r="I345" s="23" t="e">
        <f t="shared" ca="1" si="48"/>
        <v>#NAME?</v>
      </c>
      <c r="J345" s="24" t="e">
        <f ca="1">E345*'1 - Data'!C$7</f>
        <v>#NAME?</v>
      </c>
      <c r="K345" s="24" t="e">
        <f ca="1">IF(H345&lt;&gt;0,'1 - Data'!$C$8,0)</f>
        <v>#NAME?</v>
      </c>
      <c r="L345" s="24" t="e">
        <f ca="1">G345*'1 - Data'!$C$9</f>
        <v>#NAME?</v>
      </c>
      <c r="M345" s="24" t="e">
        <f t="shared" ca="1" si="44"/>
        <v>#NAME?</v>
      </c>
    </row>
    <row r="346" spans="1:13" x14ac:dyDescent="0.25">
      <c r="A346" s="22">
        <f t="shared" si="45"/>
        <v>341</v>
      </c>
      <c r="B346" s="23" t="e">
        <f t="shared" ca="1" si="46"/>
        <v>#NAME?</v>
      </c>
      <c r="C346" s="24" t="e">
        <f ca="1">_xll.RiskNormal(20,6.2)</f>
        <v>#NAME?</v>
      </c>
      <c r="D346" s="23" t="e">
        <f t="shared" ca="1" si="43"/>
        <v>#NAME?</v>
      </c>
      <c r="E346" s="23" t="e">
        <f t="shared" ca="1" si="41"/>
        <v>#NAME?</v>
      </c>
      <c r="F346" s="23" t="e">
        <f t="shared" ca="1" si="47"/>
        <v>#NAME?</v>
      </c>
      <c r="G346" s="23" t="e">
        <f t="shared" ca="1" si="42"/>
        <v>#NAME?</v>
      </c>
      <c r="H346" s="23" t="e">
        <f ca="1">IF(G346&lt;='1 - Data'!$C$6,IF(I345&lt;&gt;0,0,'1 - Data'!$C$5),0)</f>
        <v>#NAME?</v>
      </c>
      <c r="I346" s="23" t="e">
        <f t="shared" ca="1" si="48"/>
        <v>#NAME?</v>
      </c>
      <c r="J346" s="24" t="e">
        <f ca="1">E346*'1 - Data'!C$7</f>
        <v>#NAME?</v>
      </c>
      <c r="K346" s="24" t="e">
        <f ca="1">IF(H346&lt;&gt;0,'1 - Data'!$C$8,0)</f>
        <v>#NAME?</v>
      </c>
      <c r="L346" s="24" t="e">
        <f ca="1">G346*'1 - Data'!$C$9</f>
        <v>#NAME?</v>
      </c>
      <c r="M346" s="24" t="e">
        <f t="shared" ca="1" si="44"/>
        <v>#NAME?</v>
      </c>
    </row>
    <row r="347" spans="1:13" x14ac:dyDescent="0.25">
      <c r="A347" s="22">
        <f t="shared" si="45"/>
        <v>342</v>
      </c>
      <c r="B347" s="23" t="e">
        <f t="shared" ca="1" si="46"/>
        <v>#NAME?</v>
      </c>
      <c r="C347" s="24" t="e">
        <f ca="1">_xll.RiskNormal(20,6.2)</f>
        <v>#NAME?</v>
      </c>
      <c r="D347" s="23" t="e">
        <f t="shared" ca="1" si="43"/>
        <v>#NAME?</v>
      </c>
      <c r="E347" s="23" t="e">
        <f t="shared" ca="1" si="41"/>
        <v>#NAME?</v>
      </c>
      <c r="F347" s="23" t="e">
        <f t="shared" ca="1" si="47"/>
        <v>#NAME?</v>
      </c>
      <c r="G347" s="23" t="e">
        <f t="shared" ca="1" si="42"/>
        <v>#NAME?</v>
      </c>
      <c r="H347" s="23" t="e">
        <f ca="1">IF(G347&lt;='1 - Data'!$C$6,IF(I346&lt;&gt;0,0,'1 - Data'!$C$5),0)</f>
        <v>#NAME?</v>
      </c>
      <c r="I347" s="23" t="e">
        <f t="shared" ca="1" si="48"/>
        <v>#NAME?</v>
      </c>
      <c r="J347" s="24" t="e">
        <f ca="1">E347*'1 - Data'!C$7</f>
        <v>#NAME?</v>
      </c>
      <c r="K347" s="24" t="e">
        <f ca="1">IF(H347&lt;&gt;0,'1 - Data'!$C$8,0)</f>
        <v>#NAME?</v>
      </c>
      <c r="L347" s="24" t="e">
        <f ca="1">G347*'1 - Data'!$C$9</f>
        <v>#NAME?</v>
      </c>
      <c r="M347" s="24" t="e">
        <f t="shared" ca="1" si="44"/>
        <v>#NAME?</v>
      </c>
    </row>
    <row r="348" spans="1:13" x14ac:dyDescent="0.25">
      <c r="A348" s="22">
        <f t="shared" si="45"/>
        <v>343</v>
      </c>
      <c r="B348" s="23" t="e">
        <f t="shared" ca="1" si="46"/>
        <v>#NAME?</v>
      </c>
      <c r="C348" s="24" t="e">
        <f ca="1">_xll.RiskNormal(20,6.2)</f>
        <v>#NAME?</v>
      </c>
      <c r="D348" s="23" t="e">
        <f t="shared" ca="1" si="43"/>
        <v>#NAME?</v>
      </c>
      <c r="E348" s="23" t="e">
        <f t="shared" ca="1" si="41"/>
        <v>#NAME?</v>
      </c>
      <c r="F348" s="23" t="e">
        <f t="shared" ca="1" si="47"/>
        <v>#NAME?</v>
      </c>
      <c r="G348" s="23" t="e">
        <f t="shared" ca="1" si="42"/>
        <v>#NAME?</v>
      </c>
      <c r="H348" s="23" t="e">
        <f ca="1">IF(G348&lt;='1 - Data'!$C$6,IF(I347&lt;&gt;0,0,'1 - Data'!$C$5),0)</f>
        <v>#NAME?</v>
      </c>
      <c r="I348" s="23" t="e">
        <f t="shared" ca="1" si="48"/>
        <v>#NAME?</v>
      </c>
      <c r="J348" s="24" t="e">
        <f ca="1">E348*'1 - Data'!C$7</f>
        <v>#NAME?</v>
      </c>
      <c r="K348" s="24" t="e">
        <f ca="1">IF(H348&lt;&gt;0,'1 - Data'!$C$8,0)</f>
        <v>#NAME?</v>
      </c>
      <c r="L348" s="24" t="e">
        <f ca="1">G348*'1 - Data'!$C$9</f>
        <v>#NAME?</v>
      </c>
      <c r="M348" s="24" t="e">
        <f t="shared" ca="1" si="44"/>
        <v>#NAME?</v>
      </c>
    </row>
    <row r="349" spans="1:13" x14ac:dyDescent="0.25">
      <c r="A349" s="22">
        <f t="shared" si="45"/>
        <v>344</v>
      </c>
      <c r="B349" s="23" t="e">
        <f t="shared" ca="1" si="46"/>
        <v>#NAME?</v>
      </c>
      <c r="C349" s="24" t="e">
        <f ca="1">_xll.RiskNormal(20,6.2)</f>
        <v>#NAME?</v>
      </c>
      <c r="D349" s="23" t="e">
        <f t="shared" ca="1" si="43"/>
        <v>#NAME?</v>
      </c>
      <c r="E349" s="23" t="e">
        <f t="shared" ca="1" si="41"/>
        <v>#NAME?</v>
      </c>
      <c r="F349" s="23" t="e">
        <f t="shared" ca="1" si="47"/>
        <v>#NAME?</v>
      </c>
      <c r="G349" s="23" t="e">
        <f t="shared" ca="1" si="42"/>
        <v>#NAME?</v>
      </c>
      <c r="H349" s="23" t="e">
        <f ca="1">IF(G349&lt;='1 - Data'!$C$6,IF(I348&lt;&gt;0,0,'1 - Data'!$C$5),0)</f>
        <v>#NAME?</v>
      </c>
      <c r="I349" s="23" t="e">
        <f t="shared" ca="1" si="48"/>
        <v>#NAME?</v>
      </c>
      <c r="J349" s="24" t="e">
        <f ca="1">E349*'1 - Data'!C$7</f>
        <v>#NAME?</v>
      </c>
      <c r="K349" s="24" t="e">
        <f ca="1">IF(H349&lt;&gt;0,'1 - Data'!$C$8,0)</f>
        <v>#NAME?</v>
      </c>
      <c r="L349" s="24" t="e">
        <f ca="1">G349*'1 - Data'!$C$9</f>
        <v>#NAME?</v>
      </c>
      <c r="M349" s="24" t="e">
        <f t="shared" ca="1" si="44"/>
        <v>#NAME?</v>
      </c>
    </row>
    <row r="350" spans="1:13" x14ac:dyDescent="0.25">
      <c r="A350" s="22">
        <f t="shared" si="45"/>
        <v>345</v>
      </c>
      <c r="B350" s="23" t="e">
        <f t="shared" ca="1" si="46"/>
        <v>#NAME?</v>
      </c>
      <c r="C350" s="24" t="e">
        <f ca="1">_xll.RiskNormal(20,6.2)</f>
        <v>#NAME?</v>
      </c>
      <c r="D350" s="23" t="e">
        <f t="shared" ca="1" si="43"/>
        <v>#NAME?</v>
      </c>
      <c r="E350" s="23" t="e">
        <f t="shared" ca="1" si="41"/>
        <v>#NAME?</v>
      </c>
      <c r="F350" s="23" t="e">
        <f t="shared" ca="1" si="47"/>
        <v>#NAME?</v>
      </c>
      <c r="G350" s="23" t="e">
        <f t="shared" ca="1" si="42"/>
        <v>#NAME?</v>
      </c>
      <c r="H350" s="23" t="e">
        <f ca="1">IF(G350&lt;='1 - Data'!$C$6,IF(I349&lt;&gt;0,0,'1 - Data'!$C$5),0)</f>
        <v>#NAME?</v>
      </c>
      <c r="I350" s="23" t="e">
        <f t="shared" ca="1" si="48"/>
        <v>#NAME?</v>
      </c>
      <c r="J350" s="24" t="e">
        <f ca="1">E350*'1 - Data'!C$7</f>
        <v>#NAME?</v>
      </c>
      <c r="K350" s="24" t="e">
        <f ca="1">IF(H350&lt;&gt;0,'1 - Data'!$C$8,0)</f>
        <v>#NAME?</v>
      </c>
      <c r="L350" s="24" t="e">
        <f ca="1">G350*'1 - Data'!$C$9</f>
        <v>#NAME?</v>
      </c>
      <c r="M350" s="24" t="e">
        <f t="shared" ca="1" si="44"/>
        <v>#NAME?</v>
      </c>
    </row>
    <row r="351" spans="1:13" x14ac:dyDescent="0.25">
      <c r="A351" s="22">
        <f t="shared" si="45"/>
        <v>346</v>
      </c>
      <c r="B351" s="23" t="e">
        <f t="shared" ca="1" si="46"/>
        <v>#NAME?</v>
      </c>
      <c r="C351" s="24" t="e">
        <f ca="1">_xll.RiskNormal(20,6.2)</f>
        <v>#NAME?</v>
      </c>
      <c r="D351" s="23" t="e">
        <f t="shared" ca="1" si="43"/>
        <v>#NAME?</v>
      </c>
      <c r="E351" s="23" t="e">
        <f t="shared" ca="1" si="41"/>
        <v>#NAME?</v>
      </c>
      <c r="F351" s="23" t="e">
        <f t="shared" ca="1" si="47"/>
        <v>#NAME?</v>
      </c>
      <c r="G351" s="23" t="e">
        <f t="shared" ca="1" si="42"/>
        <v>#NAME?</v>
      </c>
      <c r="H351" s="23" t="e">
        <f ca="1">IF(G351&lt;='1 - Data'!$C$6,IF(I350&lt;&gt;0,0,'1 - Data'!$C$5),0)</f>
        <v>#NAME?</v>
      </c>
      <c r="I351" s="23" t="e">
        <f t="shared" ca="1" si="48"/>
        <v>#NAME?</v>
      </c>
      <c r="J351" s="24" t="e">
        <f ca="1">E351*'1 - Data'!C$7</f>
        <v>#NAME?</v>
      </c>
      <c r="K351" s="24" t="e">
        <f ca="1">IF(H351&lt;&gt;0,'1 - Data'!$C$8,0)</f>
        <v>#NAME?</v>
      </c>
      <c r="L351" s="24" t="e">
        <f ca="1">G351*'1 - Data'!$C$9</f>
        <v>#NAME?</v>
      </c>
      <c r="M351" s="24" t="e">
        <f t="shared" ca="1" si="44"/>
        <v>#NAME?</v>
      </c>
    </row>
    <row r="352" spans="1:13" x14ac:dyDescent="0.25">
      <c r="A352" s="22">
        <f t="shared" si="45"/>
        <v>347</v>
      </c>
      <c r="B352" s="23" t="e">
        <f t="shared" ca="1" si="46"/>
        <v>#NAME?</v>
      </c>
      <c r="C352" s="24" t="e">
        <f ca="1">_xll.RiskNormal(20,6.2)</f>
        <v>#NAME?</v>
      </c>
      <c r="D352" s="23" t="e">
        <f t="shared" ca="1" si="43"/>
        <v>#NAME?</v>
      </c>
      <c r="E352" s="23" t="e">
        <f t="shared" ca="1" si="41"/>
        <v>#NAME?</v>
      </c>
      <c r="F352" s="23" t="e">
        <f t="shared" ca="1" si="47"/>
        <v>#NAME?</v>
      </c>
      <c r="G352" s="23" t="e">
        <f t="shared" ca="1" si="42"/>
        <v>#NAME?</v>
      </c>
      <c r="H352" s="23" t="e">
        <f ca="1">IF(G352&lt;='1 - Data'!$C$6,IF(I351&lt;&gt;0,0,'1 - Data'!$C$5),0)</f>
        <v>#NAME?</v>
      </c>
      <c r="I352" s="23" t="e">
        <f t="shared" ca="1" si="48"/>
        <v>#NAME?</v>
      </c>
      <c r="J352" s="24" t="e">
        <f ca="1">E352*'1 - Data'!C$7</f>
        <v>#NAME?</v>
      </c>
      <c r="K352" s="24" t="e">
        <f ca="1">IF(H352&lt;&gt;0,'1 - Data'!$C$8,0)</f>
        <v>#NAME?</v>
      </c>
      <c r="L352" s="24" t="e">
        <f ca="1">G352*'1 - Data'!$C$9</f>
        <v>#NAME?</v>
      </c>
      <c r="M352" s="24" t="e">
        <f t="shared" ca="1" si="44"/>
        <v>#NAME?</v>
      </c>
    </row>
    <row r="353" spans="1:13" x14ac:dyDescent="0.25">
      <c r="A353" s="22">
        <f t="shared" si="45"/>
        <v>348</v>
      </c>
      <c r="B353" s="23" t="e">
        <f t="shared" ca="1" si="46"/>
        <v>#NAME?</v>
      </c>
      <c r="C353" s="24" t="e">
        <f ca="1">_xll.RiskNormal(20,6.2)</f>
        <v>#NAME?</v>
      </c>
      <c r="D353" s="23" t="e">
        <f t="shared" ca="1" si="43"/>
        <v>#NAME?</v>
      </c>
      <c r="E353" s="23" t="e">
        <f t="shared" ca="1" si="41"/>
        <v>#NAME?</v>
      </c>
      <c r="F353" s="23" t="e">
        <f t="shared" ca="1" si="47"/>
        <v>#NAME?</v>
      </c>
      <c r="G353" s="23" t="e">
        <f t="shared" ca="1" si="42"/>
        <v>#NAME?</v>
      </c>
      <c r="H353" s="23" t="e">
        <f ca="1">IF(G353&lt;='1 - Data'!$C$6,IF(I352&lt;&gt;0,0,'1 - Data'!$C$5),0)</f>
        <v>#NAME?</v>
      </c>
      <c r="I353" s="23" t="e">
        <f t="shared" ca="1" si="48"/>
        <v>#NAME?</v>
      </c>
      <c r="J353" s="24" t="e">
        <f ca="1">E353*'1 - Data'!C$7</f>
        <v>#NAME?</v>
      </c>
      <c r="K353" s="24" t="e">
        <f ca="1">IF(H353&lt;&gt;0,'1 - Data'!$C$8,0)</f>
        <v>#NAME?</v>
      </c>
      <c r="L353" s="24" t="e">
        <f ca="1">G353*'1 - Data'!$C$9</f>
        <v>#NAME?</v>
      </c>
      <c r="M353" s="24" t="e">
        <f t="shared" ca="1" si="44"/>
        <v>#NAME?</v>
      </c>
    </row>
    <row r="354" spans="1:13" x14ac:dyDescent="0.25">
      <c r="A354" s="22">
        <f t="shared" si="45"/>
        <v>349</v>
      </c>
      <c r="B354" s="23" t="e">
        <f t="shared" ca="1" si="46"/>
        <v>#NAME?</v>
      </c>
      <c r="C354" s="24" t="e">
        <f ca="1">_xll.RiskNormal(20,6.2)</f>
        <v>#NAME?</v>
      </c>
      <c r="D354" s="23" t="e">
        <f t="shared" ca="1" si="43"/>
        <v>#NAME?</v>
      </c>
      <c r="E354" s="23" t="e">
        <f t="shared" ca="1" si="41"/>
        <v>#NAME?</v>
      </c>
      <c r="F354" s="23" t="e">
        <f t="shared" ca="1" si="47"/>
        <v>#NAME?</v>
      </c>
      <c r="G354" s="23" t="e">
        <f t="shared" ca="1" si="42"/>
        <v>#NAME?</v>
      </c>
      <c r="H354" s="23" t="e">
        <f ca="1">IF(G354&lt;='1 - Data'!$C$6,IF(I353&lt;&gt;0,0,'1 - Data'!$C$5),0)</f>
        <v>#NAME?</v>
      </c>
      <c r="I354" s="23" t="e">
        <f t="shared" ca="1" si="48"/>
        <v>#NAME?</v>
      </c>
      <c r="J354" s="24" t="e">
        <f ca="1">E354*'1 - Data'!C$7</f>
        <v>#NAME?</v>
      </c>
      <c r="K354" s="24" t="e">
        <f ca="1">IF(H354&lt;&gt;0,'1 - Data'!$C$8,0)</f>
        <v>#NAME?</v>
      </c>
      <c r="L354" s="24" t="e">
        <f ca="1">G354*'1 - Data'!$C$9</f>
        <v>#NAME?</v>
      </c>
      <c r="M354" s="24" t="e">
        <f t="shared" ca="1" si="44"/>
        <v>#NAME?</v>
      </c>
    </row>
    <row r="355" spans="1:13" x14ac:dyDescent="0.25">
      <c r="A355" s="22">
        <f t="shared" si="45"/>
        <v>350</v>
      </c>
      <c r="B355" s="23" t="e">
        <f t="shared" ca="1" si="46"/>
        <v>#NAME?</v>
      </c>
      <c r="C355" s="24" t="e">
        <f ca="1">_xll.RiskNormal(20,6.2)</f>
        <v>#NAME?</v>
      </c>
      <c r="D355" s="23" t="e">
        <f t="shared" ca="1" si="43"/>
        <v>#NAME?</v>
      </c>
      <c r="E355" s="23" t="e">
        <f t="shared" ca="1" si="41"/>
        <v>#NAME?</v>
      </c>
      <c r="F355" s="23" t="e">
        <f t="shared" ca="1" si="47"/>
        <v>#NAME?</v>
      </c>
      <c r="G355" s="23" t="e">
        <f t="shared" ca="1" si="42"/>
        <v>#NAME?</v>
      </c>
      <c r="H355" s="23" t="e">
        <f ca="1">IF(G355&lt;='1 - Data'!$C$6,IF(I354&lt;&gt;0,0,'1 - Data'!$C$5),0)</f>
        <v>#NAME?</v>
      </c>
      <c r="I355" s="23" t="e">
        <f t="shared" ca="1" si="48"/>
        <v>#NAME?</v>
      </c>
      <c r="J355" s="24" t="e">
        <f ca="1">E355*'1 - Data'!C$7</f>
        <v>#NAME?</v>
      </c>
      <c r="K355" s="24" t="e">
        <f ca="1">IF(H355&lt;&gt;0,'1 - Data'!$C$8,0)</f>
        <v>#NAME?</v>
      </c>
      <c r="L355" s="24" t="e">
        <f ca="1">G355*'1 - Data'!$C$9</f>
        <v>#NAME?</v>
      </c>
      <c r="M355" s="24" t="e">
        <f t="shared" ca="1" si="44"/>
        <v>#NAME?</v>
      </c>
    </row>
    <row r="356" spans="1:13" x14ac:dyDescent="0.25">
      <c r="A356" s="22">
        <f t="shared" si="45"/>
        <v>351</v>
      </c>
      <c r="B356" s="23" t="e">
        <f t="shared" ca="1" si="46"/>
        <v>#NAME?</v>
      </c>
      <c r="C356" s="24" t="e">
        <f ca="1">_xll.RiskNormal(20,6.2)</f>
        <v>#NAME?</v>
      </c>
      <c r="D356" s="23" t="e">
        <f t="shared" ca="1" si="43"/>
        <v>#NAME?</v>
      </c>
      <c r="E356" s="23" t="e">
        <f t="shared" ca="1" si="41"/>
        <v>#NAME?</v>
      </c>
      <c r="F356" s="23" t="e">
        <f t="shared" ca="1" si="47"/>
        <v>#NAME?</v>
      </c>
      <c r="G356" s="23" t="e">
        <f t="shared" ca="1" si="42"/>
        <v>#NAME?</v>
      </c>
      <c r="H356" s="23" t="e">
        <f ca="1">IF(G356&lt;='1 - Data'!$C$6,IF(I355&lt;&gt;0,0,'1 - Data'!$C$5),0)</f>
        <v>#NAME?</v>
      </c>
      <c r="I356" s="23" t="e">
        <f t="shared" ca="1" si="48"/>
        <v>#NAME?</v>
      </c>
      <c r="J356" s="24" t="e">
        <f ca="1">E356*'1 - Data'!C$7</f>
        <v>#NAME?</v>
      </c>
      <c r="K356" s="24" t="e">
        <f ca="1">IF(H356&lt;&gt;0,'1 - Data'!$C$8,0)</f>
        <v>#NAME?</v>
      </c>
      <c r="L356" s="24" t="e">
        <f ca="1">G356*'1 - Data'!$C$9</f>
        <v>#NAME?</v>
      </c>
      <c r="M356" s="24" t="e">
        <f t="shared" ca="1" si="44"/>
        <v>#NAME?</v>
      </c>
    </row>
    <row r="357" spans="1:13" x14ac:dyDescent="0.25">
      <c r="A357" s="22">
        <f t="shared" si="45"/>
        <v>352</v>
      </c>
      <c r="B357" s="23" t="e">
        <f t="shared" ca="1" si="46"/>
        <v>#NAME?</v>
      </c>
      <c r="C357" s="24" t="e">
        <f ca="1">_xll.RiskNormal(20,6.2)</f>
        <v>#NAME?</v>
      </c>
      <c r="D357" s="23" t="e">
        <f t="shared" ca="1" si="43"/>
        <v>#NAME?</v>
      </c>
      <c r="E357" s="23" t="e">
        <f t="shared" ca="1" si="41"/>
        <v>#NAME?</v>
      </c>
      <c r="F357" s="23" t="e">
        <f t="shared" ca="1" si="47"/>
        <v>#NAME?</v>
      </c>
      <c r="G357" s="23" t="e">
        <f t="shared" ca="1" si="42"/>
        <v>#NAME?</v>
      </c>
      <c r="H357" s="23" t="e">
        <f ca="1">IF(G357&lt;='1 - Data'!$C$6,IF(I356&lt;&gt;0,0,'1 - Data'!$C$5),0)</f>
        <v>#NAME?</v>
      </c>
      <c r="I357" s="23" t="e">
        <f t="shared" ca="1" si="48"/>
        <v>#NAME?</v>
      </c>
      <c r="J357" s="24" t="e">
        <f ca="1">E357*'1 - Data'!C$7</f>
        <v>#NAME?</v>
      </c>
      <c r="K357" s="24" t="e">
        <f ca="1">IF(H357&lt;&gt;0,'1 - Data'!$C$8,0)</f>
        <v>#NAME?</v>
      </c>
      <c r="L357" s="24" t="e">
        <f ca="1">G357*'1 - Data'!$C$9</f>
        <v>#NAME?</v>
      </c>
      <c r="M357" s="24" t="e">
        <f t="shared" ca="1" si="44"/>
        <v>#NAME?</v>
      </c>
    </row>
    <row r="358" spans="1:13" x14ac:dyDescent="0.25">
      <c r="A358" s="22">
        <f t="shared" si="45"/>
        <v>353</v>
      </c>
      <c r="B358" s="23" t="e">
        <f t="shared" ca="1" si="46"/>
        <v>#NAME?</v>
      </c>
      <c r="C358" s="24" t="e">
        <f ca="1">_xll.RiskNormal(20,6.2)</f>
        <v>#NAME?</v>
      </c>
      <c r="D358" s="23" t="e">
        <f t="shared" ca="1" si="43"/>
        <v>#NAME?</v>
      </c>
      <c r="E358" s="23" t="e">
        <f t="shared" ca="1" si="41"/>
        <v>#NAME?</v>
      </c>
      <c r="F358" s="23" t="e">
        <f t="shared" ca="1" si="47"/>
        <v>#NAME?</v>
      </c>
      <c r="G358" s="23" t="e">
        <f t="shared" ca="1" si="42"/>
        <v>#NAME?</v>
      </c>
      <c r="H358" s="23" t="e">
        <f ca="1">IF(G358&lt;='1 - Data'!$C$6,IF(I357&lt;&gt;0,0,'1 - Data'!$C$5),0)</f>
        <v>#NAME?</v>
      </c>
      <c r="I358" s="23" t="e">
        <f t="shared" ca="1" si="48"/>
        <v>#NAME?</v>
      </c>
      <c r="J358" s="24" t="e">
        <f ca="1">E358*'1 - Data'!C$7</f>
        <v>#NAME?</v>
      </c>
      <c r="K358" s="24" t="e">
        <f ca="1">IF(H358&lt;&gt;0,'1 - Data'!$C$8,0)</f>
        <v>#NAME?</v>
      </c>
      <c r="L358" s="24" t="e">
        <f ca="1">G358*'1 - Data'!$C$9</f>
        <v>#NAME?</v>
      </c>
      <c r="M358" s="24" t="e">
        <f t="shared" ca="1" si="44"/>
        <v>#NAME?</v>
      </c>
    </row>
    <row r="359" spans="1:13" x14ac:dyDescent="0.25">
      <c r="A359" s="22">
        <f t="shared" si="45"/>
        <v>354</v>
      </c>
      <c r="B359" s="23" t="e">
        <f t="shared" ca="1" si="46"/>
        <v>#NAME?</v>
      </c>
      <c r="C359" s="24" t="e">
        <f ca="1">_xll.RiskNormal(20,6.2)</f>
        <v>#NAME?</v>
      </c>
      <c r="D359" s="23" t="e">
        <f t="shared" ca="1" si="43"/>
        <v>#NAME?</v>
      </c>
      <c r="E359" s="23" t="e">
        <f t="shared" ca="1" si="41"/>
        <v>#NAME?</v>
      </c>
      <c r="F359" s="23" t="e">
        <f t="shared" ca="1" si="47"/>
        <v>#NAME?</v>
      </c>
      <c r="G359" s="23" t="e">
        <f t="shared" ca="1" si="42"/>
        <v>#NAME?</v>
      </c>
      <c r="H359" s="23" t="e">
        <f ca="1">IF(G359&lt;='1 - Data'!$C$6,IF(I358&lt;&gt;0,0,'1 - Data'!$C$5),0)</f>
        <v>#NAME?</v>
      </c>
      <c r="I359" s="23" t="e">
        <f t="shared" ca="1" si="48"/>
        <v>#NAME?</v>
      </c>
      <c r="J359" s="24" t="e">
        <f ca="1">E359*'1 - Data'!C$7</f>
        <v>#NAME?</v>
      </c>
      <c r="K359" s="24" t="e">
        <f ca="1">IF(H359&lt;&gt;0,'1 - Data'!$C$8,0)</f>
        <v>#NAME?</v>
      </c>
      <c r="L359" s="24" t="e">
        <f ca="1">G359*'1 - Data'!$C$9</f>
        <v>#NAME?</v>
      </c>
      <c r="M359" s="24" t="e">
        <f t="shared" ca="1" si="44"/>
        <v>#NAME?</v>
      </c>
    </row>
    <row r="360" spans="1:13" x14ac:dyDescent="0.25">
      <c r="A360" s="22">
        <f t="shared" si="45"/>
        <v>355</v>
      </c>
      <c r="B360" s="23" t="e">
        <f t="shared" ca="1" si="46"/>
        <v>#NAME?</v>
      </c>
      <c r="C360" s="24" t="e">
        <f ca="1">_xll.RiskNormal(20,6.2)</f>
        <v>#NAME?</v>
      </c>
      <c r="D360" s="23" t="e">
        <f t="shared" ca="1" si="43"/>
        <v>#NAME?</v>
      </c>
      <c r="E360" s="23" t="e">
        <f t="shared" ca="1" si="41"/>
        <v>#NAME?</v>
      </c>
      <c r="F360" s="23" t="e">
        <f t="shared" ca="1" si="47"/>
        <v>#NAME?</v>
      </c>
      <c r="G360" s="23" t="e">
        <f t="shared" ca="1" si="42"/>
        <v>#NAME?</v>
      </c>
      <c r="H360" s="23" t="e">
        <f ca="1">IF(G360&lt;='1 - Data'!$C$6,IF(I359&lt;&gt;0,0,'1 - Data'!$C$5),0)</f>
        <v>#NAME?</v>
      </c>
      <c r="I360" s="23" t="e">
        <f t="shared" ca="1" si="48"/>
        <v>#NAME?</v>
      </c>
      <c r="J360" s="24" t="e">
        <f ca="1">E360*'1 - Data'!C$7</f>
        <v>#NAME?</v>
      </c>
      <c r="K360" s="24" t="e">
        <f ca="1">IF(H360&lt;&gt;0,'1 - Data'!$C$8,0)</f>
        <v>#NAME?</v>
      </c>
      <c r="L360" s="24" t="e">
        <f ca="1">G360*'1 - Data'!$C$9</f>
        <v>#NAME?</v>
      </c>
      <c r="M360" s="24" t="e">
        <f t="shared" ca="1" si="44"/>
        <v>#NAME?</v>
      </c>
    </row>
    <row r="361" spans="1:13" x14ac:dyDescent="0.25">
      <c r="A361" s="22">
        <f t="shared" si="45"/>
        <v>356</v>
      </c>
      <c r="B361" s="23" t="e">
        <f t="shared" ca="1" si="46"/>
        <v>#NAME?</v>
      </c>
      <c r="C361" s="24" t="e">
        <f ca="1">_xll.RiskNormal(20,6.2)</f>
        <v>#NAME?</v>
      </c>
      <c r="D361" s="23" t="e">
        <f t="shared" ca="1" si="43"/>
        <v>#NAME?</v>
      </c>
      <c r="E361" s="23" t="e">
        <f t="shared" ca="1" si="41"/>
        <v>#NAME?</v>
      </c>
      <c r="F361" s="23" t="e">
        <f t="shared" ca="1" si="47"/>
        <v>#NAME?</v>
      </c>
      <c r="G361" s="23" t="e">
        <f t="shared" ca="1" si="42"/>
        <v>#NAME?</v>
      </c>
      <c r="H361" s="23" t="e">
        <f ca="1">IF(G361&lt;='1 - Data'!$C$6,IF(I360&lt;&gt;0,0,'1 - Data'!$C$5),0)</f>
        <v>#NAME?</v>
      </c>
      <c r="I361" s="23" t="e">
        <f t="shared" ca="1" si="48"/>
        <v>#NAME?</v>
      </c>
      <c r="J361" s="24" t="e">
        <f ca="1">E361*'1 - Data'!C$7</f>
        <v>#NAME?</v>
      </c>
      <c r="K361" s="24" t="e">
        <f ca="1">IF(H361&lt;&gt;0,'1 - Data'!$C$8,0)</f>
        <v>#NAME?</v>
      </c>
      <c r="L361" s="24" t="e">
        <f ca="1">G361*'1 - Data'!$C$9</f>
        <v>#NAME?</v>
      </c>
      <c r="M361" s="24" t="e">
        <f t="shared" ca="1" si="44"/>
        <v>#NAME?</v>
      </c>
    </row>
    <row r="362" spans="1:13" x14ac:dyDescent="0.25">
      <c r="A362" s="22">
        <f t="shared" si="45"/>
        <v>357</v>
      </c>
      <c r="B362" s="23" t="e">
        <f t="shared" ca="1" si="46"/>
        <v>#NAME?</v>
      </c>
      <c r="C362" s="24" t="e">
        <f ca="1">_xll.RiskNormal(20,6.2)</f>
        <v>#NAME?</v>
      </c>
      <c r="D362" s="23" t="e">
        <f t="shared" ca="1" si="43"/>
        <v>#NAME?</v>
      </c>
      <c r="E362" s="23" t="e">
        <f t="shared" ca="1" si="41"/>
        <v>#NAME?</v>
      </c>
      <c r="F362" s="23" t="e">
        <f t="shared" ca="1" si="47"/>
        <v>#NAME?</v>
      </c>
      <c r="G362" s="23" t="e">
        <f t="shared" ca="1" si="42"/>
        <v>#NAME?</v>
      </c>
      <c r="H362" s="23" t="e">
        <f ca="1">IF(G362&lt;='1 - Data'!$C$6,IF(I361&lt;&gt;0,0,'1 - Data'!$C$5),0)</f>
        <v>#NAME?</v>
      </c>
      <c r="I362" s="23" t="e">
        <f t="shared" ca="1" si="48"/>
        <v>#NAME?</v>
      </c>
      <c r="J362" s="24" t="e">
        <f ca="1">E362*'1 - Data'!C$7</f>
        <v>#NAME?</v>
      </c>
      <c r="K362" s="24" t="e">
        <f ca="1">IF(H362&lt;&gt;0,'1 - Data'!$C$8,0)</f>
        <v>#NAME?</v>
      </c>
      <c r="L362" s="24" t="e">
        <f ca="1">G362*'1 - Data'!$C$9</f>
        <v>#NAME?</v>
      </c>
      <c r="M362" s="24" t="e">
        <f t="shared" ca="1" si="44"/>
        <v>#NAME?</v>
      </c>
    </row>
    <row r="363" spans="1:13" x14ac:dyDescent="0.25">
      <c r="A363" s="22">
        <f t="shared" si="45"/>
        <v>358</v>
      </c>
      <c r="B363" s="23" t="e">
        <f t="shared" ca="1" si="46"/>
        <v>#NAME?</v>
      </c>
      <c r="C363" s="24" t="e">
        <f ca="1">_xll.RiskNormal(20,6.2)</f>
        <v>#NAME?</v>
      </c>
      <c r="D363" s="23" t="e">
        <f t="shared" ca="1" si="43"/>
        <v>#NAME?</v>
      </c>
      <c r="E363" s="23" t="e">
        <f t="shared" ca="1" si="41"/>
        <v>#NAME?</v>
      </c>
      <c r="F363" s="23" t="e">
        <f t="shared" ca="1" si="47"/>
        <v>#NAME?</v>
      </c>
      <c r="G363" s="23" t="e">
        <f t="shared" ca="1" si="42"/>
        <v>#NAME?</v>
      </c>
      <c r="H363" s="23" t="e">
        <f ca="1">IF(G363&lt;='1 - Data'!$C$6,IF(I362&lt;&gt;0,0,'1 - Data'!$C$5),0)</f>
        <v>#NAME?</v>
      </c>
      <c r="I363" s="23" t="e">
        <f t="shared" ca="1" si="48"/>
        <v>#NAME?</v>
      </c>
      <c r="J363" s="24" t="e">
        <f ca="1">E363*'1 - Data'!C$7</f>
        <v>#NAME?</v>
      </c>
      <c r="K363" s="24" t="e">
        <f ca="1">IF(H363&lt;&gt;0,'1 - Data'!$C$8,0)</f>
        <v>#NAME?</v>
      </c>
      <c r="L363" s="24" t="e">
        <f ca="1">G363*'1 - Data'!$C$9</f>
        <v>#NAME?</v>
      </c>
      <c r="M363" s="24" t="e">
        <f t="shared" ca="1" si="44"/>
        <v>#NAME?</v>
      </c>
    </row>
    <row r="364" spans="1:13" x14ac:dyDescent="0.25">
      <c r="A364" s="22">
        <f t="shared" si="45"/>
        <v>359</v>
      </c>
      <c r="B364" s="23" t="e">
        <f t="shared" ca="1" si="46"/>
        <v>#NAME?</v>
      </c>
      <c r="C364" s="24" t="e">
        <f ca="1">_xll.RiskNormal(20,6.2)</f>
        <v>#NAME?</v>
      </c>
      <c r="D364" s="23" t="e">
        <f t="shared" ca="1" si="43"/>
        <v>#NAME?</v>
      </c>
      <c r="E364" s="23" t="e">
        <f t="shared" ca="1" si="41"/>
        <v>#NAME?</v>
      </c>
      <c r="F364" s="23" t="e">
        <f t="shared" ca="1" si="47"/>
        <v>#NAME?</v>
      </c>
      <c r="G364" s="23" t="e">
        <f t="shared" ca="1" si="42"/>
        <v>#NAME?</v>
      </c>
      <c r="H364" s="23" t="e">
        <f ca="1">IF(G364&lt;='1 - Data'!$C$6,IF(I363&lt;&gt;0,0,'1 - Data'!$C$5),0)</f>
        <v>#NAME?</v>
      </c>
      <c r="I364" s="23" t="e">
        <f t="shared" ca="1" si="48"/>
        <v>#NAME?</v>
      </c>
      <c r="J364" s="24" t="e">
        <f ca="1">E364*'1 - Data'!C$7</f>
        <v>#NAME?</v>
      </c>
      <c r="K364" s="24" t="e">
        <f ca="1">IF(H364&lt;&gt;0,'1 - Data'!$C$8,0)</f>
        <v>#NAME?</v>
      </c>
      <c r="L364" s="24" t="e">
        <f ca="1">G364*'1 - Data'!$C$9</f>
        <v>#NAME?</v>
      </c>
      <c r="M364" s="24" t="e">
        <f t="shared" ca="1" si="44"/>
        <v>#NAME?</v>
      </c>
    </row>
    <row r="365" spans="1:13" x14ac:dyDescent="0.25">
      <c r="A365" s="22">
        <f t="shared" si="45"/>
        <v>360</v>
      </c>
      <c r="B365" s="23" t="e">
        <f t="shared" ca="1" si="46"/>
        <v>#NAME?</v>
      </c>
      <c r="C365" s="24" t="e">
        <f ca="1">_xll.RiskNormal(20,6.2)</f>
        <v>#NAME?</v>
      </c>
      <c r="D365" s="23" t="e">
        <f t="shared" ca="1" si="43"/>
        <v>#NAME?</v>
      </c>
      <c r="E365" s="23" t="e">
        <f t="shared" ca="1" si="41"/>
        <v>#NAME?</v>
      </c>
      <c r="F365" s="23" t="e">
        <f t="shared" ca="1" si="47"/>
        <v>#NAME?</v>
      </c>
      <c r="G365" s="23" t="e">
        <f t="shared" ca="1" si="42"/>
        <v>#NAME?</v>
      </c>
      <c r="H365" s="23" t="e">
        <f ca="1">IF(G365&lt;='1 - Data'!$C$6,IF(I364&lt;&gt;0,0,'1 - Data'!$C$5),0)</f>
        <v>#NAME?</v>
      </c>
      <c r="I365" s="23" t="e">
        <f t="shared" ca="1" si="48"/>
        <v>#NAME?</v>
      </c>
      <c r="J365" s="24" t="e">
        <f ca="1">E365*'1 - Data'!C$7</f>
        <v>#NAME?</v>
      </c>
      <c r="K365" s="24" t="e">
        <f ca="1">IF(H365&lt;&gt;0,'1 - Data'!$C$8,0)</f>
        <v>#NAME?</v>
      </c>
      <c r="L365" s="24" t="e">
        <f ca="1">G365*'1 - Data'!$C$9</f>
        <v>#NAME?</v>
      </c>
      <c r="M365" s="24" t="e">
        <f t="shared" ca="1" si="44"/>
        <v>#NAME?</v>
      </c>
    </row>
    <row r="366" spans="1:13" x14ac:dyDescent="0.25">
      <c r="A366" s="22">
        <f t="shared" si="45"/>
        <v>361</v>
      </c>
      <c r="B366" s="23" t="e">
        <f t="shared" ca="1" si="46"/>
        <v>#NAME?</v>
      </c>
      <c r="C366" s="24" t="e">
        <f ca="1">_xll.RiskNormal(20,6.2)</f>
        <v>#NAME?</v>
      </c>
      <c r="D366" s="23" t="e">
        <f t="shared" ca="1" si="43"/>
        <v>#NAME?</v>
      </c>
      <c r="E366" s="23" t="e">
        <f t="shared" ca="1" si="41"/>
        <v>#NAME?</v>
      </c>
      <c r="F366" s="23" t="e">
        <f t="shared" ca="1" si="47"/>
        <v>#NAME?</v>
      </c>
      <c r="G366" s="23" t="e">
        <f t="shared" ca="1" si="42"/>
        <v>#NAME?</v>
      </c>
      <c r="H366" s="23" t="e">
        <f ca="1">IF(G366&lt;='1 - Data'!$C$6,IF(I365&lt;&gt;0,0,'1 - Data'!$C$5),0)</f>
        <v>#NAME?</v>
      </c>
      <c r="I366" s="23" t="e">
        <f t="shared" ca="1" si="48"/>
        <v>#NAME?</v>
      </c>
      <c r="J366" s="24" t="e">
        <f ca="1">E366*'1 - Data'!C$7</f>
        <v>#NAME?</v>
      </c>
      <c r="K366" s="24" t="e">
        <f ca="1">IF(H366&lt;&gt;0,'1 - Data'!$C$8,0)</f>
        <v>#NAME?</v>
      </c>
      <c r="L366" s="24" t="e">
        <f ca="1">G366*'1 - Data'!$C$9</f>
        <v>#NAME?</v>
      </c>
      <c r="M366" s="24" t="e">
        <f t="shared" ca="1" si="44"/>
        <v>#NAME?</v>
      </c>
    </row>
    <row r="367" spans="1:13" x14ac:dyDescent="0.25">
      <c r="A367" s="22">
        <f t="shared" si="45"/>
        <v>362</v>
      </c>
      <c r="B367" s="23" t="e">
        <f t="shared" ca="1" si="46"/>
        <v>#NAME?</v>
      </c>
      <c r="C367" s="24" t="e">
        <f ca="1">_xll.RiskNormal(20,6.2)</f>
        <v>#NAME?</v>
      </c>
      <c r="D367" s="23" t="e">
        <f t="shared" ca="1" si="43"/>
        <v>#NAME?</v>
      </c>
      <c r="E367" s="23" t="e">
        <f t="shared" ca="1" si="41"/>
        <v>#NAME?</v>
      </c>
      <c r="F367" s="23" t="e">
        <f t="shared" ca="1" si="47"/>
        <v>#NAME?</v>
      </c>
      <c r="G367" s="23" t="e">
        <f t="shared" ca="1" si="42"/>
        <v>#NAME?</v>
      </c>
      <c r="H367" s="23" t="e">
        <f ca="1">IF(G367&lt;='1 - Data'!$C$6,IF(I366&lt;&gt;0,0,'1 - Data'!$C$5),0)</f>
        <v>#NAME?</v>
      </c>
      <c r="I367" s="23" t="e">
        <f t="shared" ca="1" si="48"/>
        <v>#NAME?</v>
      </c>
      <c r="J367" s="24" t="e">
        <f ca="1">E367*'1 - Data'!C$7</f>
        <v>#NAME?</v>
      </c>
      <c r="K367" s="24" t="e">
        <f ca="1">IF(H367&lt;&gt;0,'1 - Data'!$C$8,0)</f>
        <v>#NAME?</v>
      </c>
      <c r="L367" s="24" t="e">
        <f ca="1">G367*'1 - Data'!$C$9</f>
        <v>#NAME?</v>
      </c>
      <c r="M367" s="24" t="e">
        <f t="shared" ca="1" si="44"/>
        <v>#NAME?</v>
      </c>
    </row>
    <row r="368" spans="1:13" x14ac:dyDescent="0.25">
      <c r="A368" s="22">
        <f t="shared" si="45"/>
        <v>363</v>
      </c>
      <c r="B368" s="23" t="e">
        <f t="shared" ca="1" si="46"/>
        <v>#NAME?</v>
      </c>
      <c r="C368" s="24" t="e">
        <f ca="1">_xll.RiskNormal(20,6.2)</f>
        <v>#NAME?</v>
      </c>
      <c r="D368" s="23" t="e">
        <f t="shared" ca="1" si="43"/>
        <v>#NAME?</v>
      </c>
      <c r="E368" s="23" t="e">
        <f t="shared" ca="1" si="41"/>
        <v>#NAME?</v>
      </c>
      <c r="F368" s="23" t="e">
        <f t="shared" ca="1" si="47"/>
        <v>#NAME?</v>
      </c>
      <c r="G368" s="23" t="e">
        <f t="shared" ca="1" si="42"/>
        <v>#NAME?</v>
      </c>
      <c r="H368" s="23" t="e">
        <f ca="1">IF(G368&lt;='1 - Data'!$C$6,IF(I367&lt;&gt;0,0,'1 - Data'!$C$5),0)</f>
        <v>#NAME?</v>
      </c>
      <c r="I368" s="23" t="e">
        <f t="shared" ca="1" si="48"/>
        <v>#NAME?</v>
      </c>
      <c r="J368" s="24" t="e">
        <f ca="1">E368*'1 - Data'!C$7</f>
        <v>#NAME?</v>
      </c>
      <c r="K368" s="24" t="e">
        <f ca="1">IF(H368&lt;&gt;0,'1 - Data'!$C$8,0)</f>
        <v>#NAME?</v>
      </c>
      <c r="L368" s="24" t="e">
        <f ca="1">G368*'1 - Data'!$C$9</f>
        <v>#NAME?</v>
      </c>
      <c r="M368" s="24" t="e">
        <f t="shared" ca="1" si="44"/>
        <v>#NAME?</v>
      </c>
    </row>
    <row r="369" spans="1:13" x14ac:dyDescent="0.25">
      <c r="A369" s="22">
        <f t="shared" si="45"/>
        <v>364</v>
      </c>
      <c r="B369" s="23" t="e">
        <f t="shared" ca="1" si="46"/>
        <v>#NAME?</v>
      </c>
      <c r="C369" s="24" t="e">
        <f ca="1">_xll.RiskNormal(20,6.2)</f>
        <v>#NAME?</v>
      </c>
      <c r="D369" s="23" t="e">
        <f t="shared" ca="1" si="43"/>
        <v>#NAME?</v>
      </c>
      <c r="E369" s="23" t="e">
        <f t="shared" ca="1" si="41"/>
        <v>#NAME?</v>
      </c>
      <c r="F369" s="23" t="e">
        <f t="shared" ca="1" si="47"/>
        <v>#NAME?</v>
      </c>
      <c r="G369" s="23" t="e">
        <f t="shared" ca="1" si="42"/>
        <v>#NAME?</v>
      </c>
      <c r="H369" s="23" t="e">
        <f ca="1">IF(G369&lt;='1 - Data'!$C$6,IF(I368&lt;&gt;0,0,'1 - Data'!$C$5),0)</f>
        <v>#NAME?</v>
      </c>
      <c r="I369" s="23" t="e">
        <f t="shared" ca="1" si="48"/>
        <v>#NAME?</v>
      </c>
      <c r="J369" s="24" t="e">
        <f ca="1">E369*'1 - Data'!C$7</f>
        <v>#NAME?</v>
      </c>
      <c r="K369" s="24" t="e">
        <f ca="1">IF(H369&lt;&gt;0,'1 - Data'!$C$8,0)</f>
        <v>#NAME?</v>
      </c>
      <c r="L369" s="24" t="e">
        <f ca="1">G369*'1 - Data'!$C$9</f>
        <v>#NAME?</v>
      </c>
      <c r="M369" s="24" t="e">
        <f t="shared" ca="1" si="44"/>
        <v>#NAME?</v>
      </c>
    </row>
    <row r="370" spans="1:13" x14ac:dyDescent="0.25">
      <c r="A370" s="25">
        <f>A369+1</f>
        <v>365</v>
      </c>
      <c r="B370" s="26" t="e">
        <f t="shared" ca="1" si="46"/>
        <v>#NAME?</v>
      </c>
      <c r="C370" s="27" t="e">
        <f ca="1">_xll.RiskNormal(20,6.2)</f>
        <v>#NAME?</v>
      </c>
      <c r="D370" s="26" t="e">
        <f t="shared" ca="1" si="43"/>
        <v>#NAME?</v>
      </c>
      <c r="E370" s="26" t="e">
        <f t="shared" ca="1" si="41"/>
        <v>#NAME?</v>
      </c>
      <c r="F370" s="26" t="e">
        <f t="shared" ca="1" si="47"/>
        <v>#NAME?</v>
      </c>
      <c r="G370" s="26" t="e">
        <f t="shared" ca="1" si="42"/>
        <v>#NAME?</v>
      </c>
      <c r="H370" s="26" t="e">
        <f ca="1">IF(G370&lt;='1 - Data'!$C$6,IF(I369&lt;&gt;0,0,'1 - Data'!$C$5),0)</f>
        <v>#NAME?</v>
      </c>
      <c r="I370" s="26" t="e">
        <f t="shared" ca="1" si="48"/>
        <v>#NAME?</v>
      </c>
      <c r="J370" s="27" t="e">
        <f ca="1">E370*'1 - Data'!C$7</f>
        <v>#NAME?</v>
      </c>
      <c r="K370" s="27" t="e">
        <f ca="1">IF(H370&lt;&gt;0,'1 - Data'!$C$8,0)</f>
        <v>#NAME?</v>
      </c>
      <c r="L370" s="27" t="e">
        <f ca="1">G370*'1 - Data'!$C$9</f>
        <v>#NAME?</v>
      </c>
      <c r="M370" s="27" t="e">
        <f t="shared" ca="1" si="44"/>
        <v>#NAME?</v>
      </c>
    </row>
    <row r="371" spans="1:13" x14ac:dyDescent="0.25">
      <c r="A371" s="13"/>
      <c r="B371" s="28"/>
      <c r="C371" s="28"/>
      <c r="D371" s="28"/>
      <c r="E371" s="28"/>
      <c r="F371" s="28"/>
      <c r="G371" s="28"/>
      <c r="H371" s="28"/>
      <c r="I371" s="28"/>
      <c r="J371" s="29"/>
      <c r="K371" s="29"/>
      <c r="L371" s="30" t="s">
        <v>27</v>
      </c>
      <c r="M371" s="31" t="e">
        <f ca="1">_xll.RiskOutput()+SUM(M6:M370)</f>
        <v>#NAME?</v>
      </c>
    </row>
  </sheetData>
  <conditionalFormatting sqref="D6:D370">
    <cfRule type="expression" dxfId="2" priority="2" stopIfTrue="1">
      <formula>RiskIsInput</formula>
    </cfRule>
  </conditionalFormatting>
  <conditionalFormatting sqref="M371">
    <cfRule type="expression" dxfId="1" priority="5" stopIfTrue="1">
      <formula>RiskIsOutput</formula>
    </cfRule>
  </conditionalFormatting>
  <conditionalFormatting sqref="C6:C370">
    <cfRule type="expression" dxfId="0" priority="1" stopIfTrue="1">
      <formula>RiskIsInput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1 - Data</vt:lpstr>
      <vt:lpstr>Order Q=250</vt:lpstr>
      <vt:lpstr>Order Q=350</vt:lpstr>
      <vt:lpstr>Order Q=450</vt:lpstr>
      <vt:lpstr>Expected Demand</vt:lpstr>
      <vt:lpstr>3 - Probabilistic</vt:lpstr>
      <vt:lpstr>3 - Probabilistic 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Florez</dc:creator>
  <cp:lastModifiedBy>UKL</cp:lastModifiedBy>
  <dcterms:created xsi:type="dcterms:W3CDTF">2014-07-31T19:34:27Z</dcterms:created>
  <dcterms:modified xsi:type="dcterms:W3CDTF">2020-04-27T00:03:25Z</dcterms:modified>
</cp:coreProperties>
</file>