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riguezma2\Desktop\Class\"/>
    </mc:Choice>
  </mc:AlternateContent>
  <xr:revisionPtr revIDLastSave="0" documentId="13_ncr:1_{3B7A3D38-33B1-4080-BBFC-C85CA5A6CA23}" xr6:coauthVersionLast="36" xr6:coauthVersionMax="43" xr10:uidLastSave="{00000000-0000-0000-0000-000000000000}"/>
  <bookViews>
    <workbookView xWindow="0" yWindow="0" windowWidth="23040" windowHeight="9060" xr2:uid="{00000000-000D-0000-FFFF-FFFF00000000}"/>
  </bookViews>
  <sheets>
    <sheet name="Resource &amp; Cost" sheetId="1" r:id="rId1"/>
    <sheet name="Rate" sheetId="2" state="hidden" r:id="rId2"/>
  </sheets>
  <definedNames>
    <definedName name="_xlnm._FilterDatabase" localSheetId="0" hidden="1">'Resource &amp; Cost'!$C$2:$C$183</definedName>
    <definedName name="Task_Table1">'Resource &amp; Cost'!#REF!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61" i="1" l="1"/>
  <c r="K62" i="1"/>
  <c r="E62" i="1"/>
  <c r="F62" i="1" s="1"/>
  <c r="E61" i="1"/>
  <c r="F61" i="1" s="1"/>
  <c r="E59" i="1"/>
  <c r="F59" i="1" s="1"/>
  <c r="K59" i="1" s="1"/>
  <c r="E178" i="1"/>
  <c r="K178" i="1"/>
  <c r="E177" i="1"/>
  <c r="E176" i="1"/>
  <c r="E175" i="1"/>
  <c r="E174" i="1"/>
  <c r="E173" i="1"/>
  <c r="E167" i="1"/>
  <c r="F167" i="1" s="1"/>
  <c r="K167" i="1" s="1"/>
  <c r="E164" i="1"/>
  <c r="F164" i="1" s="1"/>
  <c r="K164" i="1" s="1"/>
  <c r="E162" i="1"/>
  <c r="F162" i="1" s="1"/>
  <c r="K162" i="1" s="1"/>
  <c r="E171" i="1"/>
  <c r="E170" i="1"/>
  <c r="E169" i="1"/>
  <c r="E168" i="1"/>
  <c r="E166" i="1"/>
  <c r="E165" i="1"/>
  <c r="E163" i="1"/>
  <c r="E161" i="1"/>
  <c r="E159" i="1"/>
  <c r="F159" i="1" s="1"/>
  <c r="K159" i="1" s="1"/>
  <c r="E158" i="1"/>
  <c r="F158" i="1" s="1"/>
  <c r="K158" i="1" s="1"/>
  <c r="E156" i="1"/>
  <c r="F156" i="1" s="1"/>
  <c r="K156" i="1" s="1"/>
  <c r="E157" i="1"/>
  <c r="E155" i="1"/>
  <c r="E154" i="1"/>
  <c r="E153" i="1"/>
  <c r="E151" i="1"/>
  <c r="E150" i="1"/>
  <c r="E149" i="1"/>
  <c r="E148" i="1"/>
  <c r="E145" i="1"/>
  <c r="E144" i="1"/>
  <c r="E142" i="1"/>
  <c r="F142" i="1" s="1"/>
  <c r="K142" i="1" s="1"/>
  <c r="E141" i="1"/>
  <c r="E140" i="1"/>
  <c r="F140" i="1" s="1"/>
  <c r="K140" i="1" s="1"/>
  <c r="E139" i="1"/>
  <c r="E138" i="1"/>
  <c r="E137" i="1"/>
  <c r="E136" i="1"/>
  <c r="E134" i="1"/>
  <c r="F134" i="1" s="1"/>
  <c r="K134" i="1" s="1"/>
  <c r="E133" i="1"/>
  <c r="E132" i="1"/>
  <c r="F132" i="1" s="1"/>
  <c r="K132" i="1" s="1"/>
  <c r="E131" i="1"/>
  <c r="E130" i="1"/>
  <c r="E129" i="1"/>
  <c r="E128" i="1"/>
  <c r="E126" i="1"/>
  <c r="F126" i="1" s="1"/>
  <c r="K126" i="1" s="1"/>
  <c r="E124" i="1"/>
  <c r="F124" i="1" s="1"/>
  <c r="K124" i="1" s="1"/>
  <c r="E125" i="1"/>
  <c r="E123" i="1"/>
  <c r="E122" i="1"/>
  <c r="E121" i="1"/>
  <c r="E120" i="1"/>
  <c r="E118" i="1"/>
  <c r="E117" i="1"/>
  <c r="E116" i="1"/>
  <c r="F116" i="1" s="1"/>
  <c r="K116" i="1" s="1"/>
  <c r="E115" i="1"/>
  <c r="K102" i="1"/>
  <c r="J102" i="1"/>
  <c r="K101" i="1"/>
  <c r="J101" i="1"/>
  <c r="E114" i="1"/>
  <c r="E113" i="1"/>
  <c r="E112" i="1"/>
  <c r="E109" i="1"/>
  <c r="E108" i="1"/>
  <c r="E107" i="1"/>
  <c r="E106" i="1"/>
  <c r="E104" i="1"/>
  <c r="E103" i="1"/>
  <c r="E100" i="1"/>
  <c r="E99" i="1"/>
  <c r="E98" i="1"/>
  <c r="E97" i="1"/>
  <c r="E96" i="1"/>
  <c r="E94" i="1"/>
  <c r="E93" i="1"/>
  <c r="E92" i="1"/>
  <c r="E91" i="1"/>
  <c r="E90" i="1"/>
  <c r="E89" i="1"/>
  <c r="E88" i="1"/>
  <c r="E86" i="1"/>
  <c r="E85" i="1"/>
  <c r="E84" i="1"/>
  <c r="E83" i="1"/>
  <c r="E82" i="1"/>
  <c r="E81" i="1"/>
  <c r="E80" i="1"/>
  <c r="E79" i="1"/>
  <c r="E78" i="1"/>
  <c r="E77" i="1"/>
  <c r="E75" i="1"/>
  <c r="E74" i="1"/>
  <c r="E73" i="1"/>
  <c r="E72" i="1"/>
  <c r="E71" i="1"/>
  <c r="E70" i="1"/>
  <c r="E69" i="1"/>
  <c r="E68" i="1"/>
  <c r="E67" i="1"/>
  <c r="E65" i="1"/>
  <c r="E64" i="1"/>
  <c r="E63" i="1"/>
  <c r="E60" i="1"/>
  <c r="E58" i="1"/>
  <c r="E55" i="1"/>
  <c r="E54" i="1"/>
  <c r="E53" i="1"/>
  <c r="E52" i="1"/>
  <c r="E51" i="1"/>
  <c r="E50" i="1"/>
  <c r="E49" i="1"/>
  <c r="E48" i="1"/>
  <c r="E45" i="1"/>
  <c r="E44" i="1"/>
  <c r="E43" i="1"/>
  <c r="E42" i="1"/>
  <c r="E41" i="1"/>
  <c r="E40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182" i="1"/>
  <c r="E181" i="1"/>
  <c r="E180" i="1"/>
  <c r="E183" i="1"/>
  <c r="E17" i="1"/>
  <c r="E15" i="1"/>
  <c r="E16" i="1"/>
  <c r="E24" i="1"/>
  <c r="E23" i="1"/>
  <c r="E22" i="1"/>
  <c r="E21" i="1"/>
  <c r="E20" i="1"/>
  <c r="E12" i="1"/>
  <c r="E14" i="1"/>
  <c r="E13" i="1"/>
  <c r="E11" i="1"/>
  <c r="E10" i="1"/>
  <c r="E9" i="1"/>
  <c r="E8" i="1"/>
  <c r="E6" i="1"/>
  <c r="E5" i="1"/>
  <c r="F6" i="1" l="1"/>
  <c r="K6" i="1" s="1"/>
  <c r="F7" i="1"/>
  <c r="F8" i="1"/>
  <c r="K8" i="1" s="1"/>
  <c r="F9" i="1"/>
  <c r="K9" i="1" s="1"/>
  <c r="F10" i="1"/>
  <c r="K10" i="1" s="1"/>
  <c r="F11" i="1"/>
  <c r="K11" i="1" s="1"/>
  <c r="F12" i="1"/>
  <c r="K12" i="1" s="1"/>
  <c r="F13" i="1"/>
  <c r="K13" i="1" s="1"/>
  <c r="F14" i="1"/>
  <c r="K14" i="1" s="1"/>
  <c r="F15" i="1"/>
  <c r="K15" i="1" s="1"/>
  <c r="F16" i="1"/>
  <c r="K16" i="1" s="1"/>
  <c r="F17" i="1"/>
  <c r="K17" i="1" s="1"/>
  <c r="F18" i="1"/>
  <c r="F19" i="1"/>
  <c r="F20" i="1"/>
  <c r="K20" i="1" s="1"/>
  <c r="F21" i="1"/>
  <c r="K21" i="1" s="1"/>
  <c r="F22" i="1"/>
  <c r="K22" i="1" s="1"/>
  <c r="F23" i="1"/>
  <c r="K23" i="1" s="1"/>
  <c r="F24" i="1"/>
  <c r="K24" i="1" s="1"/>
  <c r="F25" i="1"/>
  <c r="K25" i="1" s="1"/>
  <c r="F26" i="1"/>
  <c r="K26" i="1" s="1"/>
  <c r="F27" i="1"/>
  <c r="K27" i="1" s="1"/>
  <c r="F28" i="1"/>
  <c r="K28" i="1" s="1"/>
  <c r="F29" i="1"/>
  <c r="K29" i="1" s="1"/>
  <c r="F30" i="1"/>
  <c r="K30" i="1" s="1"/>
  <c r="F31" i="1"/>
  <c r="K31" i="1" s="1"/>
  <c r="F32" i="1"/>
  <c r="F33" i="1"/>
  <c r="K33" i="1" s="1"/>
  <c r="F34" i="1"/>
  <c r="K34" i="1" s="1"/>
  <c r="F35" i="1"/>
  <c r="K35" i="1" s="1"/>
  <c r="F36" i="1"/>
  <c r="K36" i="1" s="1"/>
  <c r="F37" i="1"/>
  <c r="K37" i="1" s="1"/>
  <c r="F38" i="1"/>
  <c r="K38" i="1" s="1"/>
  <c r="F39" i="1"/>
  <c r="F40" i="1"/>
  <c r="K40" i="1" s="1"/>
  <c r="F41" i="1"/>
  <c r="K41" i="1" s="1"/>
  <c r="F42" i="1"/>
  <c r="K42" i="1" s="1"/>
  <c r="F43" i="1"/>
  <c r="K43" i="1" s="1"/>
  <c r="F44" i="1"/>
  <c r="K44" i="1" s="1"/>
  <c r="F45" i="1"/>
  <c r="K45" i="1" s="1"/>
  <c r="F46" i="1"/>
  <c r="F47" i="1"/>
  <c r="F48" i="1"/>
  <c r="K48" i="1" s="1"/>
  <c r="F49" i="1"/>
  <c r="K49" i="1" s="1"/>
  <c r="F50" i="1"/>
  <c r="K50" i="1" s="1"/>
  <c r="F51" i="1"/>
  <c r="K51" i="1" s="1"/>
  <c r="F52" i="1"/>
  <c r="K52" i="1" s="1"/>
  <c r="F53" i="1"/>
  <c r="K53" i="1" s="1"/>
  <c r="F54" i="1"/>
  <c r="K54" i="1" s="1"/>
  <c r="F55" i="1"/>
  <c r="K55" i="1" s="1"/>
  <c r="F56" i="1"/>
  <c r="F57" i="1"/>
  <c r="K57" i="1" s="1"/>
  <c r="F58" i="1"/>
  <c r="K58" i="1" s="1"/>
  <c r="F60" i="1"/>
  <c r="K60" i="1" s="1"/>
  <c r="F63" i="1"/>
  <c r="K63" i="1" s="1"/>
  <c r="F64" i="1"/>
  <c r="K64" i="1" s="1"/>
  <c r="F65" i="1"/>
  <c r="K65" i="1" s="1"/>
  <c r="F66" i="1"/>
  <c r="F67" i="1"/>
  <c r="K67" i="1" s="1"/>
  <c r="F68" i="1"/>
  <c r="K68" i="1" s="1"/>
  <c r="F69" i="1"/>
  <c r="K69" i="1" s="1"/>
  <c r="F70" i="1"/>
  <c r="K70" i="1" s="1"/>
  <c r="F71" i="1"/>
  <c r="K71" i="1" s="1"/>
  <c r="F72" i="1"/>
  <c r="K72" i="1" s="1"/>
  <c r="F73" i="1"/>
  <c r="K73" i="1" s="1"/>
  <c r="F74" i="1"/>
  <c r="K74" i="1" s="1"/>
  <c r="F75" i="1"/>
  <c r="K75" i="1" s="1"/>
  <c r="F76" i="1"/>
  <c r="K76" i="1" s="1"/>
  <c r="F77" i="1"/>
  <c r="K77" i="1" s="1"/>
  <c r="F78" i="1"/>
  <c r="K78" i="1" s="1"/>
  <c r="F79" i="1"/>
  <c r="K79" i="1" s="1"/>
  <c r="F80" i="1"/>
  <c r="K80" i="1" s="1"/>
  <c r="F81" i="1"/>
  <c r="K81" i="1" s="1"/>
  <c r="F82" i="1"/>
  <c r="K82" i="1" s="1"/>
  <c r="F83" i="1"/>
  <c r="K83" i="1" s="1"/>
  <c r="F84" i="1"/>
  <c r="K84" i="1" s="1"/>
  <c r="F85" i="1"/>
  <c r="K85" i="1" s="1"/>
  <c r="F86" i="1"/>
  <c r="K86" i="1" s="1"/>
  <c r="F87" i="1"/>
  <c r="F88" i="1"/>
  <c r="K88" i="1" s="1"/>
  <c r="F89" i="1"/>
  <c r="K89" i="1" s="1"/>
  <c r="F90" i="1"/>
  <c r="K90" i="1" s="1"/>
  <c r="F91" i="1"/>
  <c r="K91" i="1" s="1"/>
  <c r="F92" i="1"/>
  <c r="K92" i="1" s="1"/>
  <c r="F93" i="1"/>
  <c r="K93" i="1" s="1"/>
  <c r="F94" i="1"/>
  <c r="K94" i="1" s="1"/>
  <c r="F95" i="1"/>
  <c r="F96" i="1"/>
  <c r="K96" i="1" s="1"/>
  <c r="F97" i="1"/>
  <c r="K97" i="1" s="1"/>
  <c r="F98" i="1"/>
  <c r="K98" i="1" s="1"/>
  <c r="F99" i="1"/>
  <c r="K99" i="1" s="1"/>
  <c r="F100" i="1"/>
  <c r="K100" i="1" s="1"/>
  <c r="F103" i="1"/>
  <c r="F104" i="1"/>
  <c r="K104" i="1" s="1"/>
  <c r="F105" i="1"/>
  <c r="F106" i="1"/>
  <c r="K106" i="1" s="1"/>
  <c r="F107" i="1"/>
  <c r="K107" i="1" s="1"/>
  <c r="F108" i="1"/>
  <c r="K108" i="1" s="1"/>
  <c r="F109" i="1"/>
  <c r="K109" i="1" s="1"/>
  <c r="F110" i="1"/>
  <c r="K110" i="1" s="1"/>
  <c r="F111" i="1"/>
  <c r="F112" i="1"/>
  <c r="K112" i="1" s="1"/>
  <c r="F113" i="1"/>
  <c r="K113" i="1" s="1"/>
  <c r="F114" i="1"/>
  <c r="K114" i="1" s="1"/>
  <c r="F115" i="1"/>
  <c r="K115" i="1" s="1"/>
  <c r="F117" i="1"/>
  <c r="K117" i="1" s="1"/>
  <c r="F118" i="1"/>
  <c r="K118" i="1" s="1"/>
  <c r="F119" i="1"/>
  <c r="K119" i="1" s="1"/>
  <c r="F120" i="1"/>
  <c r="K120" i="1" s="1"/>
  <c r="F121" i="1"/>
  <c r="K121" i="1" s="1"/>
  <c r="F122" i="1"/>
  <c r="K122" i="1" s="1"/>
  <c r="F123" i="1"/>
  <c r="K123" i="1" s="1"/>
  <c r="F125" i="1"/>
  <c r="K125" i="1" s="1"/>
  <c r="F127" i="1"/>
  <c r="F128" i="1"/>
  <c r="K128" i="1" s="1"/>
  <c r="F129" i="1"/>
  <c r="K129" i="1" s="1"/>
  <c r="F130" i="1"/>
  <c r="K130" i="1" s="1"/>
  <c r="F131" i="1"/>
  <c r="K131" i="1" s="1"/>
  <c r="F133" i="1"/>
  <c r="K133" i="1" s="1"/>
  <c r="F135" i="1"/>
  <c r="K135" i="1" s="1"/>
  <c r="F136" i="1"/>
  <c r="K136" i="1" s="1"/>
  <c r="F137" i="1"/>
  <c r="K137" i="1" s="1"/>
  <c r="F138" i="1"/>
  <c r="K138" i="1" s="1"/>
  <c r="F139" i="1"/>
  <c r="K139" i="1" s="1"/>
  <c r="F141" i="1"/>
  <c r="K141" i="1" s="1"/>
  <c r="F143" i="1"/>
  <c r="F144" i="1"/>
  <c r="K144" i="1" s="1"/>
  <c r="F145" i="1"/>
  <c r="K145" i="1" s="1"/>
  <c r="F146" i="1"/>
  <c r="K146" i="1" s="1"/>
  <c r="F147" i="1"/>
  <c r="K147" i="1" s="1"/>
  <c r="F148" i="1"/>
  <c r="K148" i="1" s="1"/>
  <c r="F149" i="1"/>
  <c r="K149" i="1" s="1"/>
  <c r="F150" i="1"/>
  <c r="K150" i="1" s="1"/>
  <c r="F151" i="1"/>
  <c r="K151" i="1" s="1"/>
  <c r="F152" i="1"/>
  <c r="K152" i="1" s="1"/>
  <c r="F153" i="1"/>
  <c r="K153" i="1" s="1"/>
  <c r="F154" i="1"/>
  <c r="K154" i="1" s="1"/>
  <c r="F155" i="1"/>
  <c r="K155" i="1" s="1"/>
  <c r="F157" i="1"/>
  <c r="F160" i="1"/>
  <c r="K160" i="1" s="1"/>
  <c r="F161" i="1"/>
  <c r="K161" i="1" s="1"/>
  <c r="F163" i="1"/>
  <c r="K163" i="1" s="1"/>
  <c r="F165" i="1"/>
  <c r="K165" i="1" s="1"/>
  <c r="F166" i="1"/>
  <c r="K166" i="1" s="1"/>
  <c r="F168" i="1"/>
  <c r="K168" i="1" s="1"/>
  <c r="F169" i="1"/>
  <c r="K169" i="1" s="1"/>
  <c r="F170" i="1"/>
  <c r="F171" i="1"/>
  <c r="K171" i="1" s="1"/>
  <c r="F172" i="1"/>
  <c r="K172" i="1" s="1"/>
  <c r="F173" i="1"/>
  <c r="K173" i="1" s="1"/>
  <c r="F174" i="1"/>
  <c r="K174" i="1" s="1"/>
  <c r="F175" i="1"/>
  <c r="K175" i="1" s="1"/>
  <c r="F176" i="1"/>
  <c r="K176" i="1" s="1"/>
  <c r="F177" i="1"/>
  <c r="K177" i="1" s="1"/>
  <c r="F179" i="1"/>
  <c r="K179" i="1" s="1"/>
  <c r="F180" i="1"/>
  <c r="K180" i="1" s="1"/>
  <c r="F181" i="1"/>
  <c r="K181" i="1" s="1"/>
  <c r="F182" i="1"/>
  <c r="K182" i="1" s="1"/>
  <c r="F183" i="1"/>
  <c r="K183" i="1" s="1"/>
  <c r="K7" i="1"/>
  <c r="K18" i="1"/>
  <c r="K19" i="1"/>
  <c r="K32" i="1"/>
  <c r="K39" i="1"/>
  <c r="K46" i="1"/>
  <c r="K47" i="1"/>
  <c r="K56" i="1"/>
  <c r="K66" i="1"/>
  <c r="K87" i="1"/>
  <c r="K95" i="1"/>
  <c r="K105" i="1"/>
  <c r="K111" i="1"/>
  <c r="K127" i="1"/>
  <c r="K143" i="1"/>
  <c r="K157" i="1"/>
  <c r="K170" i="1"/>
  <c r="F5" i="1"/>
  <c r="K5" i="1" s="1"/>
  <c r="J63" i="1"/>
  <c r="J100" i="1" l="1"/>
  <c r="J73" i="1"/>
  <c r="K103" i="1"/>
  <c r="K184" i="1" s="1"/>
</calcChain>
</file>

<file path=xl/sharedStrings.xml><?xml version="1.0" encoding="utf-8"?>
<sst xmlns="http://schemas.openxmlformats.org/spreadsheetml/2006/main" count="443" uniqueCount="288">
  <si>
    <t>MMBSS Customer Relations System</t>
  </si>
  <si>
    <t xml:space="preserve">   Project Initiation Phase</t>
  </si>
  <si>
    <t xml:space="preserve">      Project Team</t>
  </si>
  <si>
    <t xml:space="preserve">         Identify Project Team Members and Establish Project Team</t>
  </si>
  <si>
    <t xml:space="preserve">         Finalize Project Team Members</t>
  </si>
  <si>
    <t xml:space="preserve">      Project Kickoff</t>
  </si>
  <si>
    <t xml:space="preserve">         Schedule Kickoff Meeting</t>
  </si>
  <si>
    <t xml:space="preserve">         Prepare Draft Project Agenda</t>
  </si>
  <si>
    <t xml:space="preserve">         Prepare Draft Kickoff Presentation</t>
  </si>
  <si>
    <t xml:space="preserve">         Review and Finalize Project Agenda and Kickoff Presentation</t>
  </si>
  <si>
    <t xml:space="preserve">         Deliver Project Kickoff Materials to Project Sponsor</t>
  </si>
  <si>
    <t xml:space="preserve">         Conduct Project Kickoff Meeting</t>
  </si>
  <si>
    <t xml:space="preserve">   Project Management Phase</t>
  </si>
  <si>
    <t xml:space="preserve">      Project Scope</t>
  </si>
  <si>
    <t xml:space="preserve">         Analyze and Draft Project Scope</t>
  </si>
  <si>
    <t xml:space="preserve">         Review Project Scope with Project Sponsor</t>
  </si>
  <si>
    <t xml:space="preserve">         Update Project Scope based on Feedback</t>
  </si>
  <si>
    <t xml:space="preserve">         Review Finalized Project Scope with Project Sponsor</t>
  </si>
  <si>
    <t xml:space="preserve">         Obtain Project Sponsor Approval for Project Scope</t>
  </si>
  <si>
    <t xml:space="preserve">      Project Plan</t>
  </si>
  <si>
    <t xml:space="preserve">         Review and Update Project Plan</t>
  </si>
  <si>
    <t xml:space="preserve">         Deliver Updated Project Plan to Project Sponsor</t>
  </si>
  <si>
    <t xml:space="preserve">         Review Project Plan with Project Sponsor</t>
  </si>
  <si>
    <t xml:space="preserve">         Obtain Project Sponsor Approval and Sign-Off</t>
  </si>
  <si>
    <t xml:space="preserve">      Project Meetings</t>
  </si>
  <si>
    <t xml:space="preserve">         Weekly Status Meetings</t>
  </si>
  <si>
    <t xml:space="preserve">         Monthly Status Meetings</t>
  </si>
  <si>
    <t xml:space="preserve">   Project Requirements Phase</t>
  </si>
  <si>
    <t xml:space="preserve">      Business Requirements</t>
  </si>
  <si>
    <t xml:space="preserve">         Schedule Business Requirements Sessions with Project Sponsor</t>
  </si>
  <si>
    <t xml:space="preserve">         Extract and Review Business Requirements from Project Charter</t>
  </si>
  <si>
    <t xml:space="preserve">         Conduct Initial Business Requirements Session with Stakeholders</t>
  </si>
  <si>
    <t xml:space="preserve">         Update Business Requirements based on Feedback Received</t>
  </si>
  <si>
    <t xml:space="preserve">         Review Business Requirements Updates with Project Sponsor</t>
  </si>
  <si>
    <t xml:space="preserve">         Conduct Follow-up Business Requirements Session with Stakeholders</t>
  </si>
  <si>
    <t xml:space="preserve">         Review and Finalize Business Requirements with Project Sponsor</t>
  </si>
  <si>
    <t xml:space="preserve">         Obtain Business Requirements Sign-Off from Project Sponsor</t>
  </si>
  <si>
    <t xml:space="preserve">      System Requirements</t>
  </si>
  <si>
    <t xml:space="preserve">         SysPro ERP</t>
  </si>
  <si>
    <t xml:space="preserve">            Identify SysPro ERP Requirements (hardware, software, licenses, etc.)</t>
  </si>
  <si>
    <t xml:space="preserve">            Review and Finalize SysPro ERP Requirements</t>
  </si>
  <si>
    <t xml:space="preserve">            Submit SysPro ERP Purchase Order for Approval</t>
  </si>
  <si>
    <t xml:space="preserve">            Obtain Purchase Order Approval for SysPro ERP</t>
  </si>
  <si>
    <t xml:space="preserve">            Submit Purchase Order to SysPro</t>
  </si>
  <si>
    <t xml:space="preserve">         Clover POS</t>
  </si>
  <si>
    <t xml:space="preserve">            Identify Clover POS Requirements (hardware, software, licenses, etc.)</t>
  </si>
  <si>
    <t xml:space="preserve">            Review and Finalize Clover POS Requirements</t>
  </si>
  <si>
    <t xml:space="preserve">            Submit Clover POS Purchase Order for Approval</t>
  </si>
  <si>
    <t xml:space="preserve">            Obtain Purchase Order Approval for Clover POS</t>
  </si>
  <si>
    <t xml:space="preserve">            Submit Purchase Order to Clover</t>
  </si>
  <si>
    <t xml:space="preserve">         Custom Website</t>
  </si>
  <si>
    <t xml:space="preserve">            Identify Custom Website Requirements (hardware, software, domain registration, etc.)</t>
  </si>
  <si>
    <t xml:space="preserve">            Review and Finalize Custom Website Requirements</t>
  </si>
  <si>
    <t xml:space="preserve">            Obtain Purchase Order Approval to Purchase Custom Website Infrastructure</t>
  </si>
  <si>
    <t xml:space="preserve">            Submit Purchase Order to Support Cloud Infrastructure</t>
  </si>
  <si>
    <t xml:space="preserve">            Submit Purchase Order to Domain Provider</t>
  </si>
  <si>
    <t xml:space="preserve">      Vendor Agreements</t>
  </si>
  <si>
    <t xml:space="preserve">         Obtain Service Agreement with ISP (FIOS)</t>
  </si>
  <si>
    <t xml:space="preserve">         Obtain End-User Agreements from SysPro ERP </t>
  </si>
  <si>
    <t xml:space="preserve">         Obtain End-User Agreements from Clover POS</t>
  </si>
  <si>
    <t xml:space="preserve">         Obtain Cloud Infrastructure Agreement</t>
  </si>
  <si>
    <t xml:space="preserve">         Obtain End-User Agreement with Domain Provider</t>
  </si>
  <si>
    <t xml:space="preserve">         Review End-User and Service Agreements with Project Sponsor</t>
  </si>
  <si>
    <t xml:space="preserve">         Obtain End-User and Service Agreements Sign-Offs</t>
  </si>
  <si>
    <t xml:space="preserve">      Network Infrastructure</t>
  </si>
  <si>
    <t xml:space="preserve">         Identify Network Requirements including routers, firewall, etc.</t>
  </si>
  <si>
    <t xml:space="preserve">         Review Network Requirements with Project Sponsor</t>
  </si>
  <si>
    <t xml:space="preserve">         Obtain Project Sponsor Approval for Network Infrastructure</t>
  </si>
  <si>
    <t xml:space="preserve">         Initiate and Submit Purchase Order for Network Infrastructure</t>
  </si>
  <si>
    <t xml:space="preserve">      Obtain Hardware</t>
  </si>
  <si>
    <t xml:space="preserve">         Receive SysPro ERP components</t>
  </si>
  <si>
    <t xml:space="preserve">         Receive Clover POS components</t>
  </si>
  <si>
    <t xml:space="preserve">         Receive Hardware to Support Website Installation</t>
  </si>
  <si>
    <t xml:space="preserve">         Receive Network Infrastructure Hardware</t>
  </si>
  <si>
    <t xml:space="preserve">   Project Development Phase</t>
  </si>
  <si>
    <t xml:space="preserve">      Development Iteration 1</t>
  </si>
  <si>
    <t xml:space="preserve">         Finalize Work Package 1</t>
  </si>
  <si>
    <t xml:space="preserve">         Develop, Test and Debug Work Package 1</t>
  </si>
  <si>
    <t xml:space="preserve">         Initial demo of Custom Website</t>
  </si>
  <si>
    <t xml:space="preserve">         Additional Development based on feedback on Work Package 1</t>
  </si>
  <si>
    <t xml:space="preserve">      Development Iteration 2</t>
  </si>
  <si>
    <t xml:space="preserve">         Finalize Work Package 2</t>
  </si>
  <si>
    <t xml:space="preserve">         Develop, Test and Debug Work Package 2</t>
  </si>
  <si>
    <t xml:space="preserve">         Additional Development based on feedback on Work Package 2</t>
  </si>
  <si>
    <t xml:space="preserve">      Development Iteration 3</t>
  </si>
  <si>
    <t xml:space="preserve">         Finalize Work Package 3</t>
  </si>
  <si>
    <t xml:space="preserve">         Develop, Test and Debug Work Package 3</t>
  </si>
  <si>
    <t xml:space="preserve">         Additional Development based on feedback on Work Package 3</t>
  </si>
  <si>
    <t xml:space="preserve">      Development Iteration 4</t>
  </si>
  <si>
    <t xml:space="preserve">         Finalize Work Package 4</t>
  </si>
  <si>
    <t xml:space="preserve">         Develop, Test and Debug Work Package 4</t>
  </si>
  <si>
    <t xml:space="preserve">         Additional Development based on feedback on Work Package 4</t>
  </si>
  <si>
    <t xml:space="preserve">      End-User Documentation</t>
  </si>
  <si>
    <t xml:space="preserve">         Draft End-User Documentation based on Requirements</t>
  </si>
  <si>
    <t xml:space="preserve">         Review and Finalize End-User Documentation</t>
  </si>
  <si>
    <t xml:space="preserve">   Project Implementation Phase</t>
  </si>
  <si>
    <t xml:space="preserve">      Prerequisites</t>
  </si>
  <si>
    <t xml:space="preserve">         Installation of FIOS Business</t>
  </si>
  <si>
    <t xml:space="preserve">         Installation and setup of Network Infrastructure (routers, firewall, cabling, etc.)</t>
  </si>
  <si>
    <t xml:space="preserve">         Installation and setup of All-In-One Printer, Laptops, Security Software</t>
  </si>
  <si>
    <t xml:space="preserve">         Conduct smoke tests of infrastructure (e.g. internet, hot spots, etc.)</t>
  </si>
  <si>
    <t xml:space="preserve">      Installation</t>
  </si>
  <si>
    <t xml:space="preserve">         Install and configure SysPro ERP system</t>
  </si>
  <si>
    <t xml:space="preserve">         Install and configure Clover POS</t>
  </si>
  <si>
    <t xml:space="preserve">         Transfer legacy data into new SysPro ERP system</t>
  </si>
  <si>
    <t xml:space="preserve">         Install and configure custom website</t>
  </si>
  <si>
    <t xml:space="preserve">      Testing</t>
  </si>
  <si>
    <t xml:space="preserve">         Smoke test of overall systems</t>
  </si>
  <si>
    <t xml:space="preserve">         Reinstall and follow-up testing of overall systems</t>
  </si>
  <si>
    <t xml:space="preserve">         Schedule System Test and Validation</t>
  </si>
  <si>
    <t xml:space="preserve">         Conduct System Test and Validation</t>
  </si>
  <si>
    <t xml:space="preserve">         Schedule User Acceptance Testing</t>
  </si>
  <si>
    <t xml:space="preserve">         Conduct User Acceptance Testing</t>
  </si>
  <si>
    <t xml:space="preserve">         Analyze Defects and Correct</t>
  </si>
  <si>
    <t xml:space="preserve">         Conduct Final User Acceptance Testing</t>
  </si>
  <si>
    <t>Labor</t>
  </si>
  <si>
    <t>Hours</t>
  </si>
  <si>
    <t>Labor Total</t>
  </si>
  <si>
    <t xml:space="preserve">Supplies </t>
  </si>
  <si>
    <t>Quantity</t>
  </si>
  <si>
    <t>Price</t>
  </si>
  <si>
    <t>Supplies Total</t>
  </si>
  <si>
    <t>Total</t>
  </si>
  <si>
    <t>Notes</t>
  </si>
  <si>
    <t>Rate</t>
  </si>
  <si>
    <t>Technical Lead</t>
  </si>
  <si>
    <t>Project Manager</t>
  </si>
  <si>
    <t>Web Developer</t>
  </si>
  <si>
    <t>Control Manager</t>
  </si>
  <si>
    <t>Implementation Lead</t>
  </si>
  <si>
    <t>WBS</t>
  </si>
  <si>
    <t>1.1.1</t>
  </si>
  <si>
    <t>1.1.1.1</t>
  </si>
  <si>
    <t>1.1.1.2</t>
  </si>
  <si>
    <t>1.1.2</t>
  </si>
  <si>
    <t>1.1.2.1</t>
  </si>
  <si>
    <t>1.1.2.2</t>
  </si>
  <si>
    <t>1.1.2.3</t>
  </si>
  <si>
    <t>1.1.2.4</t>
  </si>
  <si>
    <t>1.1.2.5</t>
  </si>
  <si>
    <t>1.2.1</t>
  </si>
  <si>
    <t>1.2.1.1</t>
  </si>
  <si>
    <t>1.2.1.2</t>
  </si>
  <si>
    <t>1.2.1.3</t>
  </si>
  <si>
    <t>1.2.1.4</t>
  </si>
  <si>
    <t>1.2.1.5</t>
  </si>
  <si>
    <t>1.2.2</t>
  </si>
  <si>
    <t>1.2.2.1</t>
  </si>
  <si>
    <t>1.2.2.2</t>
  </si>
  <si>
    <t>1.2.2.3</t>
  </si>
  <si>
    <t>1.2.2.4</t>
  </si>
  <si>
    <t>1.2.2.5</t>
  </si>
  <si>
    <t>1.2.3</t>
  </si>
  <si>
    <t>1.2.3.1</t>
  </si>
  <si>
    <t>1.3.1</t>
  </si>
  <si>
    <t>1.3.1.1</t>
  </si>
  <si>
    <t>1.3.1.2</t>
  </si>
  <si>
    <t>1.3.1.3</t>
  </si>
  <si>
    <t>1.3.1.4</t>
  </si>
  <si>
    <t>1.3.1.5</t>
  </si>
  <si>
    <t>1.3.1.6</t>
  </si>
  <si>
    <t>1.3.1.7</t>
  </si>
  <si>
    <t>1.3.1.8</t>
  </si>
  <si>
    <t>1.3.2</t>
  </si>
  <si>
    <t>1.3.2.1</t>
  </si>
  <si>
    <t>1.3.2.1.1</t>
  </si>
  <si>
    <t>1.3.2.1.2</t>
  </si>
  <si>
    <t>1.3.2.1.3</t>
  </si>
  <si>
    <t>1.3.2.1.4</t>
  </si>
  <si>
    <t>1.3.2.1.5</t>
  </si>
  <si>
    <t>1.3.2.2</t>
  </si>
  <si>
    <t>1.3.2.2.1</t>
  </si>
  <si>
    <t>1.3.2.2.2</t>
  </si>
  <si>
    <t>1.3.2.2.3</t>
  </si>
  <si>
    <t>1.3.2.2.4</t>
  </si>
  <si>
    <t>1.3.2.2.5</t>
  </si>
  <si>
    <t>1.3.2.3</t>
  </si>
  <si>
    <t>1.3.2.3.1</t>
  </si>
  <si>
    <t>1.3.2.3.2</t>
  </si>
  <si>
    <t>1.3.2.3.3</t>
  </si>
  <si>
    <t>1.3.2.3.4</t>
  </si>
  <si>
    <t>1.3.2.3.5</t>
  </si>
  <si>
    <t>1.3.3</t>
  </si>
  <si>
    <t>1.3.3.1</t>
  </si>
  <si>
    <t>1.3.3.2</t>
  </si>
  <si>
    <t>1.3.3.3</t>
  </si>
  <si>
    <t>1.3.3.4</t>
  </si>
  <si>
    <t>1.3.3.5</t>
  </si>
  <si>
    <t>1.3.3.6</t>
  </si>
  <si>
    <t>1.3.3.7</t>
  </si>
  <si>
    <t>1.3.4</t>
  </si>
  <si>
    <t>1.3.4.1</t>
  </si>
  <si>
    <t>1.3.4.2</t>
  </si>
  <si>
    <t>1.3.4.3</t>
  </si>
  <si>
    <t>1.3.4.4</t>
  </si>
  <si>
    <t>1.3.5</t>
  </si>
  <si>
    <t>1.3.5.1</t>
  </si>
  <si>
    <t>1.3.5.2</t>
  </si>
  <si>
    <t>1.3.5.3</t>
  </si>
  <si>
    <t>1.3.5.4</t>
  </si>
  <si>
    <t>1.4.1</t>
  </si>
  <si>
    <t>1.4.1.1</t>
  </si>
  <si>
    <t>1.4.1.2</t>
  </si>
  <si>
    <t>1.4.1.3</t>
  </si>
  <si>
    <t>1.4.1.4</t>
  </si>
  <si>
    <t>1.4.2</t>
  </si>
  <si>
    <t>1.4.2.1</t>
  </si>
  <si>
    <t>1.4.2.2</t>
  </si>
  <si>
    <t>1.4.2.3</t>
  </si>
  <si>
    <t>1.4.3</t>
  </si>
  <si>
    <t>1.4.3.1</t>
  </si>
  <si>
    <t>1.4.3.2</t>
  </si>
  <si>
    <t>1.4.3.3</t>
  </si>
  <si>
    <t>1.4.4</t>
  </si>
  <si>
    <t>1.4.4.1</t>
  </si>
  <si>
    <t>1.4.4.2</t>
  </si>
  <si>
    <t>1.4.4.3</t>
  </si>
  <si>
    <t>1.4.5</t>
  </si>
  <si>
    <t>1.4.5.1</t>
  </si>
  <si>
    <t>1.4.5.2</t>
  </si>
  <si>
    <t>1.4.5.3</t>
  </si>
  <si>
    <t>1.4.6</t>
  </si>
  <si>
    <t>1.4.6.1</t>
  </si>
  <si>
    <t>1.4.6.2</t>
  </si>
  <si>
    <t>1.5.1</t>
  </si>
  <si>
    <t>1.5.1.1</t>
  </si>
  <si>
    <t>1.5.1.2</t>
  </si>
  <si>
    <t>1.5.1.3</t>
  </si>
  <si>
    <t>1.5.1.4</t>
  </si>
  <si>
    <t>1.5.2</t>
  </si>
  <si>
    <t>1.5.2.1</t>
  </si>
  <si>
    <t>1.5.2.2</t>
  </si>
  <si>
    <t>1.5.2.3</t>
  </si>
  <si>
    <t>1.5.2.4</t>
  </si>
  <si>
    <t>1.5.3</t>
  </si>
  <si>
    <t>1.5.3.1</t>
  </si>
  <si>
    <t>1.5.3.2</t>
  </si>
  <si>
    <t>1.5.3.3</t>
  </si>
  <si>
    <t>1.5.3.4</t>
  </si>
  <si>
    <t>1.5.4</t>
  </si>
  <si>
    <t>1.5.4.1</t>
  </si>
  <si>
    <t>1.5.4.2</t>
  </si>
  <si>
    <t>1.5.5</t>
  </si>
  <si>
    <t>Verizon FiOS Business Plan (150Mbps).</t>
  </si>
  <si>
    <t xml:space="preserve">1,000 feet of Cat 6A cable </t>
  </si>
  <si>
    <t>Base Year Cost</t>
  </si>
  <si>
    <t xml:space="preserve">Xerox Work Centre 3335/DNI All-In-One Laser printer </t>
  </si>
  <si>
    <t>Clover POS System</t>
  </si>
  <si>
    <t>SysPro ERP System</t>
  </si>
  <si>
    <t>Dell Vostro 15” Small Business Laptops</t>
  </si>
  <si>
    <t>Project Sponsor</t>
  </si>
  <si>
    <t>Task Name</t>
  </si>
  <si>
    <t>Training</t>
  </si>
  <si>
    <t xml:space="preserve">   Provide User Training in use of SysPro ERP.</t>
  </si>
  <si>
    <t xml:space="preserve">   Provide User Training in use of Clover POS.</t>
  </si>
  <si>
    <t>1.5.4.3</t>
  </si>
  <si>
    <t xml:space="preserve">   Provide User Training in use of custom website.</t>
  </si>
  <si>
    <t>1.5.4.4</t>
  </si>
  <si>
    <t xml:space="preserve">   Deliver SysPro ERP, Clover POS, Website user manuals</t>
  </si>
  <si>
    <t>Support and Maintenance</t>
  </si>
  <si>
    <t>1.5.5.1</t>
  </si>
  <si>
    <t xml:space="preserve">   Hand-off of Project Deliverables</t>
  </si>
  <si>
    <t>1.5.5.2</t>
  </si>
  <si>
    <t xml:space="preserve">   Final Acceptance Status Meeting</t>
  </si>
  <si>
    <t>1.5.5.3</t>
  </si>
  <si>
    <t xml:space="preserve">   Obtain Project Sponsor Acceptance</t>
  </si>
  <si>
    <t>1.5.6</t>
  </si>
  <si>
    <t>Go-Live</t>
  </si>
  <si>
    <t>SysPro ERP</t>
  </si>
  <si>
    <t>Grand Total</t>
  </si>
  <si>
    <t>1.1.2.6</t>
  </si>
  <si>
    <t>1.2.3.2</t>
  </si>
  <si>
    <t>Obtain and Incorporate Feedback from Project Sponsor</t>
  </si>
  <si>
    <t>Projcet Manager</t>
  </si>
  <si>
    <t>Bruce Asberry</t>
  </si>
  <si>
    <t>Marco Antonio Rodriguez</t>
  </si>
  <si>
    <t>Mark Fowler</t>
  </si>
  <si>
    <t>Micheal Mays</t>
  </si>
  <si>
    <t>Tibletse Nigussie</t>
  </si>
  <si>
    <t>Hourly Rate</t>
  </si>
  <si>
    <t>Nous (Web Developer)</t>
  </si>
  <si>
    <t>Role Assigned</t>
  </si>
  <si>
    <t>Web Developer Consultant</t>
  </si>
  <si>
    <t>Member</t>
  </si>
  <si>
    <t>Verizon</t>
  </si>
  <si>
    <t>Clover POS</t>
  </si>
  <si>
    <t>Stephany Head</t>
  </si>
  <si>
    <t xml:space="preserve">Sophos XG 135 Wireless Next Gen Firewall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</si>
</sst>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ED1C2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7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Font="1" applyBorder="1" applyAlignment="1">
      <alignment horizontal="left"/>
    </xf>
    <xf numFmtId="0" fontId="0" fillId="3" borderId="0" xfId="0" applyFill="1"/>
    <xf numFmtId="0" fontId="1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0" fontId="0" fillId="0" borderId="2" xfId="0" applyFont="1" applyBorder="1" applyAlignment="1">
      <alignment horizontal="left"/>
    </xf>
    <xf numFmtId="0" fontId="2" fillId="2" borderId="2" xfId="0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left" wrapText="1"/>
    </xf>
    <xf numFmtId="0" fontId="0" fillId="0" borderId="2" xfId="0" applyBorder="1" applyAlignment="1">
      <alignment vertical="center"/>
    </xf>
    <xf numFmtId="44" fontId="0" fillId="0" borderId="2" xfId="1" applyFont="1" applyBorder="1"/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0" fillId="3" borderId="2" xfId="0" applyFill="1" applyBorder="1"/>
    <xf numFmtId="164" fontId="0" fillId="3" borderId="2" xfId="0" applyNumberFormat="1" applyFill="1" applyBorder="1"/>
    <xf numFmtId="164" fontId="2" fillId="3" borderId="2" xfId="0" applyNumberFormat="1" applyFont="1" applyFill="1" applyBorder="1" applyAlignment="1">
      <alignment horizontal="left" wrapText="1"/>
    </xf>
    <xf numFmtId="44" fontId="0" fillId="3" borderId="2" xfId="1" applyFont="1" applyFill="1" applyBorder="1"/>
    <xf numFmtId="44" fontId="0" fillId="3" borderId="2" xfId="0" applyNumberFormat="1" applyFill="1" applyBorder="1"/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7" fillId="3" borderId="2" xfId="0" applyFont="1" applyFill="1" applyBorder="1"/>
    <xf numFmtId="164" fontId="7" fillId="3" borderId="2" xfId="0" applyNumberFormat="1" applyFont="1" applyFill="1" applyBorder="1"/>
    <xf numFmtId="0" fontId="8" fillId="3" borderId="2" xfId="0" applyFont="1" applyFill="1" applyBorder="1"/>
    <xf numFmtId="44" fontId="7" fillId="3" borderId="2" xfId="1" applyFont="1" applyFill="1" applyBorder="1"/>
    <xf numFmtId="0" fontId="2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1" fillId="3" borderId="3" xfId="0" applyFont="1" applyFill="1" applyBorder="1" applyAlignment="1">
      <alignment horizontal="left" vertical="center" wrapText="1"/>
    </xf>
    <xf numFmtId="0" fontId="0" fillId="0" borderId="2" xfId="0" applyFill="1" applyBorder="1"/>
    <xf numFmtId="0" fontId="1" fillId="3" borderId="5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right"/>
    </xf>
    <xf numFmtId="8" fontId="0" fillId="0" borderId="0" xfId="0" applyNumberFormat="1"/>
    <xf numFmtId="0" fontId="9" fillId="0" borderId="0" xfId="0" applyFont="1"/>
    <xf numFmtId="0" fontId="2" fillId="3" borderId="5" xfId="0" applyFont="1" applyFill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84"/>
  <sheetViews>
    <sheetView tabSelected="1" zoomScale="101" workbookViewId="0">
      <pane ySplit="1" topLeftCell="A158" activePane="bottomLeft" state="frozen"/>
      <selection pane="bottomLeft" activeCell="K184" sqref="K184"/>
    </sheetView>
  </sheetViews>
  <sheetFormatPr defaultRowHeight="14.4" x14ac:dyDescent="0.3"/>
  <cols>
    <col min="1" max="1" width="9.109375" style="2" customWidth="1"/>
    <col min="2" max="2" width="55.77734375" customWidth="1"/>
    <col min="3" max="3" width="21.77734375" customWidth="1"/>
    <col min="4" max="4" width="6" customWidth="1"/>
    <col min="5" max="5" width="8.21875" style="1" bestFit="1" customWidth="1"/>
    <col min="6" max="6" width="11.44140625" style="3" customWidth="1"/>
    <col min="7" max="7" width="35.77734375" customWidth="1"/>
    <col min="8" max="8" width="8.6640625" bestFit="1" customWidth="1"/>
    <col min="9" max="9" width="11.109375" bestFit="1" customWidth="1"/>
    <col min="10" max="10" width="13.5546875" bestFit="1" customWidth="1"/>
    <col min="11" max="12" width="13.5546875" customWidth="1"/>
  </cols>
  <sheetData>
    <row r="1" spans="1:65" s="34" customFormat="1" ht="15.6" x14ac:dyDescent="0.3">
      <c r="A1" s="37" t="s">
        <v>130</v>
      </c>
      <c r="B1" s="38" t="s">
        <v>251</v>
      </c>
      <c r="C1" s="39" t="s">
        <v>115</v>
      </c>
      <c r="D1" s="39" t="s">
        <v>116</v>
      </c>
      <c r="E1" s="40" t="s">
        <v>124</v>
      </c>
      <c r="F1" s="39" t="s">
        <v>117</v>
      </c>
      <c r="G1" s="39" t="s">
        <v>118</v>
      </c>
      <c r="H1" s="39" t="s">
        <v>119</v>
      </c>
      <c r="I1" s="39" t="s">
        <v>120</v>
      </c>
      <c r="J1" s="39" t="s">
        <v>121</v>
      </c>
      <c r="K1" s="39" t="s">
        <v>122</v>
      </c>
      <c r="L1" s="39" t="s">
        <v>123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</row>
    <row r="2" spans="1:65" s="36" customFormat="1" ht="15.6" x14ac:dyDescent="0.3">
      <c r="A2" s="31">
        <v>1</v>
      </c>
      <c r="B2" s="41" t="s">
        <v>0</v>
      </c>
      <c r="C2" s="20"/>
      <c r="D2" s="20"/>
      <c r="E2" s="20"/>
      <c r="F2" s="35"/>
      <c r="G2" s="20"/>
      <c r="H2" s="20"/>
      <c r="I2" s="20"/>
      <c r="J2" s="20"/>
      <c r="K2" s="20"/>
      <c r="L2" s="2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</row>
    <row r="3" spans="1:65" x14ac:dyDescent="0.3">
      <c r="A3" s="28">
        <v>1.1000000000000001</v>
      </c>
      <c r="B3" s="20" t="s">
        <v>1</v>
      </c>
      <c r="C3" s="6"/>
      <c r="D3" s="6"/>
      <c r="E3" s="7"/>
      <c r="F3" s="8"/>
      <c r="G3" s="6"/>
      <c r="H3" s="6"/>
      <c r="I3" s="6"/>
      <c r="J3" s="6"/>
      <c r="K3" s="6"/>
      <c r="L3" s="6"/>
    </row>
    <row r="4" spans="1:65" ht="21" customHeight="1" x14ac:dyDescent="0.3">
      <c r="A4" s="28" t="s">
        <v>131</v>
      </c>
      <c r="B4" s="5" t="s">
        <v>2</v>
      </c>
      <c r="C4" s="6"/>
      <c r="D4" s="6"/>
      <c r="E4" s="7"/>
      <c r="F4" s="10"/>
      <c r="G4" s="6"/>
      <c r="H4" s="6"/>
      <c r="I4" s="6"/>
      <c r="J4" s="6"/>
      <c r="K4" s="7"/>
      <c r="L4" s="6"/>
    </row>
    <row r="5" spans="1:65" ht="28.8" x14ac:dyDescent="0.3">
      <c r="A5" s="29" t="s">
        <v>132</v>
      </c>
      <c r="B5" s="9" t="s">
        <v>3</v>
      </c>
      <c r="C5" s="6" t="s">
        <v>126</v>
      </c>
      <c r="D5" s="6">
        <v>8</v>
      </c>
      <c r="E5" s="7">
        <f>IF(C5=Rate!B2,Rate!C2, IF(C5=Rate!B3,Rate!C3, IF(C5=Rate!B4,Rate!C4, IF(C5=Rate!B5,Rate!C5, IF(C5=Rate!B6,Rate!C6, IF(C5=Rate!B7,Rate!C7, Rate!C9))))))</f>
        <v>65</v>
      </c>
      <c r="F5" s="10">
        <f>E5*D5</f>
        <v>520</v>
      </c>
      <c r="G5" s="6"/>
      <c r="H5" s="6"/>
      <c r="I5" s="6"/>
      <c r="J5" s="6"/>
      <c r="K5" s="7">
        <f>J5+F5</f>
        <v>520</v>
      </c>
      <c r="L5" s="6"/>
    </row>
    <row r="6" spans="1:65" x14ac:dyDescent="0.3">
      <c r="A6" s="29" t="s">
        <v>133</v>
      </c>
      <c r="B6" s="9" t="s">
        <v>4</v>
      </c>
      <c r="C6" s="6" t="s">
        <v>126</v>
      </c>
      <c r="D6" s="6">
        <v>4</v>
      </c>
      <c r="E6" s="7">
        <f>IF(C6=Rate!B2,Rate!C2, IF(C6=Rate!B3,Rate!C3, IF(C6=Rate!B4,Rate!C4, IF(C6=Rate!B5,Rate!C5, IF(C6=Rate!B6,Rate!C6, IF(C6=Rate!B7,Rate!C7, Rate!C9))))))</f>
        <v>65</v>
      </c>
      <c r="F6" s="10">
        <f t="shared" ref="F6:F72" si="0">E6*D6</f>
        <v>260</v>
      </c>
      <c r="G6" s="6"/>
      <c r="H6" s="6"/>
      <c r="I6" s="6"/>
      <c r="J6" s="6"/>
      <c r="K6" s="7">
        <f t="shared" ref="K6:K71" si="1">J6+F6</f>
        <v>260</v>
      </c>
      <c r="L6" s="6"/>
    </row>
    <row r="7" spans="1:65" x14ac:dyDescent="0.3">
      <c r="A7" s="28" t="s">
        <v>134</v>
      </c>
      <c r="B7" s="5" t="s">
        <v>5</v>
      </c>
      <c r="C7" s="6"/>
      <c r="D7" s="6"/>
      <c r="E7" s="7"/>
      <c r="F7" s="10">
        <f t="shared" si="0"/>
        <v>0</v>
      </c>
      <c r="G7" s="6"/>
      <c r="H7" s="6"/>
      <c r="I7" s="6"/>
      <c r="J7" s="6"/>
      <c r="K7" s="7">
        <f t="shared" si="1"/>
        <v>0</v>
      </c>
      <c r="L7" s="6"/>
    </row>
    <row r="8" spans="1:65" x14ac:dyDescent="0.3">
      <c r="A8" s="29" t="s">
        <v>135</v>
      </c>
      <c r="B8" s="9" t="s">
        <v>6</v>
      </c>
      <c r="C8" s="6" t="s">
        <v>126</v>
      </c>
      <c r="D8" s="6">
        <v>2</v>
      </c>
      <c r="E8" s="7">
        <f>IF(C8=Rate!B2,Rate!C2, IF(C8=Rate!B3,Rate!C3, IF(C8=Rate!B4,Rate!C4, IF(C8=Rate!B5,Rate!C5, IF(C8=Rate!B6,Rate!C6, IF(C8=Rate!B7,Rate!C7, Rate!C9))))))</f>
        <v>65</v>
      </c>
      <c r="F8" s="10">
        <f t="shared" si="0"/>
        <v>130</v>
      </c>
      <c r="G8" s="6"/>
      <c r="H8" s="6"/>
      <c r="I8" s="6"/>
      <c r="J8" s="6"/>
      <c r="K8" s="7">
        <f t="shared" si="1"/>
        <v>130</v>
      </c>
      <c r="L8" s="6"/>
    </row>
    <row r="9" spans="1:65" x14ac:dyDescent="0.3">
      <c r="A9" s="29" t="s">
        <v>136</v>
      </c>
      <c r="B9" s="9" t="s">
        <v>7</v>
      </c>
      <c r="C9" s="6" t="s">
        <v>126</v>
      </c>
      <c r="D9" s="6">
        <v>4</v>
      </c>
      <c r="E9" s="7">
        <f>IF(C9=Rate!B2,Rate!C2, IF(C9=Rate!B3,Rate!C3, IF(C9=Rate!B4,Rate!C4, IF(C9=Rate!B5,Rate!C5, IF(C9=Rate!B6,Rate!C6, IF(C9=Rate!B7,Rate!C7, Rate!C9))))))</f>
        <v>65</v>
      </c>
      <c r="F9" s="10">
        <f t="shared" si="0"/>
        <v>260</v>
      </c>
      <c r="G9" s="6"/>
      <c r="H9" s="6"/>
      <c r="I9" s="6"/>
      <c r="J9" s="6"/>
      <c r="K9" s="7">
        <f t="shared" si="1"/>
        <v>260</v>
      </c>
      <c r="L9" s="6"/>
    </row>
    <row r="10" spans="1:65" ht="21.75" customHeight="1" x14ac:dyDescent="0.3">
      <c r="A10" s="29" t="s">
        <v>137</v>
      </c>
      <c r="B10" s="9" t="s">
        <v>8</v>
      </c>
      <c r="C10" s="6" t="s">
        <v>126</v>
      </c>
      <c r="D10" s="6">
        <v>4</v>
      </c>
      <c r="E10" s="7">
        <f>IF(C10=Rate!B2,Rate!C2, IF(C10=Rate!B3,Rate!C3, IF(C10=Rate!B4,Rate!C4, IF(C10=Rate!B5,Rate!C5, IF(C10=Rate!B6,Rate!C6, IF(C10=Rate!B7,Rate!C7, Rate!C9))))))</f>
        <v>65</v>
      </c>
      <c r="F10" s="10">
        <f t="shared" si="0"/>
        <v>260</v>
      </c>
      <c r="G10" s="6"/>
      <c r="H10" s="6"/>
      <c r="I10" s="6"/>
      <c r="J10" s="6"/>
      <c r="K10" s="7">
        <f t="shared" si="1"/>
        <v>260</v>
      </c>
      <c r="L10" s="6"/>
    </row>
    <row r="11" spans="1:65" ht="28.8" x14ac:dyDescent="0.3">
      <c r="A11" s="29" t="s">
        <v>138</v>
      </c>
      <c r="B11" s="9" t="s">
        <v>9</v>
      </c>
      <c r="C11" s="6" t="s">
        <v>126</v>
      </c>
      <c r="D11" s="6">
        <v>4</v>
      </c>
      <c r="E11" s="7">
        <f>IF(C11=Rate!B2,Rate!C2, IF(C11=Rate!B3,Rate!C3, IF(C11=Rate!B4,Rate!C4, IF(C11=Rate!B5,Rate!C5, IF(C11=Rate!B6,Rate!C6, IF(C11=Rate!B7,Rate!C7, Rate!C9))))))</f>
        <v>65</v>
      </c>
      <c r="F11" s="10">
        <f t="shared" si="0"/>
        <v>260</v>
      </c>
      <c r="G11" s="6"/>
      <c r="H11" s="6"/>
      <c r="I11" s="6"/>
      <c r="J11" s="6"/>
      <c r="K11" s="7">
        <f t="shared" si="1"/>
        <v>260</v>
      </c>
      <c r="L11" s="6"/>
    </row>
    <row r="12" spans="1:65" ht="28.8" x14ac:dyDescent="0.3">
      <c r="A12" s="29" t="s">
        <v>139</v>
      </c>
      <c r="B12" s="9" t="s">
        <v>10</v>
      </c>
      <c r="C12" s="6" t="s">
        <v>126</v>
      </c>
      <c r="D12" s="6">
        <v>2</v>
      </c>
      <c r="E12" s="7">
        <f>IF(C12=Rate!B2,Rate!C2, IF(C12=Rate!B3,Rate!C3, IF(C12=Rate!B4,Rate!C4, IF(C12=Rate!B5,Rate!C5, IF(C12=Rate!B6,Rate!C6, IF(C12=Rate!B7,Rate!C7, Rate!C9))))))</f>
        <v>65</v>
      </c>
      <c r="F12" s="10">
        <f t="shared" si="0"/>
        <v>130</v>
      </c>
      <c r="G12" s="6"/>
      <c r="H12" s="6"/>
      <c r="I12" s="6"/>
      <c r="J12" s="6"/>
      <c r="K12" s="7">
        <f t="shared" si="1"/>
        <v>130</v>
      </c>
      <c r="L12" s="6"/>
    </row>
    <row r="13" spans="1:65" x14ac:dyDescent="0.3">
      <c r="A13" s="42" t="s">
        <v>270</v>
      </c>
      <c r="B13" s="9" t="s">
        <v>11</v>
      </c>
      <c r="C13" s="22" t="s">
        <v>126</v>
      </c>
      <c r="D13" s="6">
        <v>4</v>
      </c>
      <c r="E13" s="23">
        <f>IF(C13=Rate!B2,Rate!C2, IF(C13=Rate!B3,Rate!C3, IF(C13=Rate!B4,Rate!C4, IF(C13=Rate!B5,Rate!C5, IF(C13=Rate!B6,Rate!C6, IF(C13=Rate!B7,Rate!C7, Rate!C9))))))</f>
        <v>65</v>
      </c>
      <c r="F13" s="10">
        <f t="shared" si="0"/>
        <v>260</v>
      </c>
      <c r="G13" s="6"/>
      <c r="H13" s="6"/>
      <c r="I13" s="6"/>
      <c r="J13" s="6"/>
      <c r="K13" s="7">
        <f t="shared" si="1"/>
        <v>260</v>
      </c>
      <c r="L13" s="6"/>
    </row>
    <row r="14" spans="1:65" x14ac:dyDescent="0.3">
      <c r="A14" s="6"/>
      <c r="B14" s="6"/>
      <c r="C14" s="22" t="s">
        <v>125</v>
      </c>
      <c r="D14" s="6">
        <v>4</v>
      </c>
      <c r="E14" s="23">
        <f>IF(C14=Rate!B2,Rate!C2, IF(C14=Rate!B3,Rate!C3, IF(C14=Rate!B4,Rate!C4, IF(C14=Rate!B5,Rate!C5, IF(C14=Rate!B6,Rate!C6, IF(C14=Rate!B7,Rate!C7, Rate!C9))))))</f>
        <v>55</v>
      </c>
      <c r="F14" s="10">
        <f t="shared" si="0"/>
        <v>220</v>
      </c>
      <c r="G14" s="6"/>
      <c r="H14" s="6"/>
      <c r="I14" s="6"/>
      <c r="J14" s="6"/>
      <c r="K14" s="7">
        <f t="shared" si="1"/>
        <v>220</v>
      </c>
      <c r="L14" s="6"/>
    </row>
    <row r="15" spans="1:65" x14ac:dyDescent="0.3">
      <c r="A15" s="6"/>
      <c r="B15" s="6"/>
      <c r="C15" s="22" t="s">
        <v>127</v>
      </c>
      <c r="D15" s="6">
        <v>4</v>
      </c>
      <c r="E15" s="23">
        <f>IF(C15=Rate!B2,Rate!C2, IF(C15=Rate!B3,Rate!C3, IF(C15=Rate!B4,Rate!C4, IF(C15=Rate!B5,Rate!C5, IF(C15=Rate!B6,Rate!C6, IF(C15=Rate!B7,Rate!C7, Rate!C9))))))</f>
        <v>50</v>
      </c>
      <c r="F15" s="10">
        <f t="shared" si="0"/>
        <v>200</v>
      </c>
      <c r="G15" s="6"/>
      <c r="H15" s="6"/>
      <c r="I15" s="6"/>
      <c r="J15" s="6"/>
      <c r="K15" s="7">
        <f t="shared" si="1"/>
        <v>200</v>
      </c>
      <c r="L15" s="6"/>
    </row>
    <row r="16" spans="1:65" x14ac:dyDescent="0.3">
      <c r="A16" s="6"/>
      <c r="B16" s="6"/>
      <c r="C16" s="22" t="s">
        <v>128</v>
      </c>
      <c r="D16" s="6">
        <v>4</v>
      </c>
      <c r="E16" s="23">
        <f>IF(C16=Rate!B2,Rate!C2, IF(C16=Rate!B3,Rate!C3, IF(C16=Rate!B4,Rate!C4, IF(C16=Rate!B5,Rate!C5, IF(C16=Rate!B6,Rate!C6, IF(C16=Rate!B7,Rate!C7, Rate!C9))))))</f>
        <v>45</v>
      </c>
      <c r="F16" s="10">
        <f t="shared" si="0"/>
        <v>180</v>
      </c>
      <c r="G16" s="6"/>
      <c r="H16" s="6"/>
      <c r="I16" s="6"/>
      <c r="J16" s="6"/>
      <c r="K16" s="7">
        <f t="shared" si="1"/>
        <v>180</v>
      </c>
      <c r="L16" s="6"/>
    </row>
    <row r="17" spans="1:12" s="4" customFormat="1" x14ac:dyDescent="0.3">
      <c r="A17" s="6"/>
      <c r="B17" s="6"/>
      <c r="C17" s="22" t="s">
        <v>129</v>
      </c>
      <c r="D17" s="6">
        <v>4</v>
      </c>
      <c r="E17" s="23">
        <f>IF(C17=Rate!B2,Rate!C2, IF(C17=Rate!B3,Rate!C3, IF(C17=Rate!B4,Rate!C4, IF(C17=Rate!B5,Rate!C5, IF(C17=Rate!B6,Rate!C6, IF(C17=Rate!B7,Rate!C7, Rate!C9))))))</f>
        <v>55</v>
      </c>
      <c r="F17" s="10">
        <f t="shared" si="0"/>
        <v>220</v>
      </c>
      <c r="G17" s="15"/>
      <c r="H17" s="15"/>
      <c r="I17" s="15"/>
      <c r="J17" s="15"/>
      <c r="K17" s="7">
        <f t="shared" si="1"/>
        <v>220</v>
      </c>
      <c r="L17" s="15"/>
    </row>
    <row r="18" spans="1:12" x14ac:dyDescent="0.3">
      <c r="A18" s="31">
        <v>1.2</v>
      </c>
      <c r="B18" s="21" t="s">
        <v>12</v>
      </c>
      <c r="C18" s="6"/>
      <c r="D18" s="6"/>
      <c r="E18" s="7"/>
      <c r="F18" s="10">
        <f t="shared" si="0"/>
        <v>0</v>
      </c>
      <c r="G18" s="6"/>
      <c r="H18" s="6"/>
      <c r="I18" s="6"/>
      <c r="J18" s="6"/>
      <c r="K18" s="7">
        <f t="shared" si="1"/>
        <v>0</v>
      </c>
      <c r="L18" s="6"/>
    </row>
    <row r="19" spans="1:12" x14ac:dyDescent="0.3">
      <c r="A19" s="28" t="s">
        <v>140</v>
      </c>
      <c r="B19" s="5" t="s">
        <v>13</v>
      </c>
      <c r="C19" s="6"/>
      <c r="D19" s="6"/>
      <c r="E19" s="7"/>
      <c r="F19" s="10">
        <f t="shared" si="0"/>
        <v>0</v>
      </c>
      <c r="G19" s="6"/>
      <c r="H19" s="6"/>
      <c r="I19" s="6"/>
      <c r="J19" s="6"/>
      <c r="K19" s="7">
        <f t="shared" si="1"/>
        <v>0</v>
      </c>
      <c r="L19" s="6"/>
    </row>
    <row r="20" spans="1:12" x14ac:dyDescent="0.3">
      <c r="A20" s="29" t="s">
        <v>141</v>
      </c>
      <c r="B20" s="9" t="s">
        <v>14</v>
      </c>
      <c r="C20" s="6" t="s">
        <v>126</v>
      </c>
      <c r="D20" s="6">
        <v>18</v>
      </c>
      <c r="E20" s="7">
        <f>IF(C20=Rate!B2,Rate!C2, IF(C20=Rate!B3,Rate!C3, IF(C20=Rate!B4,Rate!C4, IF(C20=Rate!B5,Rate!C5, IF(C20=Rate!B6,Rate!C6, IF(C20=Rate!B7,Rate!C7, Rate!C9))))))</f>
        <v>65</v>
      </c>
      <c r="F20" s="10">
        <f t="shared" si="0"/>
        <v>1170</v>
      </c>
      <c r="G20" s="6"/>
      <c r="H20" s="6"/>
      <c r="I20" s="6"/>
      <c r="J20" s="6"/>
      <c r="K20" s="7">
        <f t="shared" si="1"/>
        <v>1170</v>
      </c>
      <c r="L20" s="6"/>
    </row>
    <row r="21" spans="1:12" x14ac:dyDescent="0.3">
      <c r="A21" s="29" t="s">
        <v>142</v>
      </c>
      <c r="B21" s="9" t="s">
        <v>15</v>
      </c>
      <c r="C21" s="6" t="s">
        <v>126</v>
      </c>
      <c r="D21" s="6">
        <v>2</v>
      </c>
      <c r="E21" s="7">
        <f>IF(C21=Rate!B2,Rate!C2, IF(C21=Rate!B3,Rate!C3, IF(C21=Rate!B4,Rate!C4, IF(C21=Rate!B5,Rate!C5, IF(C21=Rate!B6,Rate!C6, IF(C21=Rate!B7,Rate!C7, Rate!C9))))))</f>
        <v>65</v>
      </c>
      <c r="F21" s="10">
        <f t="shared" si="0"/>
        <v>130</v>
      </c>
      <c r="G21" s="6"/>
      <c r="H21" s="6"/>
      <c r="I21" s="6"/>
      <c r="J21" s="6"/>
      <c r="K21" s="7">
        <f t="shared" si="1"/>
        <v>130</v>
      </c>
      <c r="L21" s="6"/>
    </row>
    <row r="22" spans="1:12" x14ac:dyDescent="0.3">
      <c r="A22" s="29" t="s">
        <v>143</v>
      </c>
      <c r="B22" s="9" t="s">
        <v>16</v>
      </c>
      <c r="C22" s="6" t="s">
        <v>126</v>
      </c>
      <c r="D22" s="6">
        <v>2</v>
      </c>
      <c r="E22" s="7">
        <f>IF(C22=Rate!B2,Rate!C2, IF(C22=Rate!B3,Rate!C3, IF(C22=Rate!B4,Rate!C4, IF(C22=Rate!B5,Rate!C5, IF(C22=Rate!B6,Rate!C6, IF(C22=Rate!B7,Rate!C7, Rate!C9))))))</f>
        <v>65</v>
      </c>
      <c r="F22" s="10">
        <f t="shared" si="0"/>
        <v>130</v>
      </c>
      <c r="G22" s="6"/>
      <c r="H22" s="6"/>
      <c r="I22" s="6"/>
      <c r="J22" s="6"/>
      <c r="K22" s="7">
        <f t="shared" si="1"/>
        <v>130</v>
      </c>
      <c r="L22" s="6"/>
    </row>
    <row r="23" spans="1:12" ht="28.8" x14ac:dyDescent="0.3">
      <c r="A23" s="29" t="s">
        <v>144</v>
      </c>
      <c r="B23" s="9" t="s">
        <v>17</v>
      </c>
      <c r="C23" s="6" t="s">
        <v>126</v>
      </c>
      <c r="D23" s="6">
        <v>2</v>
      </c>
      <c r="E23" s="7">
        <f>IF(C23=Rate!B2,Rate!C2, IF(C23=Rate!B3,Rate!C3, IF(C23=Rate!B4,Rate!C4, IF(C23=Rate!B5,Rate!C5, IF(C23=Rate!B6,Rate!C6, IF(C23=Rate!B7,Rate!C7, Rate!C9))))))</f>
        <v>65</v>
      </c>
      <c r="F23" s="10">
        <f t="shared" si="0"/>
        <v>130</v>
      </c>
      <c r="G23" s="6"/>
      <c r="H23" s="6"/>
      <c r="I23" s="6"/>
      <c r="J23" s="6"/>
      <c r="K23" s="7">
        <f t="shared" si="1"/>
        <v>130</v>
      </c>
      <c r="L23" s="6"/>
    </row>
    <row r="24" spans="1:12" ht="28.8" x14ac:dyDescent="0.3">
      <c r="A24" s="29" t="s">
        <v>145</v>
      </c>
      <c r="B24" s="9" t="s">
        <v>18</v>
      </c>
      <c r="C24" s="6" t="s">
        <v>126</v>
      </c>
      <c r="D24" s="6">
        <v>0</v>
      </c>
      <c r="E24" s="7">
        <f>IF(C24=Rate!B2,Rate!C2, IF(C24=Rate!B3,Rate!C3, IF(C24=Rate!B4,Rate!C4, IF(C24=Rate!B5,Rate!C5, IF(C24=Rate!B6,Rate!C6, IF(C24=Rate!B7,Rate!C7, Rate!C9))))))</f>
        <v>65</v>
      </c>
      <c r="F24" s="10">
        <f t="shared" si="0"/>
        <v>0</v>
      </c>
      <c r="G24" s="6"/>
      <c r="H24" s="6"/>
      <c r="I24" s="6"/>
      <c r="J24" s="6"/>
      <c r="K24" s="7">
        <f t="shared" si="1"/>
        <v>0</v>
      </c>
      <c r="L24" s="6"/>
    </row>
    <row r="25" spans="1:12" x14ac:dyDescent="0.3">
      <c r="A25" s="28" t="s">
        <v>146</v>
      </c>
      <c r="B25" s="5" t="s">
        <v>19</v>
      </c>
      <c r="F25" s="10">
        <f t="shared" si="0"/>
        <v>0</v>
      </c>
      <c r="G25" s="6"/>
      <c r="H25" s="6"/>
      <c r="I25" s="6"/>
      <c r="J25" s="6"/>
      <c r="K25" s="7">
        <f t="shared" si="1"/>
        <v>0</v>
      </c>
      <c r="L25" s="6"/>
    </row>
    <row r="26" spans="1:12" x14ac:dyDescent="0.3">
      <c r="A26" s="29" t="s">
        <v>147</v>
      </c>
      <c r="B26" s="9" t="s">
        <v>20</v>
      </c>
      <c r="C26" s="22" t="s">
        <v>126</v>
      </c>
      <c r="D26" s="6">
        <v>16</v>
      </c>
      <c r="E26" s="23">
        <f>IF(C26=Rate!B2,Rate!C2, IF(C26=Rate!B3,Rate!C3, IF(C26=Rate!B4,Rate!C4, IF(C26=Rate!B5,Rate!C5, IF(C26=Rate!B6,Rate!C6, IF(C26=Rate!B7,Rate!C7, Rate!C8))))))</f>
        <v>65</v>
      </c>
      <c r="F26" s="10">
        <f t="shared" si="0"/>
        <v>1040</v>
      </c>
      <c r="G26" s="6"/>
      <c r="H26" s="6"/>
      <c r="I26" s="6"/>
      <c r="J26" s="6"/>
      <c r="K26" s="7">
        <f t="shared" si="1"/>
        <v>1040</v>
      </c>
      <c r="L26" s="6"/>
    </row>
    <row r="27" spans="1:12" x14ac:dyDescent="0.3">
      <c r="A27" s="29"/>
      <c r="B27" s="9"/>
      <c r="C27" s="22" t="s">
        <v>125</v>
      </c>
      <c r="D27" s="6">
        <v>16</v>
      </c>
      <c r="E27" s="23">
        <f>IF(C27=Rate!B2,Rate!C2, IF(C27=Rate!B3,Rate!C3, IF(C27=Rate!B4,Rate!C4, IF(C27=Rate!B5,Rate!C5, IF(C27=Rate!B6,Rate!C6, IF(C27=Rate!B7,Rate!C7, Rate!C8))))))</f>
        <v>55</v>
      </c>
      <c r="F27" s="10">
        <f t="shared" si="0"/>
        <v>880</v>
      </c>
      <c r="G27" s="6"/>
      <c r="H27" s="6"/>
      <c r="I27" s="6"/>
      <c r="J27" s="6"/>
      <c r="K27" s="7">
        <f t="shared" si="1"/>
        <v>880</v>
      </c>
      <c r="L27" s="6"/>
    </row>
    <row r="28" spans="1:12" x14ac:dyDescent="0.3">
      <c r="A28" s="29"/>
      <c r="B28" s="9"/>
      <c r="C28" s="22" t="s">
        <v>127</v>
      </c>
      <c r="D28" s="6">
        <v>16</v>
      </c>
      <c r="E28" s="23">
        <f>IF(C28=Rate!B2,Rate!C2, IF(C28=Rate!B3,Rate!C3, IF(C28=Rate!B4,Rate!C4, IF(C28=Rate!B5,Rate!C5, IF(C28=Rate!B6,Rate!C6, IF(C28=Rate!B7,Rate!C7, Rate!C8))))))</f>
        <v>50</v>
      </c>
      <c r="F28" s="10">
        <f t="shared" si="0"/>
        <v>800</v>
      </c>
      <c r="G28" s="6"/>
      <c r="H28" s="6"/>
      <c r="I28" s="6"/>
      <c r="J28" s="6"/>
      <c r="K28" s="7">
        <f t="shared" si="1"/>
        <v>800</v>
      </c>
      <c r="L28" s="6"/>
    </row>
    <row r="29" spans="1:12" x14ac:dyDescent="0.3">
      <c r="A29" s="29"/>
      <c r="B29" s="9"/>
      <c r="C29" s="22" t="s">
        <v>128</v>
      </c>
      <c r="D29" s="6">
        <v>16</v>
      </c>
      <c r="E29" s="23">
        <f>IF(C29=Rate!B2,Rate!C2, IF(C29=Rate!B3,Rate!C3, IF(C29=Rate!B4,Rate!C4, IF(C29=Rate!B5,Rate!C5, IF(C29=Rate!B6,Rate!C6, IF(C29=Rate!B7,Rate!C7, Rate!C8))))))</f>
        <v>45</v>
      </c>
      <c r="F29" s="10">
        <f t="shared" si="0"/>
        <v>720</v>
      </c>
      <c r="G29" s="6"/>
      <c r="H29" s="6"/>
      <c r="I29" s="6"/>
      <c r="J29" s="6"/>
      <c r="K29" s="7">
        <f t="shared" si="1"/>
        <v>720</v>
      </c>
      <c r="L29" s="6"/>
    </row>
    <row r="30" spans="1:12" x14ac:dyDescent="0.3">
      <c r="A30" s="29"/>
      <c r="B30" s="9"/>
      <c r="C30" s="22" t="s">
        <v>129</v>
      </c>
      <c r="D30" s="6">
        <v>16</v>
      </c>
      <c r="E30" s="23">
        <f>IF(C30=Rate!B2,Rate!C2, IF(C30=Rate!B3,Rate!C3, IF(C30=Rate!B4,Rate!C4, IF(C30=Rate!B5,Rate!C5, IF(C30=Rate!B6,Rate!C6, IF(C30=Rate!B7,Rate!C7, Rate!C8))))))</f>
        <v>55</v>
      </c>
      <c r="F30" s="10">
        <f t="shared" si="0"/>
        <v>880</v>
      </c>
      <c r="G30" s="6"/>
      <c r="H30" s="6"/>
      <c r="I30" s="6"/>
      <c r="J30" s="6"/>
      <c r="K30" s="7">
        <f t="shared" si="1"/>
        <v>880</v>
      </c>
      <c r="L30" s="6"/>
    </row>
    <row r="31" spans="1:12" x14ac:dyDescent="0.3">
      <c r="A31" s="29" t="s">
        <v>148</v>
      </c>
      <c r="B31" s="9" t="s">
        <v>21</v>
      </c>
      <c r="C31" s="22" t="s">
        <v>126</v>
      </c>
      <c r="D31" s="6">
        <v>2</v>
      </c>
      <c r="E31" s="23">
        <f>IF(C31=Rate!B2,Rate!C2, IF(C31=Rate!B3,Rate!C3, IF(C31=Rate!B4,Rate!C4, IF(C31=Rate!B5,Rate!C5, IF(C31=Rate!B6,Rate!C6, IF(C31=Rate!B7,Rate!C7, Rate!C8))))))</f>
        <v>65</v>
      </c>
      <c r="F31" s="10">
        <f t="shared" si="0"/>
        <v>130</v>
      </c>
      <c r="G31" s="6"/>
      <c r="H31" s="6"/>
      <c r="I31" s="6"/>
      <c r="J31" s="6"/>
      <c r="K31" s="7">
        <f t="shared" si="1"/>
        <v>130</v>
      </c>
      <c r="L31" s="6"/>
    </row>
    <row r="32" spans="1:12" ht="28.8" x14ac:dyDescent="0.3">
      <c r="A32" s="29" t="s">
        <v>149</v>
      </c>
      <c r="B32" s="9" t="s">
        <v>272</v>
      </c>
      <c r="C32" s="22" t="s">
        <v>125</v>
      </c>
      <c r="D32" s="6">
        <v>4</v>
      </c>
      <c r="E32" s="23">
        <f>IF(C32=Rate!B2,Rate!C2, IF(C32=Rate!B3,Rate!C3, IF(C32=Rate!B4,Rate!C4, IF(C32=Rate!B5,Rate!C5, IF(C32=Rate!B6,Rate!C6, IF(C32=Rate!B7,Rate!C7, Rate!C8))))))</f>
        <v>55</v>
      </c>
      <c r="F32" s="10">
        <f t="shared" si="0"/>
        <v>220</v>
      </c>
      <c r="G32" s="6"/>
      <c r="H32" s="6"/>
      <c r="I32" s="6"/>
      <c r="J32" s="6"/>
      <c r="K32" s="7">
        <f t="shared" si="1"/>
        <v>220</v>
      </c>
      <c r="L32" s="6"/>
    </row>
    <row r="33" spans="1:12" x14ac:dyDescent="0.3">
      <c r="A33" s="29"/>
      <c r="B33" s="9"/>
      <c r="C33" s="22" t="s">
        <v>127</v>
      </c>
      <c r="D33" s="6">
        <v>4</v>
      </c>
      <c r="E33" s="23">
        <f>IF(C33=Rate!B2,Rate!C2, IF(C33=Rate!B3,Rate!C3, IF(C33=Rate!B4,Rate!C4, IF(C33=Rate!B5,Rate!C5, IF(C33=Rate!B6,Rate!C6, IF(C33=Rate!B7,Rate!C7, Rate!C8))))))</f>
        <v>50</v>
      </c>
      <c r="F33" s="10">
        <f t="shared" si="0"/>
        <v>200</v>
      </c>
      <c r="G33" s="6"/>
      <c r="H33" s="6"/>
      <c r="I33" s="6"/>
      <c r="J33" s="6"/>
      <c r="K33" s="7">
        <f t="shared" si="1"/>
        <v>200</v>
      </c>
      <c r="L33" s="6"/>
    </row>
    <row r="34" spans="1:12" x14ac:dyDescent="0.3">
      <c r="A34" s="29"/>
      <c r="B34" s="9"/>
      <c r="C34" s="22" t="s">
        <v>128</v>
      </c>
      <c r="D34" s="6">
        <v>4</v>
      </c>
      <c r="E34" s="23">
        <f>IF(C34=Rate!B2,Rate!C2, IF(C34=Rate!B3,Rate!C3, IF(C34=Rate!B4,Rate!C4, IF(C34=Rate!B5,Rate!C5, IF(C34=Rate!B6,Rate!C6, IF(C34=Rate!B7,Rate!C7, Rate!C8))))))</f>
        <v>45</v>
      </c>
      <c r="F34" s="10">
        <f t="shared" si="0"/>
        <v>180</v>
      </c>
      <c r="G34" s="6"/>
      <c r="H34" s="6"/>
      <c r="I34" s="6"/>
      <c r="J34" s="6"/>
      <c r="K34" s="7">
        <f t="shared" si="1"/>
        <v>180</v>
      </c>
      <c r="L34" s="6"/>
    </row>
    <row r="35" spans="1:12" x14ac:dyDescent="0.3">
      <c r="A35" s="29"/>
      <c r="B35" s="9"/>
      <c r="C35" s="22" t="s">
        <v>129</v>
      </c>
      <c r="D35" s="6">
        <v>4</v>
      </c>
      <c r="E35" s="23">
        <f>IF(C35=Rate!B2,Rate!C2, IF(C35=Rate!B3,Rate!C3, IF(C35=Rate!B4,Rate!C4, IF(C35=Rate!B5,Rate!C5, IF(C35=Rate!B6,Rate!C6, IF(C35=Rate!B7,Rate!C7, Rate!C8))))))</f>
        <v>55</v>
      </c>
      <c r="F35" s="10">
        <f t="shared" si="0"/>
        <v>220</v>
      </c>
      <c r="G35" s="6"/>
      <c r="H35" s="6"/>
      <c r="I35" s="6"/>
      <c r="J35" s="6"/>
      <c r="K35" s="7">
        <f t="shared" si="1"/>
        <v>220</v>
      </c>
      <c r="L35" s="6"/>
    </row>
    <row r="36" spans="1:12" x14ac:dyDescent="0.3">
      <c r="A36" s="29"/>
      <c r="B36" s="9"/>
      <c r="C36" s="6" t="s">
        <v>126</v>
      </c>
      <c r="D36" s="6">
        <v>4</v>
      </c>
      <c r="E36" s="7">
        <f>IF(C36=Rate!B2,Rate!C2, IF(C36=Rate!B3,Rate!C3, IF(C36=Rate!B4,Rate!C4, IF(C36=Rate!B5,Rate!C5, IF(C36=Rate!B6,Rate!C6, IF(C36=Rate!B7,Rate!C7, Rate!C8))))))</f>
        <v>65</v>
      </c>
      <c r="F36" s="10">
        <f t="shared" si="0"/>
        <v>260</v>
      </c>
      <c r="G36" s="6"/>
      <c r="H36" s="6"/>
      <c r="I36" s="6"/>
      <c r="J36" s="6"/>
      <c r="K36" s="7">
        <f t="shared" si="1"/>
        <v>260</v>
      </c>
      <c r="L36" s="6"/>
    </row>
    <row r="37" spans="1:12" x14ac:dyDescent="0.3">
      <c r="A37" s="29" t="s">
        <v>150</v>
      </c>
      <c r="B37" s="9" t="s">
        <v>22</v>
      </c>
      <c r="C37" s="6" t="s">
        <v>126</v>
      </c>
      <c r="D37" s="6">
        <v>1</v>
      </c>
      <c r="E37" s="7">
        <f>IF(C37=Rate!B2,Rate!C2, IF(C37=Rate!B3,Rate!C3, IF(C37=Rate!B4,Rate!C4, IF(C37=Rate!B5,Rate!C5, IF(C37=Rate!B6,Rate!C6, IF(C37=Rate!B7,Rate!C7, Rate!C8))))))</f>
        <v>65</v>
      </c>
      <c r="F37" s="10">
        <f t="shared" si="0"/>
        <v>65</v>
      </c>
      <c r="G37" s="6"/>
      <c r="H37" s="6"/>
      <c r="I37" s="6"/>
      <c r="J37" s="6"/>
      <c r="K37" s="7">
        <f t="shared" si="1"/>
        <v>65</v>
      </c>
      <c r="L37" s="6"/>
    </row>
    <row r="38" spans="1:12" x14ac:dyDescent="0.3">
      <c r="A38" s="29" t="s">
        <v>151</v>
      </c>
      <c r="B38" s="9" t="s">
        <v>23</v>
      </c>
      <c r="C38" s="6" t="s">
        <v>250</v>
      </c>
      <c r="D38" s="6">
        <v>0</v>
      </c>
      <c r="E38" s="7">
        <f>IF(C38=Rate!B2,Rate!C2, IF(C38=Rate!B3,Rate!C3, IF(C38=Rate!B4,Rate!C4, IF(C38=Rate!B5,Rate!C5, IF(C38=Rate!B6,Rate!C6, IF(C38=Rate!B7,Rate!C7, Rate!C8))))))</f>
        <v>0</v>
      </c>
      <c r="F38" s="10">
        <f t="shared" si="0"/>
        <v>0</v>
      </c>
      <c r="G38" s="6"/>
      <c r="H38" s="6"/>
      <c r="I38" s="6"/>
      <c r="J38" s="6"/>
      <c r="K38" s="7">
        <f t="shared" si="1"/>
        <v>0</v>
      </c>
      <c r="L38" s="6"/>
    </row>
    <row r="39" spans="1:12" ht="14.25" customHeight="1" x14ac:dyDescent="0.3">
      <c r="A39" s="28" t="s">
        <v>152</v>
      </c>
      <c r="B39" s="5" t="s">
        <v>24</v>
      </c>
      <c r="C39" s="24"/>
      <c r="D39" s="22"/>
      <c r="E39" s="23"/>
      <c r="F39" s="10">
        <f t="shared" si="0"/>
        <v>0</v>
      </c>
      <c r="G39" s="6"/>
      <c r="H39" s="6"/>
      <c r="I39" s="6"/>
      <c r="J39" s="6"/>
      <c r="K39" s="7">
        <f t="shared" si="1"/>
        <v>0</v>
      </c>
      <c r="L39" s="6"/>
    </row>
    <row r="40" spans="1:12" ht="14.25" customHeight="1" x14ac:dyDescent="0.3">
      <c r="A40" s="28" t="s">
        <v>153</v>
      </c>
      <c r="B40" s="5" t="s">
        <v>25</v>
      </c>
      <c r="C40" s="22" t="s">
        <v>126</v>
      </c>
      <c r="D40" s="22">
        <v>26</v>
      </c>
      <c r="E40" s="23">
        <f>IF(C40=Rate!B2,Rate!C2, IF(C40=Rate!B3,Rate!C3, IF(C40=Rate!B4,Rate!C4, IF(C40=Rate!B5,Rate!C5, IF(C40=Rate!B6,Rate!C6, IF(C40=Rate!B7,Rate!C7, Rate!C8))))))</f>
        <v>65</v>
      </c>
      <c r="F40" s="10">
        <f t="shared" si="0"/>
        <v>1690</v>
      </c>
      <c r="G40" s="6"/>
      <c r="H40" s="6"/>
      <c r="I40" s="6"/>
      <c r="J40" s="6"/>
      <c r="K40" s="7">
        <f t="shared" si="1"/>
        <v>1690</v>
      </c>
      <c r="L40" s="6"/>
    </row>
    <row r="41" spans="1:12" ht="14.25" customHeight="1" x14ac:dyDescent="0.3">
      <c r="A41" s="29"/>
      <c r="B41" s="9"/>
      <c r="C41" s="22" t="s">
        <v>125</v>
      </c>
      <c r="D41" s="22">
        <v>26</v>
      </c>
      <c r="E41" s="23">
        <f>IF(C41=Rate!B2,Rate!C2, IF(C41=Rate!B3,Rate!C3, IF(C41=Rate!B4,Rate!C4, IF(C41=Rate!B5,Rate!C5, IF(C41=Rate!B6,Rate!C6, IF(C41=Rate!B7,Rate!C7, Rate!C8))))))</f>
        <v>55</v>
      </c>
      <c r="F41" s="10">
        <f t="shared" si="0"/>
        <v>1430</v>
      </c>
      <c r="G41" s="6"/>
      <c r="H41" s="6"/>
      <c r="I41" s="6"/>
      <c r="J41" s="6"/>
      <c r="K41" s="7">
        <f t="shared" si="1"/>
        <v>1430</v>
      </c>
      <c r="L41" s="6"/>
    </row>
    <row r="42" spans="1:12" ht="14.25" customHeight="1" x14ac:dyDescent="0.3">
      <c r="A42" s="29"/>
      <c r="B42" s="9"/>
      <c r="C42" s="22" t="s">
        <v>127</v>
      </c>
      <c r="D42" s="22">
        <v>26</v>
      </c>
      <c r="E42" s="23">
        <f>IF(C42=Rate!B2,Rate!C2, IF(C42=Rate!B3,Rate!C3, IF(C42=Rate!B4,Rate!C4, IF(C42=Rate!B5,Rate!C5, IF(C42=Rate!B6,Rate!C6, IF(C42=Rate!B7,Rate!C7, Rate!C8))))))</f>
        <v>50</v>
      </c>
      <c r="F42" s="10">
        <f t="shared" si="0"/>
        <v>1300</v>
      </c>
      <c r="G42" s="6"/>
      <c r="H42" s="6"/>
      <c r="I42" s="6"/>
      <c r="J42" s="6"/>
      <c r="K42" s="7">
        <f t="shared" si="1"/>
        <v>1300</v>
      </c>
      <c r="L42" s="6"/>
    </row>
    <row r="43" spans="1:12" ht="14.25" customHeight="1" x14ac:dyDescent="0.3">
      <c r="A43" s="29"/>
      <c r="B43" s="9"/>
      <c r="C43" s="22" t="s">
        <v>128</v>
      </c>
      <c r="D43" s="22">
        <v>26</v>
      </c>
      <c r="E43" s="23">
        <f>IF(C43=Rate!B2,Rate!C2, IF(C43=Rate!B3,Rate!C3, IF(C43=Rate!B4,Rate!C4, IF(C43=Rate!B5,Rate!C5, IF(C43=Rate!B6,Rate!C6, IF(C43=Rate!B7,Rate!C7, Rate!C8))))))</f>
        <v>45</v>
      </c>
      <c r="F43" s="10">
        <f t="shared" si="0"/>
        <v>1170</v>
      </c>
      <c r="G43" s="6"/>
      <c r="H43" s="6"/>
      <c r="I43" s="6"/>
      <c r="J43" s="6"/>
      <c r="K43" s="7">
        <f t="shared" si="1"/>
        <v>1170</v>
      </c>
      <c r="L43" s="6"/>
    </row>
    <row r="44" spans="1:12" ht="14.25" customHeight="1" x14ac:dyDescent="0.3">
      <c r="A44" s="29"/>
      <c r="B44" s="9"/>
      <c r="C44" s="22" t="s">
        <v>129</v>
      </c>
      <c r="D44" s="22">
        <v>26</v>
      </c>
      <c r="E44" s="23">
        <f>IF(C44=Rate!B2,Rate!C2, IF(C44=Rate!B3,Rate!C3, IF(C44=Rate!B4,Rate!C4, IF(C44=Rate!B5,Rate!C5, IF(C44=Rate!B6,Rate!C6, IF(C44=Rate!B7,Rate!C7, Rate!C8))))))</f>
        <v>55</v>
      </c>
      <c r="F44" s="10">
        <f t="shared" si="0"/>
        <v>1430</v>
      </c>
      <c r="G44" s="6"/>
      <c r="H44" s="6"/>
      <c r="I44" s="6"/>
      <c r="J44" s="6"/>
      <c r="K44" s="7">
        <f t="shared" si="1"/>
        <v>1430</v>
      </c>
      <c r="L44" s="6"/>
    </row>
    <row r="45" spans="1:12" ht="14.25" customHeight="1" x14ac:dyDescent="0.3">
      <c r="A45" s="28" t="s">
        <v>271</v>
      </c>
      <c r="B45" s="5" t="s">
        <v>26</v>
      </c>
      <c r="C45" s="22" t="s">
        <v>126</v>
      </c>
      <c r="D45" s="22">
        <v>8</v>
      </c>
      <c r="E45" s="23">
        <f>IF(C44=Rate!B2,Rate!C2, IF(C44=Rate!B3,Rate!C3, IF(C44=Rate!B4,Rate!C4, IF(C44=Rate!B5,Rate!C5, IF(C44=Rate!B6,Rate!C6, IF(C44=Rate!B7,Rate!C7, Rate!C8))))))</f>
        <v>55</v>
      </c>
      <c r="F45" s="10">
        <f t="shared" si="0"/>
        <v>440</v>
      </c>
      <c r="G45" s="6"/>
      <c r="H45" s="6"/>
      <c r="I45" s="6"/>
      <c r="J45" s="6"/>
      <c r="K45" s="7">
        <f t="shared" si="1"/>
        <v>440</v>
      </c>
      <c r="L45" s="6"/>
    </row>
    <row r="46" spans="1:12" ht="17.25" customHeight="1" x14ac:dyDescent="0.3">
      <c r="A46" s="31">
        <v>1.3</v>
      </c>
      <c r="B46" s="21" t="s">
        <v>27</v>
      </c>
      <c r="C46" s="6"/>
      <c r="D46" s="6"/>
      <c r="E46" s="7"/>
      <c r="F46" s="10">
        <f t="shared" si="0"/>
        <v>0</v>
      </c>
      <c r="G46" s="6"/>
      <c r="H46" s="6"/>
      <c r="I46" s="6"/>
      <c r="J46" s="6"/>
      <c r="K46" s="7">
        <f t="shared" si="1"/>
        <v>0</v>
      </c>
      <c r="L46" s="6"/>
    </row>
    <row r="47" spans="1:12" ht="27.75" customHeight="1" x14ac:dyDescent="0.3">
      <c r="A47" s="28" t="s">
        <v>154</v>
      </c>
      <c r="B47" s="5" t="s">
        <v>28</v>
      </c>
      <c r="C47" s="11"/>
      <c r="D47" s="6"/>
      <c r="E47" s="7"/>
      <c r="F47" s="10">
        <f t="shared" si="0"/>
        <v>0</v>
      </c>
      <c r="G47" s="6"/>
      <c r="H47" s="6"/>
      <c r="I47" s="6"/>
      <c r="J47" s="6"/>
      <c r="K47" s="7">
        <f t="shared" si="1"/>
        <v>0</v>
      </c>
      <c r="L47" s="6"/>
    </row>
    <row r="48" spans="1:12" ht="25.5" customHeight="1" x14ac:dyDescent="0.3">
      <c r="A48" s="29" t="s">
        <v>155</v>
      </c>
      <c r="B48" s="9" t="s">
        <v>29</v>
      </c>
      <c r="C48" s="11" t="s">
        <v>126</v>
      </c>
      <c r="D48" s="6">
        <v>2</v>
      </c>
      <c r="E48" s="7">
        <f>IF(C48=Rate!B2,Rate!C2, IF(C48=Rate!B3,Rate!C3, IF(C48=Rate!B4,Rate!C4, IF(C48=Rate!B5,Rate!C5, IF(C48=Rate!B6,Rate!C6, IF(C48=Rate!B7,Rate!C7, Rate!C8))))))</f>
        <v>65</v>
      </c>
      <c r="F48" s="10">
        <f t="shared" si="0"/>
        <v>130</v>
      </c>
      <c r="G48" s="6"/>
      <c r="H48" s="6"/>
      <c r="I48" s="6"/>
      <c r="J48" s="6"/>
      <c r="K48" s="7">
        <f t="shared" si="1"/>
        <v>130</v>
      </c>
      <c r="L48" s="6"/>
    </row>
    <row r="49" spans="1:12" ht="27" customHeight="1" x14ac:dyDescent="0.3">
      <c r="A49" s="29" t="s">
        <v>156</v>
      </c>
      <c r="B49" s="9" t="s">
        <v>30</v>
      </c>
      <c r="C49" s="11" t="s">
        <v>126</v>
      </c>
      <c r="D49" s="6">
        <v>8</v>
      </c>
      <c r="E49" s="7">
        <f>IF(C49=Rate!B2,Rate!C2, IF(C49=Rate!B3,Rate!C3, IF(C49=Rate!B4,Rate!C4, IF(C49=Rate!B5,Rate!C5, IF(C49=Rate!B6,Rate!C6, IF(C49=Rate!B7,Rate!C7, Rate!C8))))))</f>
        <v>65</v>
      </c>
      <c r="F49" s="10">
        <f t="shared" si="0"/>
        <v>520</v>
      </c>
      <c r="G49" s="6"/>
      <c r="H49" s="6"/>
      <c r="I49" s="6"/>
      <c r="J49" s="6"/>
      <c r="K49" s="7">
        <f t="shared" si="1"/>
        <v>520</v>
      </c>
      <c r="L49" s="6"/>
    </row>
    <row r="50" spans="1:12" ht="27" customHeight="1" x14ac:dyDescent="0.3">
      <c r="A50" s="29" t="s">
        <v>157</v>
      </c>
      <c r="B50" s="9" t="s">
        <v>31</v>
      </c>
      <c r="C50" s="11" t="s">
        <v>126</v>
      </c>
      <c r="D50" s="6">
        <v>8</v>
      </c>
      <c r="E50" s="7">
        <f>IF(C50=Rate!B2,Rate!C2, IF(C50=Rate!B3,Rate!C3, IF(C50=Rate!B4,Rate!C4, IF(C50=Rate!B5,Rate!C5, IF(C50=Rate!B6,Rate!C6, IF(C50=Rate!B7,Rate!C7, Rate!C8))))))</f>
        <v>65</v>
      </c>
      <c r="F50" s="10">
        <f t="shared" si="0"/>
        <v>520</v>
      </c>
      <c r="G50" s="6"/>
      <c r="H50" s="6"/>
      <c r="I50" s="6"/>
      <c r="J50" s="6"/>
      <c r="K50" s="7">
        <f t="shared" si="1"/>
        <v>520</v>
      </c>
      <c r="L50" s="6"/>
    </row>
    <row r="51" spans="1:12" ht="26.25" customHeight="1" x14ac:dyDescent="0.3">
      <c r="A51" s="29" t="s">
        <v>158</v>
      </c>
      <c r="B51" s="9" t="s">
        <v>32</v>
      </c>
      <c r="C51" s="11" t="s">
        <v>126</v>
      </c>
      <c r="D51" s="6">
        <v>4</v>
      </c>
      <c r="E51" s="7">
        <f>IF(C51=Rate!B2,Rate!C2, IF(C51=Rate!B3,Rate!C3, IF(C51=Rate!B4,Rate!C4, IF(C51=Rate!B5,Rate!C5, IF(C51=Rate!B6,Rate!C6, IF(C51=Rate!B7,Rate!C7, Rate!C8))))))</f>
        <v>65</v>
      </c>
      <c r="F51" s="10">
        <f t="shared" si="0"/>
        <v>260</v>
      </c>
      <c r="G51" s="6"/>
      <c r="H51" s="6"/>
      <c r="I51" s="6"/>
      <c r="J51" s="6"/>
      <c r="K51" s="7">
        <f t="shared" si="1"/>
        <v>260</v>
      </c>
      <c r="L51" s="6"/>
    </row>
    <row r="52" spans="1:12" ht="25.5" customHeight="1" x14ac:dyDescent="0.3">
      <c r="A52" s="29" t="s">
        <v>159</v>
      </c>
      <c r="B52" s="9" t="s">
        <v>33</v>
      </c>
      <c r="C52" s="11" t="s">
        <v>126</v>
      </c>
      <c r="D52" s="6">
        <v>4</v>
      </c>
      <c r="E52" s="7">
        <f>IF(C52=Rate!B2,Rate!C2, IF(C52=Rate!B3,Rate!C3, IF(C52=Rate!B4,Rate!C4, IF(C52=Rate!B5,Rate!C5, IF(C52=Rate!B6,Rate!C6, IF(C52=Rate!B7,Rate!C7, Rate!C8))))))</f>
        <v>65</v>
      </c>
      <c r="F52" s="10">
        <f t="shared" si="0"/>
        <v>260</v>
      </c>
      <c r="G52" s="6"/>
      <c r="H52" s="6"/>
      <c r="I52" s="6"/>
      <c r="J52" s="6"/>
      <c r="K52" s="7">
        <f t="shared" si="1"/>
        <v>260</v>
      </c>
      <c r="L52" s="6"/>
    </row>
    <row r="53" spans="1:12" ht="27.75" customHeight="1" x14ac:dyDescent="0.3">
      <c r="A53" s="29" t="s">
        <v>160</v>
      </c>
      <c r="B53" s="9" t="s">
        <v>34</v>
      </c>
      <c r="C53" s="11" t="s">
        <v>126</v>
      </c>
      <c r="D53" s="6">
        <v>2</v>
      </c>
      <c r="E53" s="7">
        <f>IF(C53=Rate!B2,Rate!C2, IF(C53=Rate!B3,Rate!C3, IF(C53=Rate!B4,Rate!C4, IF(C53=Rate!B5,Rate!C5, IF(C53=Rate!B6,Rate!C6, IF(C53=Rate!B7,Rate!C7, Rate!C8))))))</f>
        <v>65</v>
      </c>
      <c r="F53" s="10">
        <f t="shared" si="0"/>
        <v>130</v>
      </c>
      <c r="G53" s="6"/>
      <c r="H53" s="6"/>
      <c r="I53" s="6"/>
      <c r="J53" s="6"/>
      <c r="K53" s="7">
        <f t="shared" si="1"/>
        <v>130</v>
      </c>
      <c r="L53" s="6"/>
    </row>
    <row r="54" spans="1:12" ht="24.75" customHeight="1" x14ac:dyDescent="0.3">
      <c r="A54" s="29" t="s">
        <v>161</v>
      </c>
      <c r="B54" s="9" t="s">
        <v>35</v>
      </c>
      <c r="C54" s="11" t="s">
        <v>126</v>
      </c>
      <c r="D54" s="6">
        <v>4</v>
      </c>
      <c r="E54" s="7">
        <f>IF(C54=Rate!B2,Rate!C2, IF(C54=Rate!B3,Rate!C3, IF(C54=Rate!B4,Rate!C4, IF(C54=Rate!B5,Rate!C5, IF(C54=Rate!B6,Rate!C6, IF(C54=Rate!B7,Rate!C7, Rate!C8))))))</f>
        <v>65</v>
      </c>
      <c r="F54" s="10">
        <f t="shared" si="0"/>
        <v>260</v>
      </c>
      <c r="G54" s="6"/>
      <c r="H54" s="6"/>
      <c r="I54" s="6"/>
      <c r="J54" s="6"/>
      <c r="K54" s="7">
        <f t="shared" si="1"/>
        <v>260</v>
      </c>
      <c r="L54" s="6"/>
    </row>
    <row r="55" spans="1:12" ht="28.8" x14ac:dyDescent="0.3">
      <c r="A55" s="29" t="s">
        <v>162</v>
      </c>
      <c r="B55" s="9" t="s">
        <v>36</v>
      </c>
      <c r="C55" s="11" t="s">
        <v>126</v>
      </c>
      <c r="D55" s="6">
        <v>0</v>
      </c>
      <c r="E55" s="7">
        <f>IF(C55=Rate!B2,Rate!C2, IF(C55=Rate!B3,Rate!C3, IF(C55=Rate!B4,Rate!C4, IF(C55=Rate!B5,Rate!C5, IF(C55=Rate!B6,Rate!C6, IF(C55=Rate!B7,Rate!C7, Rate!C8))))))</f>
        <v>65</v>
      </c>
      <c r="F55" s="10">
        <f t="shared" si="0"/>
        <v>0</v>
      </c>
      <c r="G55" s="15" t="s">
        <v>246</v>
      </c>
      <c r="H55" s="15">
        <v>1</v>
      </c>
      <c r="I55" s="18">
        <v>350</v>
      </c>
      <c r="J55" s="15"/>
      <c r="K55" s="7">
        <f t="shared" si="1"/>
        <v>0</v>
      </c>
      <c r="L55" s="6"/>
    </row>
    <row r="56" spans="1:12" x14ac:dyDescent="0.3">
      <c r="A56" s="28" t="s">
        <v>163</v>
      </c>
      <c r="B56" s="5" t="s">
        <v>37</v>
      </c>
      <c r="C56" s="6"/>
      <c r="D56" s="6"/>
      <c r="E56" s="7"/>
      <c r="F56" s="10">
        <f t="shared" si="0"/>
        <v>0</v>
      </c>
      <c r="G56" s="15"/>
      <c r="H56" s="15"/>
      <c r="I56" s="15"/>
      <c r="J56" s="15"/>
      <c r="K56" s="7">
        <f t="shared" si="1"/>
        <v>0</v>
      </c>
      <c r="L56" s="6"/>
    </row>
    <row r="57" spans="1:12" ht="30.75" customHeight="1" x14ac:dyDescent="0.3">
      <c r="A57" s="28" t="s">
        <v>164</v>
      </c>
      <c r="B57" s="5" t="s">
        <v>38</v>
      </c>
      <c r="C57" s="6"/>
      <c r="D57" s="6"/>
      <c r="E57" s="7"/>
      <c r="F57" s="10">
        <f t="shared" si="0"/>
        <v>0</v>
      </c>
      <c r="G57" s="15"/>
      <c r="H57" s="15"/>
      <c r="I57" s="15"/>
      <c r="J57" s="15"/>
      <c r="K57" s="7">
        <f t="shared" si="1"/>
        <v>0</v>
      </c>
      <c r="L57" s="6"/>
    </row>
    <row r="58" spans="1:12" ht="22.5" customHeight="1" x14ac:dyDescent="0.3">
      <c r="A58" s="29" t="s">
        <v>165</v>
      </c>
      <c r="B58" s="9" t="s">
        <v>39</v>
      </c>
      <c r="C58" s="6" t="s">
        <v>129</v>
      </c>
      <c r="D58" s="6">
        <v>4</v>
      </c>
      <c r="E58" s="7">
        <f>IF(C58=Rate!B2,Rate!C2, IF(C58=Rate!B3,Rate!C3, IF(C58=Rate!B4,Rate!C4, IF(C58=Rate!B5,Rate!C5, IF(C58=Rate!B6,Rate!C6, IF(C58=Rate!B7,Rate!C7, Rate!C8))))))</f>
        <v>55</v>
      </c>
      <c r="F58" s="10">
        <f t="shared" si="0"/>
        <v>220</v>
      </c>
      <c r="G58" s="15"/>
      <c r="H58" s="15"/>
      <c r="I58" s="15"/>
      <c r="J58" s="15"/>
      <c r="K58" s="7">
        <f t="shared" si="1"/>
        <v>220</v>
      </c>
      <c r="L58" s="6"/>
    </row>
    <row r="59" spans="1:12" ht="22.5" customHeight="1" x14ac:dyDescent="0.3">
      <c r="A59" s="29"/>
      <c r="B59" s="9"/>
      <c r="C59" s="6" t="s">
        <v>125</v>
      </c>
      <c r="D59" s="6">
        <v>4</v>
      </c>
      <c r="E59" s="7">
        <f>IF(C59=Rate!B2,Rate!C2, IF(C59=Rate!B3,Rate!C3, IF(C59=Rate!B4,Rate!C4, IF(C59=Rate!B5,Rate!C5, IF(C59=Rate!B6,Rate!C6, IF(C59=Rate!B7,Rate!C7, Rate!C8))))))</f>
        <v>55</v>
      </c>
      <c r="F59" s="10">
        <f t="shared" si="0"/>
        <v>220</v>
      </c>
      <c r="G59" s="15"/>
      <c r="H59" s="15"/>
      <c r="I59" s="15"/>
      <c r="J59" s="15"/>
      <c r="K59" s="7">
        <f t="shared" si="1"/>
        <v>220</v>
      </c>
      <c r="L59" s="6"/>
    </row>
    <row r="60" spans="1:12" x14ac:dyDescent="0.3">
      <c r="A60" s="29" t="s">
        <v>166</v>
      </c>
      <c r="B60" s="9" t="s">
        <v>40</v>
      </c>
      <c r="C60" s="6" t="s">
        <v>129</v>
      </c>
      <c r="D60" s="6">
        <v>4</v>
      </c>
      <c r="E60" s="7">
        <f>IF(C60=Rate!B2,Rate!C2, IF(C60=Rate!B3,Rate!C3, IF(C60=Rate!B4,Rate!C4, IF(C60=Rate!B5,Rate!C5, IF(C60=Rate!B6,Rate!C6, IF(C60=Rate!B7,Rate!C7, Rate!C8))))))</f>
        <v>55</v>
      </c>
      <c r="F60" s="10">
        <f t="shared" si="0"/>
        <v>220</v>
      </c>
      <c r="G60" s="15"/>
      <c r="H60" s="15"/>
      <c r="I60" s="15"/>
      <c r="J60" s="15"/>
      <c r="K60" s="7">
        <f t="shared" si="1"/>
        <v>220</v>
      </c>
      <c r="L60" s="6"/>
    </row>
    <row r="61" spans="1:12" x14ac:dyDescent="0.3">
      <c r="A61" s="29"/>
      <c r="B61" s="9"/>
      <c r="C61" s="6" t="s">
        <v>125</v>
      </c>
      <c r="D61" s="6">
        <v>4</v>
      </c>
      <c r="E61" s="7">
        <f>IF(C61=Rate!B2,Rate!C2, IF(C61=Rate!B3,Rate!C3, IF(C61=Rate!B4,Rate!C4, IF(C61=Rate!B5,Rate!C5, IF(C61=Rate!B6,Rate!C6, IF(C61=Rate!B7,Rate!C7, Rate!C8))))))</f>
        <v>55</v>
      </c>
      <c r="F61" s="10">
        <f t="shared" si="0"/>
        <v>220</v>
      </c>
      <c r="G61" s="15"/>
      <c r="H61" s="15"/>
      <c r="I61" s="15"/>
      <c r="J61" s="15"/>
      <c r="K61" s="7">
        <f t="shared" si="1"/>
        <v>220</v>
      </c>
      <c r="L61" s="6"/>
    </row>
    <row r="62" spans="1:12" x14ac:dyDescent="0.3">
      <c r="A62" s="29"/>
      <c r="B62" s="9"/>
      <c r="C62" s="6" t="s">
        <v>126</v>
      </c>
      <c r="D62" s="6">
        <v>4</v>
      </c>
      <c r="E62" s="7">
        <f>IF(C62=Rate!B2,Rate!C2, IF(C62=Rate!B3,Rate!C3, IF(C62=Rate!B4,Rate!C4, IF(C62=Rate!B5,Rate!C5, IF(C62=Rate!B6,Rate!C6, IF(C62=Rate!B7,Rate!C7, Rate!C8))))))</f>
        <v>65</v>
      </c>
      <c r="F62" s="10">
        <f t="shared" si="0"/>
        <v>260</v>
      </c>
      <c r="G62" s="15"/>
      <c r="H62" s="15"/>
      <c r="I62" s="15"/>
      <c r="J62" s="15"/>
      <c r="K62" s="7">
        <f t="shared" si="1"/>
        <v>260</v>
      </c>
      <c r="L62" s="6"/>
    </row>
    <row r="63" spans="1:12" x14ac:dyDescent="0.3">
      <c r="A63" s="29" t="s">
        <v>167</v>
      </c>
      <c r="B63" s="9" t="s">
        <v>41</v>
      </c>
      <c r="C63" s="6" t="s">
        <v>126</v>
      </c>
      <c r="D63" s="6">
        <v>0</v>
      </c>
      <c r="E63" s="7">
        <f>IF(C63=Rate!B2,Rate!C2, IF(C63=Rate!B3,Rate!C3, IF(C63=Rate!B4,Rate!C4, IF(C63=Rate!B5,Rate!C5, IF(C63=Rate!B6,Rate!C6, IF(C63=Rate!B7,Rate!C7, Rate!C8))))))</f>
        <v>65</v>
      </c>
      <c r="F63" s="10">
        <f t="shared" si="0"/>
        <v>0</v>
      </c>
      <c r="G63" s="15" t="s">
        <v>248</v>
      </c>
      <c r="H63" s="15">
        <v>1</v>
      </c>
      <c r="I63" s="18">
        <v>1500</v>
      </c>
      <c r="J63" s="19">
        <f>I63*H63</f>
        <v>1500</v>
      </c>
      <c r="K63" s="7">
        <f t="shared" si="1"/>
        <v>1500</v>
      </c>
      <c r="L63" s="6"/>
    </row>
    <row r="64" spans="1:12" x14ac:dyDescent="0.3">
      <c r="A64" s="29" t="s">
        <v>168</v>
      </c>
      <c r="B64" s="9" t="s">
        <v>42</v>
      </c>
      <c r="C64" s="6" t="s">
        <v>126</v>
      </c>
      <c r="D64" s="6">
        <v>0</v>
      </c>
      <c r="E64" s="7">
        <f>IF(C64=Rate!B2,Rate!C2, IF(C64=Rate!B3,Rate!C3, IF(C64=Rate!B4,Rate!C4, IF(C64=Rate!B5,Rate!C5, IF(C64=Rate!B6,Rate!C6, IF(C64=Rate!B7,Rate!C7, Rate!C8))))))</f>
        <v>65</v>
      </c>
      <c r="F64" s="10">
        <f t="shared" si="0"/>
        <v>0</v>
      </c>
      <c r="G64" s="15"/>
      <c r="H64" s="15"/>
      <c r="I64" s="15"/>
      <c r="J64" s="15"/>
      <c r="K64" s="7">
        <f t="shared" si="1"/>
        <v>0</v>
      </c>
      <c r="L64" s="6"/>
    </row>
    <row r="65" spans="1:12" x14ac:dyDescent="0.3">
      <c r="A65" s="29" t="s">
        <v>169</v>
      </c>
      <c r="B65" s="9" t="s">
        <v>43</v>
      </c>
      <c r="C65" s="6" t="s">
        <v>125</v>
      </c>
      <c r="D65" s="6">
        <v>2</v>
      </c>
      <c r="E65" s="7">
        <f>IF(C65=Rate!B2,Rate!C2, IF(C65=Rate!B3,Rate!C3, IF(C65=Rate!B4,Rate!C4, IF(C65=Rate!B5,Rate!C5, IF(C65=Rate!B6,Rate!C6, IF(C65=Rate!B7,Rate!C7, Rate!C8))))))</f>
        <v>55</v>
      </c>
      <c r="F65" s="10">
        <f t="shared" si="0"/>
        <v>110</v>
      </c>
      <c r="G65" s="6"/>
      <c r="H65" s="6"/>
      <c r="I65" s="6"/>
      <c r="J65" s="6"/>
      <c r="K65" s="7">
        <f t="shared" si="1"/>
        <v>110</v>
      </c>
      <c r="L65" s="6"/>
    </row>
    <row r="66" spans="1:12" ht="24.75" customHeight="1" x14ac:dyDescent="0.3">
      <c r="A66" s="28" t="s">
        <v>170</v>
      </c>
      <c r="B66" s="5" t="s">
        <v>44</v>
      </c>
      <c r="C66" s="6"/>
      <c r="D66" s="6"/>
      <c r="E66" s="7"/>
      <c r="F66" s="10">
        <f t="shared" si="0"/>
        <v>0</v>
      </c>
      <c r="G66" s="6"/>
      <c r="H66" s="6"/>
      <c r="I66" s="6"/>
      <c r="J66" s="6"/>
      <c r="K66" s="7">
        <f t="shared" si="1"/>
        <v>0</v>
      </c>
      <c r="L66" s="6"/>
    </row>
    <row r="67" spans="1:12" ht="24.75" customHeight="1" x14ac:dyDescent="0.3">
      <c r="A67" s="29" t="s">
        <v>171</v>
      </c>
      <c r="B67" s="9" t="s">
        <v>45</v>
      </c>
      <c r="C67" s="6" t="s">
        <v>129</v>
      </c>
      <c r="D67" s="6">
        <v>4</v>
      </c>
      <c r="E67" s="7">
        <f>IF(C67=Rate!B2,Rate!C2, IF(C67=Rate!B3,Rate!C3, IF(C67=Rate!B4,Rate!C4, IF(C67=Rate!B5,Rate!C5, IF(C67=Rate!B6,Rate!C6, IF(C67=Rate!B7,Rate!C7, Rate!C8))))))</f>
        <v>55</v>
      </c>
      <c r="F67" s="10">
        <f t="shared" si="0"/>
        <v>220</v>
      </c>
      <c r="G67" s="6"/>
      <c r="H67" s="6"/>
      <c r="I67" s="6"/>
      <c r="J67" s="6"/>
      <c r="K67" s="7">
        <f t="shared" si="1"/>
        <v>220</v>
      </c>
      <c r="L67" s="6"/>
    </row>
    <row r="68" spans="1:12" ht="24.75" customHeight="1" x14ac:dyDescent="0.3">
      <c r="A68" s="29"/>
      <c r="B68" s="9"/>
      <c r="C68" s="6" t="s">
        <v>125</v>
      </c>
      <c r="D68" s="6">
        <v>4</v>
      </c>
      <c r="E68" s="7">
        <f>IF(C68=Rate!B2,Rate!C2, IF(C68=Rate!B3,Rate!C3, IF(C68=Rate!B4,Rate!C4, IF(C68=Rate!B5,Rate!C5, IF(C68=Rate!B6,Rate!C6, IF(C68=Rate!B7,Rate!C7, Rate!C8))))))</f>
        <v>55</v>
      </c>
      <c r="F68" s="10">
        <f t="shared" si="0"/>
        <v>220</v>
      </c>
      <c r="G68" s="6"/>
      <c r="H68" s="6"/>
      <c r="I68" s="6"/>
      <c r="J68" s="6"/>
      <c r="K68" s="7">
        <f t="shared" si="1"/>
        <v>220</v>
      </c>
      <c r="L68" s="6"/>
    </row>
    <row r="69" spans="1:12" ht="23.25" customHeight="1" x14ac:dyDescent="0.3">
      <c r="A69" s="29"/>
      <c r="B69" s="9"/>
      <c r="C69" s="6" t="s">
        <v>126</v>
      </c>
      <c r="D69" s="6">
        <v>4</v>
      </c>
      <c r="E69" s="7">
        <f>IF(C69=Rate!B2,Rate!C2, IF(C69=Rate!B3,Rate!C3, IF(C69=Rate!B4,Rate!C4, IF(C69=Rate!B5,Rate!C5, IF(C69=Rate!B6,Rate!C6, IF(C69=Rate!B7,Rate!C7, Rate!C8))))))</f>
        <v>65</v>
      </c>
      <c r="F69" s="10">
        <f t="shared" si="0"/>
        <v>260</v>
      </c>
      <c r="G69" s="6"/>
      <c r="H69" s="6"/>
      <c r="I69" s="6"/>
      <c r="J69" s="6"/>
      <c r="K69" s="7">
        <f t="shared" si="1"/>
        <v>260</v>
      </c>
      <c r="L69" s="6"/>
    </row>
    <row r="70" spans="1:12" ht="24.75" customHeight="1" x14ac:dyDescent="0.3">
      <c r="A70" s="29" t="s">
        <v>172</v>
      </c>
      <c r="B70" s="9" t="s">
        <v>46</v>
      </c>
      <c r="C70" s="6" t="s">
        <v>129</v>
      </c>
      <c r="D70" s="6">
        <v>4</v>
      </c>
      <c r="E70" s="7">
        <f>IF(C70=Rate!B2,Rate!C2, IF(C70=Rate!B3,Rate!C3, IF(C70=Rate!B4,Rate!C4, IF(C70=Rate!B5,Rate!C5, IF(C70=Rate!B6,Rate!C6, IF(C70=Rate!B7,Rate!C7, Rate!C8))))))</f>
        <v>55</v>
      </c>
      <c r="F70" s="10">
        <f t="shared" si="0"/>
        <v>220</v>
      </c>
      <c r="G70" s="6"/>
      <c r="H70" s="6"/>
      <c r="I70" s="6"/>
      <c r="J70" s="6"/>
      <c r="K70" s="7">
        <f t="shared" si="1"/>
        <v>220</v>
      </c>
      <c r="L70" s="6"/>
    </row>
    <row r="71" spans="1:12" x14ac:dyDescent="0.3">
      <c r="B71" s="9"/>
      <c r="C71" s="32" t="s">
        <v>126</v>
      </c>
      <c r="D71" s="32">
        <v>4</v>
      </c>
      <c r="E71" s="7">
        <f>IF(C71=Rate!B2,Rate!C2, IF(C71=Rate!B3,Rate!C3, IF(C71=Rate!B4,Rate!C4, IF(C71=Rate!B5,Rate!C5, IF(C71=Rate!B6,Rate!C6, IF(C71=Rate!B7,Rate!C7, Rate!C8))))))</f>
        <v>65</v>
      </c>
      <c r="F71" s="10">
        <f t="shared" si="0"/>
        <v>260</v>
      </c>
      <c r="G71" s="6"/>
      <c r="H71" s="6"/>
      <c r="I71" s="6"/>
      <c r="J71" s="6"/>
      <c r="K71" s="7">
        <f t="shared" si="1"/>
        <v>260</v>
      </c>
      <c r="L71" s="6"/>
    </row>
    <row r="72" spans="1:12" ht="15.75" customHeight="1" x14ac:dyDescent="0.3">
      <c r="A72" s="30"/>
      <c r="B72" s="6"/>
      <c r="C72" s="6" t="s">
        <v>125</v>
      </c>
      <c r="D72" s="6">
        <v>4</v>
      </c>
      <c r="E72" s="7">
        <f>IF(C72=Rate!B2,Rate!C2, IF(C72=Rate!B3,Rate!C3, IF(C72=Rate!B4,Rate!C4, IF(C72=Rate!B5,Rate!C5, IF(C72=Rate!B6,Rate!C6, IF(C72=Rate!B7,Rate!C7, Rate!C8))))))</f>
        <v>55</v>
      </c>
      <c r="F72" s="10">
        <f t="shared" si="0"/>
        <v>220</v>
      </c>
      <c r="G72" s="6"/>
      <c r="H72" s="6"/>
      <c r="I72" s="6"/>
      <c r="J72" s="6"/>
      <c r="K72" s="7">
        <f t="shared" ref="K72:K144" si="2">J72+F72</f>
        <v>220</v>
      </c>
      <c r="L72" s="6"/>
    </row>
    <row r="73" spans="1:12" ht="19.5" customHeight="1" x14ac:dyDescent="0.3">
      <c r="A73" s="29" t="s">
        <v>173</v>
      </c>
      <c r="B73" s="9" t="s">
        <v>47</v>
      </c>
      <c r="C73" s="6" t="s">
        <v>126</v>
      </c>
      <c r="D73" s="6">
        <v>0</v>
      </c>
      <c r="E73" s="7">
        <f>IF(C73=Rate!B2,Rate!C2, IF(C73=Rate!B3,Rate!C3, IF(C73=Rate!B4,Rate!C4, IF(C73=Rate!B5,Rate!C5, IF(C73=Rate!B6,Rate!C6, IF(C73=Rate!B7,Rate!C7, Rate!C8))))))</f>
        <v>65</v>
      </c>
      <c r="F73" s="10">
        <f t="shared" ref="F73:F145" si="3">E73*D73</f>
        <v>0</v>
      </c>
      <c r="G73" s="15" t="s">
        <v>247</v>
      </c>
      <c r="H73" s="15">
        <v>1</v>
      </c>
      <c r="I73" s="18">
        <v>1200</v>
      </c>
      <c r="J73" s="19">
        <f>I73*H73</f>
        <v>1200</v>
      </c>
      <c r="K73" s="7">
        <f t="shared" si="2"/>
        <v>1200</v>
      </c>
      <c r="L73" s="6"/>
    </row>
    <row r="74" spans="1:12" ht="18.75" customHeight="1" x14ac:dyDescent="0.3">
      <c r="A74" s="29" t="s">
        <v>174</v>
      </c>
      <c r="B74" s="9" t="s">
        <v>48</v>
      </c>
      <c r="C74" s="6" t="s">
        <v>273</v>
      </c>
      <c r="D74" s="6">
        <v>0</v>
      </c>
      <c r="E74" s="7">
        <f>IF(C74=Rate!B2,Rate!C2, IF(C74=Rate!B3,Rate!C3, IF(C74=Rate!B4,Rate!C4, IF(C74=Rate!B5,Rate!C5, IF(C74=Rate!B6,Rate!C6, IF(C74=Rate!B7,Rate!C7, Rate!C8))))))</f>
        <v>0</v>
      </c>
      <c r="F74" s="10">
        <f t="shared" si="3"/>
        <v>0</v>
      </c>
      <c r="G74" s="6"/>
      <c r="H74" s="6"/>
      <c r="I74" s="6"/>
      <c r="J74" s="6"/>
      <c r="K74" s="7">
        <f t="shared" si="2"/>
        <v>0</v>
      </c>
      <c r="L74" s="6"/>
    </row>
    <row r="75" spans="1:12" ht="17.25" customHeight="1" x14ac:dyDescent="0.3">
      <c r="A75" s="29" t="s">
        <v>175</v>
      </c>
      <c r="B75" s="9" t="s">
        <v>49</v>
      </c>
      <c r="C75" s="6" t="s">
        <v>125</v>
      </c>
      <c r="D75" s="6">
        <v>2</v>
      </c>
      <c r="E75" s="7">
        <f>IF(C75=Rate!B2,Rate!C2, IF(C75=Rate!B3,Rate!C3, IF(C75=Rate!B4,Rate!C4, IF(C75=Rate!B5,Rate!C5, IF(C75=Rate!B6,Rate!C6, IF(C75=Rate!B7,Rate!C7, Rate!C8))))))</f>
        <v>55</v>
      </c>
      <c r="F75" s="10">
        <f t="shared" si="3"/>
        <v>110</v>
      </c>
      <c r="G75" s="6"/>
      <c r="H75" s="6"/>
      <c r="I75" s="6"/>
      <c r="J75" s="6"/>
      <c r="K75" s="7">
        <f t="shared" si="2"/>
        <v>110</v>
      </c>
      <c r="L75" s="6"/>
    </row>
    <row r="76" spans="1:12" ht="25.5" customHeight="1" x14ac:dyDescent="0.3">
      <c r="A76" s="28" t="s">
        <v>176</v>
      </c>
      <c r="B76" s="5" t="s">
        <v>50</v>
      </c>
      <c r="C76" s="10"/>
      <c r="D76" s="10"/>
      <c r="E76" s="10"/>
      <c r="F76" s="10">
        <f t="shared" si="3"/>
        <v>0</v>
      </c>
      <c r="G76" s="6"/>
      <c r="H76" s="6"/>
      <c r="I76" s="6"/>
      <c r="J76" s="6"/>
      <c r="K76" s="7">
        <f t="shared" si="2"/>
        <v>0</v>
      </c>
      <c r="L76" s="6"/>
    </row>
    <row r="77" spans="1:12" ht="25.5" customHeight="1" x14ac:dyDescent="0.3">
      <c r="A77" s="29" t="s">
        <v>177</v>
      </c>
      <c r="B77" s="9" t="s">
        <v>51</v>
      </c>
      <c r="C77" s="6" t="s">
        <v>127</v>
      </c>
      <c r="D77" s="6">
        <v>4</v>
      </c>
      <c r="E77" s="7">
        <f>IF(C77=Rate!B2,Rate!C2, IF(C77=Rate!B3,Rate!C3, IF(C77=Rate!B4,Rate!C4, IF(C77=Rate!B5,Rate!C5, IF(C77=Rate!B6,Rate!C6, IF(C77=Rate!B7,Rate!C7, Rate!C8))))))</f>
        <v>50</v>
      </c>
      <c r="F77" s="10">
        <f t="shared" si="3"/>
        <v>200</v>
      </c>
      <c r="G77" s="6"/>
      <c r="H77" s="6"/>
      <c r="I77" s="6"/>
      <c r="J77" s="6"/>
      <c r="K77" s="7">
        <f t="shared" si="2"/>
        <v>200</v>
      </c>
      <c r="L77" s="6"/>
    </row>
    <row r="78" spans="1:12" ht="25.5" customHeight="1" x14ac:dyDescent="0.3">
      <c r="A78" s="29"/>
      <c r="B78" s="9"/>
      <c r="C78" s="6" t="s">
        <v>125</v>
      </c>
      <c r="D78" s="6">
        <v>4</v>
      </c>
      <c r="E78" s="7">
        <f>IF(C78=Rate!B2,Rate!C2, IF(C78=Rate!B3,Rate!C3, IF(C78=Rate!B4,Rate!C4, IF(C78=Rate!B5,Rate!C5, IF(C78=Rate!B6,Rate!C6, IF(C78=Rate!B7,Rate!C7, Rate!C8))))))</f>
        <v>55</v>
      </c>
      <c r="F78" s="10">
        <f t="shared" si="3"/>
        <v>220</v>
      </c>
      <c r="G78" s="6"/>
      <c r="H78" s="6"/>
      <c r="I78" s="6"/>
      <c r="J78" s="6"/>
      <c r="K78" s="7">
        <f t="shared" si="2"/>
        <v>220</v>
      </c>
      <c r="L78" s="6"/>
    </row>
    <row r="79" spans="1:12" ht="26.25" customHeight="1" x14ac:dyDescent="0.3">
      <c r="B79" s="9"/>
      <c r="C79" s="6" t="s">
        <v>129</v>
      </c>
      <c r="D79" s="6">
        <v>4</v>
      </c>
      <c r="E79" s="7">
        <f>IF(C79=Rate!B2,Rate!C2, IF(C79=Rate!B3,Rate!C3, IF(C79=Rate!B4,Rate!C4, IF(C79=Rate!B5,Rate!C5, IF(C79=Rate!B6,Rate!C6, IF(C79=Rate!B7,Rate!C7, Rate!C8))))))</f>
        <v>55</v>
      </c>
      <c r="F79" s="10">
        <f t="shared" si="3"/>
        <v>220</v>
      </c>
      <c r="G79" s="6"/>
      <c r="H79" s="6"/>
      <c r="I79" s="6"/>
      <c r="J79" s="6"/>
      <c r="K79" s="7">
        <f t="shared" si="2"/>
        <v>220</v>
      </c>
      <c r="L79" s="6"/>
    </row>
    <row r="80" spans="1:12" ht="26.25" customHeight="1" x14ac:dyDescent="0.3">
      <c r="A80" s="29" t="s">
        <v>178</v>
      </c>
      <c r="B80" s="9" t="s">
        <v>52</v>
      </c>
      <c r="C80" s="6" t="s">
        <v>126</v>
      </c>
      <c r="D80" s="6">
        <v>2</v>
      </c>
      <c r="E80" s="7">
        <f>IF(C80=Rate!B2,Rate!C2, IF(C80=Rate!B3,Rate!C3, IF(C80=Rate!B4,Rate!C4, IF(C80=Rate!B5,Rate!C5, IF(C80=Rate!B6,Rate!C6, IF(C80=Rate!B7,Rate!C7, Rate!C8))))))</f>
        <v>65</v>
      </c>
      <c r="F80" s="10">
        <f t="shared" si="3"/>
        <v>130</v>
      </c>
      <c r="G80" s="6"/>
      <c r="H80" s="6"/>
      <c r="I80" s="6"/>
      <c r="J80" s="6"/>
      <c r="K80" s="7">
        <f t="shared" si="2"/>
        <v>130</v>
      </c>
      <c r="L80" s="6"/>
    </row>
    <row r="81" spans="1:12" ht="26.25" customHeight="1" x14ac:dyDescent="0.3">
      <c r="A81" s="29"/>
      <c r="B81" s="9"/>
      <c r="C81" s="6" t="s">
        <v>125</v>
      </c>
      <c r="D81" s="6">
        <v>2</v>
      </c>
      <c r="E81" s="7">
        <f>IF(C81=Rate!B2,Rate!C2, IF(C81=Rate!B3,Rate!C3, IF(C81=Rate!B4,Rate!C4, IF(C81=Rate!B5,Rate!C5, IF(C81=Rate!B6,Rate!C6, IF(C81=Rate!B7,Rate!C7, Rate!C8))))))</f>
        <v>55</v>
      </c>
      <c r="F81" s="10">
        <f t="shared" si="3"/>
        <v>110</v>
      </c>
      <c r="G81" s="6"/>
      <c r="H81" s="6"/>
      <c r="I81" s="6"/>
      <c r="J81" s="6"/>
      <c r="K81" s="7">
        <f t="shared" si="2"/>
        <v>110</v>
      </c>
      <c r="L81" s="6"/>
    </row>
    <row r="82" spans="1:12" ht="16.5" customHeight="1" x14ac:dyDescent="0.3">
      <c r="A82" s="30"/>
      <c r="B82" s="9"/>
      <c r="C82" s="6" t="s">
        <v>129</v>
      </c>
      <c r="D82" s="6">
        <v>2</v>
      </c>
      <c r="E82" s="7">
        <f>IF(C82=Rate!B2,Rate!C2, IF(C82=Rate!B3,Rate!C3, IF(C82=Rate!B4,Rate!C4, IF(C82=Rate!B5,Rate!C5, IF(C82=Rate!B6,Rate!C6, IF(C82=Rate!B7,Rate!C7, Rate!C8))))))</f>
        <v>55</v>
      </c>
      <c r="F82" s="10">
        <f t="shared" si="3"/>
        <v>110</v>
      </c>
      <c r="G82" s="6"/>
      <c r="H82" s="6"/>
      <c r="I82" s="6"/>
      <c r="J82" s="6"/>
      <c r="K82" s="7">
        <f t="shared" si="2"/>
        <v>110</v>
      </c>
      <c r="L82" s="6"/>
    </row>
    <row r="83" spans="1:12" ht="25.5" customHeight="1" x14ac:dyDescent="0.3">
      <c r="B83" s="9"/>
      <c r="C83" s="6" t="s">
        <v>127</v>
      </c>
      <c r="D83" s="6">
        <v>2</v>
      </c>
      <c r="E83" s="7">
        <f>IF(C83=Rate!B2,Rate!C2, IF(C83=Rate!B3,Rate!C3, IF(C83=Rate!B4,Rate!C4, IF(C83=Rate!B5,Rate!C5, IF(C83=Rate!B6,Rate!C6, IF(C83=Rate!B7,Rate!C7, Rate!C8))))))</f>
        <v>50</v>
      </c>
      <c r="F83" s="10">
        <f t="shared" si="3"/>
        <v>100</v>
      </c>
      <c r="G83" s="6"/>
      <c r="H83" s="6"/>
      <c r="I83" s="6"/>
      <c r="J83" s="6"/>
      <c r="K83" s="7">
        <f t="shared" si="2"/>
        <v>100</v>
      </c>
      <c r="L83" s="6"/>
    </row>
    <row r="84" spans="1:12" ht="22.5" customHeight="1" x14ac:dyDescent="0.3">
      <c r="A84" s="29" t="s">
        <v>179</v>
      </c>
      <c r="B84" s="9" t="s">
        <v>53</v>
      </c>
      <c r="C84" s="6" t="s">
        <v>126</v>
      </c>
      <c r="D84" s="6">
        <v>0</v>
      </c>
      <c r="E84" s="7">
        <f>IF(C84=Rate!B2,Rate!C2, IF(C84=Rate!B3,Rate!C3, IF(C84=Rate!B4,Rate!C4, IF(C84=Rate!B5,Rate!C5, IF(C84=Rate!B6,Rate!C6, IF(C84=Rate!B7,Rate!C7, Rate!C8))))))</f>
        <v>65</v>
      </c>
      <c r="F84" s="10">
        <f t="shared" si="3"/>
        <v>0</v>
      </c>
      <c r="G84" s="6"/>
      <c r="H84" s="6"/>
      <c r="I84" s="6"/>
      <c r="J84" s="6"/>
      <c r="K84" s="7">
        <f t="shared" si="2"/>
        <v>0</v>
      </c>
      <c r="L84" s="6"/>
    </row>
    <row r="85" spans="1:12" ht="28.8" x14ac:dyDescent="0.3">
      <c r="A85" s="29" t="s">
        <v>180</v>
      </c>
      <c r="B85" s="9" t="s">
        <v>54</v>
      </c>
      <c r="C85" s="6" t="s">
        <v>125</v>
      </c>
      <c r="D85" s="6">
        <v>1</v>
      </c>
      <c r="E85" s="7">
        <f>IF(C85=Rate!B2,Rate!C2, IF(C85=Rate!B3,Rate!C3, IF(C85=Rate!B4,Rate!C4, IF(C85=Rate!B5,Rate!C5, IF(C85=Rate!B6,Rate!C6, IF(C85=Rate!B7,Rate!C7, Rate!C8))))))</f>
        <v>55</v>
      </c>
      <c r="F85" s="10">
        <f t="shared" si="3"/>
        <v>55</v>
      </c>
      <c r="G85" s="6"/>
      <c r="H85" s="6"/>
      <c r="I85" s="6"/>
      <c r="J85" s="6"/>
      <c r="K85" s="7">
        <f t="shared" si="2"/>
        <v>55</v>
      </c>
      <c r="L85" s="6"/>
    </row>
    <row r="86" spans="1:12" x14ac:dyDescent="0.3">
      <c r="A86" s="29" t="s">
        <v>181</v>
      </c>
      <c r="B86" s="9" t="s">
        <v>55</v>
      </c>
      <c r="C86" s="6" t="s">
        <v>125</v>
      </c>
      <c r="D86" s="6">
        <v>1</v>
      </c>
      <c r="E86" s="7">
        <f>IF(C86=Rate!B2,Rate!C2, IF(C86=Rate!B3,Rate!C3, IF(C86=Rate!B4,Rate!C4, IF(C86=Rate!B5,Rate!C5, IF(C86=Rate!B6,Rate!C6, IF(C86=Rate!B7,Rate!C7, Rate!C8))))))</f>
        <v>55</v>
      </c>
      <c r="F86" s="10">
        <f t="shared" si="3"/>
        <v>55</v>
      </c>
      <c r="G86" s="6"/>
      <c r="H86" s="6"/>
      <c r="I86" s="6"/>
      <c r="J86" s="6"/>
      <c r="K86" s="7">
        <f t="shared" si="2"/>
        <v>55</v>
      </c>
      <c r="L86" s="6"/>
    </row>
    <row r="87" spans="1:12" x14ac:dyDescent="0.3">
      <c r="A87" s="28" t="s">
        <v>182</v>
      </c>
      <c r="B87" s="5" t="s">
        <v>56</v>
      </c>
      <c r="F87" s="10">
        <f t="shared" si="3"/>
        <v>0</v>
      </c>
      <c r="G87" s="6"/>
      <c r="H87" s="6"/>
      <c r="I87" s="6"/>
      <c r="J87" s="6"/>
      <c r="K87" s="7">
        <f t="shared" si="2"/>
        <v>0</v>
      </c>
      <c r="L87" s="6"/>
    </row>
    <row r="88" spans="1:12" x14ac:dyDescent="0.3">
      <c r="A88" s="29" t="s">
        <v>183</v>
      </c>
      <c r="B88" s="9" t="s">
        <v>57</v>
      </c>
      <c r="C88" s="6" t="s">
        <v>125</v>
      </c>
      <c r="D88" s="6">
        <v>0</v>
      </c>
      <c r="E88" s="7">
        <f>IF(C88=Rate!B2,Rate!C2, IF(C88=Rate!B3,Rate!C3, IF(C88=Rate!B4,Rate!C4, IF(C88=Rate!B5,Rate!C5, IF(C88=Rate!B6,Rate!C6, IF(C88=Rate!B7,Rate!C7, Rate!C8))))))</f>
        <v>55</v>
      </c>
      <c r="F88" s="10">
        <f t="shared" si="3"/>
        <v>0</v>
      </c>
      <c r="G88" s="6"/>
      <c r="H88" s="6"/>
      <c r="I88" s="6"/>
      <c r="J88" s="6"/>
      <c r="K88" s="7">
        <f t="shared" si="2"/>
        <v>0</v>
      </c>
      <c r="L88" s="6"/>
    </row>
    <row r="89" spans="1:12" x14ac:dyDescent="0.3">
      <c r="A89" s="29" t="s">
        <v>184</v>
      </c>
      <c r="B89" s="9" t="s">
        <v>58</v>
      </c>
      <c r="C89" s="6" t="s">
        <v>125</v>
      </c>
      <c r="D89" s="6">
        <v>0</v>
      </c>
      <c r="E89" s="7">
        <f>IF(C89=Rate!B2,Rate!C2, IF(C89=Rate!B3,Rate!C3, IF(C89=Rate!B4,Rate!C4, IF(C89=Rate!B5,Rate!C5, IF(C89=Rate!B6,Rate!C6, IF(C89=Rate!B7,Rate!C7, Rate!C8))))))</f>
        <v>55</v>
      </c>
      <c r="F89" s="10">
        <f t="shared" si="3"/>
        <v>0</v>
      </c>
      <c r="G89" s="6"/>
      <c r="H89" s="6"/>
      <c r="I89" s="6"/>
      <c r="J89" s="6"/>
      <c r="K89" s="7">
        <f t="shared" si="2"/>
        <v>0</v>
      </c>
      <c r="L89" s="6"/>
    </row>
    <row r="90" spans="1:12" x14ac:dyDescent="0.3">
      <c r="A90" s="29" t="s">
        <v>185</v>
      </c>
      <c r="B90" s="9" t="s">
        <v>59</v>
      </c>
      <c r="C90" s="6" t="s">
        <v>125</v>
      </c>
      <c r="D90" s="6">
        <v>0</v>
      </c>
      <c r="E90" s="7">
        <f>IF(C90=Rate!B2,Rate!C2, IF(C90=Rate!B3,Rate!C3, IF(C90=Rate!B4,Rate!C4, IF(C90=Rate!B5,Rate!C5, IF(C90=Rate!B6,Rate!C6, IF(C90=Rate!B7,Rate!C7, Rate!C8))))))</f>
        <v>55</v>
      </c>
      <c r="F90" s="10">
        <f t="shared" si="3"/>
        <v>0</v>
      </c>
      <c r="G90" s="6"/>
      <c r="H90" s="6"/>
      <c r="I90" s="6"/>
      <c r="J90" s="6"/>
      <c r="K90" s="7">
        <f t="shared" si="2"/>
        <v>0</v>
      </c>
      <c r="L90" s="6"/>
    </row>
    <row r="91" spans="1:12" x14ac:dyDescent="0.3">
      <c r="A91" s="29" t="s">
        <v>186</v>
      </c>
      <c r="B91" s="9" t="s">
        <v>60</v>
      </c>
      <c r="C91" s="6" t="s">
        <v>125</v>
      </c>
      <c r="D91" s="6">
        <v>0</v>
      </c>
      <c r="E91" s="7">
        <f>IF(C91=Rate!B2,Rate!C2, IF(C91=Rate!B3,Rate!C3, IF(C91=Rate!B4,Rate!C4, IF(C91=Rate!B5,Rate!C5, IF(C91=Rate!B6,Rate!C6, IF(C91=Rate!B7,Rate!C7, Rate!C8))))))</f>
        <v>55</v>
      </c>
      <c r="F91" s="10">
        <f t="shared" si="3"/>
        <v>0</v>
      </c>
      <c r="G91" s="6"/>
      <c r="H91" s="6"/>
      <c r="I91" s="6"/>
      <c r="J91" s="6"/>
      <c r="K91" s="7">
        <f t="shared" si="2"/>
        <v>0</v>
      </c>
      <c r="L91" s="6"/>
    </row>
    <row r="92" spans="1:12" ht="28.8" x14ac:dyDescent="0.3">
      <c r="A92" s="29" t="s">
        <v>187</v>
      </c>
      <c r="B92" s="9" t="s">
        <v>61</v>
      </c>
      <c r="C92" s="6" t="s">
        <v>125</v>
      </c>
      <c r="D92" s="6">
        <v>0</v>
      </c>
      <c r="E92" s="7">
        <f>IF(C92=Rate!B2,Rate!C2, IF(C92=Rate!B3,Rate!C3, IF(C92=Rate!B4,Rate!C4, IF(C92=Rate!B5,Rate!C5, IF(C92=Rate!B6,Rate!C6, IF(C92=Rate!B7,Rate!C7, Rate!C8))))))</f>
        <v>55</v>
      </c>
      <c r="F92" s="10">
        <f t="shared" si="3"/>
        <v>0</v>
      </c>
      <c r="G92" s="6"/>
      <c r="H92" s="6"/>
      <c r="I92" s="6"/>
      <c r="J92" s="6"/>
      <c r="K92" s="7">
        <f t="shared" si="2"/>
        <v>0</v>
      </c>
      <c r="L92" s="6"/>
    </row>
    <row r="93" spans="1:12" ht="28.8" x14ac:dyDescent="0.3">
      <c r="A93" s="29" t="s">
        <v>188</v>
      </c>
      <c r="B93" s="9" t="s">
        <v>62</v>
      </c>
      <c r="C93" s="6" t="s">
        <v>126</v>
      </c>
      <c r="D93" s="6">
        <v>8</v>
      </c>
      <c r="E93" s="7">
        <f>IF(C93=Rate!B2,Rate!C2, IF(C93=Rate!B3,Rate!C3, IF(C93=Rate!B4,Rate!C4, IF(C93=Rate!B5,Rate!C5, IF(C93=Rate!B6,Rate!C6, IF(C93=Rate!B7,Rate!C7, Rate!C8))))))</f>
        <v>65</v>
      </c>
      <c r="F93" s="10">
        <f t="shared" si="3"/>
        <v>520</v>
      </c>
      <c r="G93" s="6"/>
      <c r="H93" s="6"/>
      <c r="I93" s="6"/>
      <c r="J93" s="6"/>
      <c r="K93" s="7">
        <f t="shared" si="2"/>
        <v>520</v>
      </c>
      <c r="L93" s="6"/>
    </row>
    <row r="94" spans="1:12" ht="28.8" x14ac:dyDescent="0.3">
      <c r="A94" s="29" t="s">
        <v>189</v>
      </c>
      <c r="B94" s="9" t="s">
        <v>63</v>
      </c>
      <c r="C94" s="6" t="s">
        <v>250</v>
      </c>
      <c r="D94" s="6">
        <v>0</v>
      </c>
      <c r="E94" s="7">
        <f>IF(C94=Rate!B2,Rate!C2, IF(C94=Rate!B3,Rate!C3, IF(C94=Rate!B4,Rate!C4, IF(C94=Rate!B5,Rate!C5, IF(C94=Rate!B6,Rate!C6, IF(C94=Rate!B7,Rate!C7, Rate!C8))))))</f>
        <v>0</v>
      </c>
      <c r="F94" s="10">
        <f t="shared" si="3"/>
        <v>0</v>
      </c>
      <c r="G94" s="6"/>
      <c r="H94" s="6"/>
      <c r="I94" s="6"/>
      <c r="J94" s="6"/>
      <c r="K94" s="7">
        <f t="shared" si="2"/>
        <v>0</v>
      </c>
      <c r="L94" s="6"/>
    </row>
    <row r="95" spans="1:12" x14ac:dyDescent="0.3">
      <c r="A95" s="28" t="s">
        <v>190</v>
      </c>
      <c r="B95" s="5" t="s">
        <v>64</v>
      </c>
      <c r="E95" s="6"/>
      <c r="F95" s="10">
        <f t="shared" si="3"/>
        <v>0</v>
      </c>
      <c r="G95" s="6"/>
      <c r="H95" s="6"/>
      <c r="I95" s="6"/>
      <c r="J95" s="6"/>
      <c r="K95" s="7">
        <f t="shared" si="2"/>
        <v>0</v>
      </c>
      <c r="L95" s="6"/>
    </row>
    <row r="96" spans="1:12" ht="28.8" x14ac:dyDescent="0.3">
      <c r="A96" s="29" t="s">
        <v>191</v>
      </c>
      <c r="B96" s="9" t="s">
        <v>65</v>
      </c>
      <c r="C96" s="6" t="s">
        <v>125</v>
      </c>
      <c r="D96" s="6">
        <v>16</v>
      </c>
      <c r="E96" s="7">
        <f>IF(C96=Rate!B2,Rate!C2, IF(C96=Rate!B3,Rate!C3, IF(C96=Rate!B4,Rate!C4, IF(C96=Rate!B5,Rate!C5, IF(C96=Rate!B6,Rate!C6, IF(C96=Rate!B7,Rate!C7, Rate!C8))))))</f>
        <v>55</v>
      </c>
      <c r="F96" s="10">
        <f t="shared" si="3"/>
        <v>880</v>
      </c>
      <c r="G96" s="15"/>
      <c r="H96" s="15"/>
      <c r="I96" s="18"/>
      <c r="J96" s="19"/>
      <c r="K96" s="7">
        <f t="shared" si="2"/>
        <v>880</v>
      </c>
      <c r="L96" s="6"/>
    </row>
    <row r="97" spans="1:65" x14ac:dyDescent="0.3">
      <c r="A97" s="29"/>
      <c r="B97" s="9"/>
      <c r="C97" s="6" t="s">
        <v>129</v>
      </c>
      <c r="D97" s="6">
        <v>16</v>
      </c>
      <c r="E97" s="7">
        <f>IF(C97=Rate!B2,Rate!C2, IF(C97=Rate!B3,Rate!C3, IF(C97=Rate!B4,Rate!C4, IF(C97=Rate!B5,Rate!C5, IF(C97=Rate!B6,Rate!C6, IF(C97=Rate!B7,Rate!C7, Rate!C8))))))</f>
        <v>55</v>
      </c>
      <c r="F97" s="10">
        <f t="shared" si="3"/>
        <v>880</v>
      </c>
      <c r="G97" s="6"/>
      <c r="H97" s="6"/>
      <c r="I97" s="6"/>
      <c r="J97" s="6"/>
      <c r="K97" s="7">
        <f t="shared" si="2"/>
        <v>880</v>
      </c>
      <c r="L97" s="6"/>
    </row>
    <row r="98" spans="1:65" x14ac:dyDescent="0.3">
      <c r="B98" s="9"/>
      <c r="C98" s="6" t="s">
        <v>126</v>
      </c>
      <c r="D98" s="6">
        <v>16</v>
      </c>
      <c r="E98" s="7">
        <f>IF(C98=Rate!B2,Rate!C2, IF(C98=Rate!B3,Rate!C3, IF(C98=Rate!B4,Rate!C4, IF(C98=Rate!B5,Rate!C5, IF(C98=Rate!B6,Rate!C6, IF(C98=Rate!B7,Rate!C7, Rate!C8))))))</f>
        <v>65</v>
      </c>
      <c r="F98" s="10">
        <f t="shared" si="3"/>
        <v>1040</v>
      </c>
      <c r="G98" s="6"/>
      <c r="H98" s="6"/>
      <c r="I98" s="6"/>
      <c r="J98" s="6"/>
      <c r="K98" s="7">
        <f t="shared" si="2"/>
        <v>1040</v>
      </c>
      <c r="L98" s="6"/>
    </row>
    <row r="99" spans="1:65" ht="28.8" x14ac:dyDescent="0.3">
      <c r="A99" s="29" t="s">
        <v>192</v>
      </c>
      <c r="B99" s="9" t="s">
        <v>66</v>
      </c>
      <c r="C99" s="6" t="s">
        <v>125</v>
      </c>
      <c r="D99" s="6">
        <v>4</v>
      </c>
      <c r="E99" s="7">
        <f>IF(C99=Rate!B2,Rate!C2, IF(C99=Rate!B3,Rate!C3, IF(C99=Rate!B4,Rate!C4, IF(C99=Rate!B5,Rate!C5, IF(C99=Rate!B6,Rate!C6, IF(C99=Rate!B7,Rate!C7, Rate!C8))))))</f>
        <v>55</v>
      </c>
      <c r="F99" s="10">
        <f t="shared" si="3"/>
        <v>220</v>
      </c>
      <c r="G99" s="6"/>
      <c r="H99" s="6"/>
      <c r="I99" s="6"/>
      <c r="J99" s="6"/>
      <c r="K99" s="7">
        <f t="shared" si="2"/>
        <v>220</v>
      </c>
      <c r="L99" s="6"/>
    </row>
    <row r="100" spans="1:65" x14ac:dyDescent="0.3">
      <c r="A100" s="30"/>
      <c r="B100" s="9"/>
      <c r="C100" s="6" t="s">
        <v>126</v>
      </c>
      <c r="D100" s="6">
        <v>4</v>
      </c>
      <c r="E100" s="7">
        <f>IF(C100=Rate!B2,Rate!C2, IF(C100=Rate!B3,Rate!C3, IF(C100=Rate!B4,Rate!C4, IF(C100=Rate!B5,Rate!C5, IF(C100=Rate!B6,Rate!C6, IF(C100=Rate!B7,Rate!C7, Rate!C8))))))</f>
        <v>65</v>
      </c>
      <c r="F100" s="10">
        <f t="shared" si="3"/>
        <v>260</v>
      </c>
      <c r="G100" s="22" t="s">
        <v>249</v>
      </c>
      <c r="H100" s="22">
        <v>2</v>
      </c>
      <c r="I100" s="25">
        <v>1000</v>
      </c>
      <c r="J100" s="25">
        <f>I100*H100</f>
        <v>2000</v>
      </c>
      <c r="K100" s="7">
        <f t="shared" si="2"/>
        <v>2260</v>
      </c>
      <c r="L100" s="6"/>
    </row>
    <row r="101" spans="1:65" x14ac:dyDescent="0.3">
      <c r="A101" s="30"/>
      <c r="B101" s="9"/>
      <c r="C101" s="6"/>
      <c r="D101" s="6"/>
      <c r="E101" s="7"/>
      <c r="F101" s="10">
        <v>0</v>
      </c>
      <c r="G101" s="22" t="s">
        <v>287</v>
      </c>
      <c r="H101" s="22">
        <v>1</v>
      </c>
      <c r="I101" s="25">
        <v>1531</v>
      </c>
      <c r="J101" s="25">
        <f>I101*H101</f>
        <v>1531</v>
      </c>
      <c r="K101" s="7">
        <f t="shared" si="2"/>
        <v>1531</v>
      </c>
      <c r="L101" s="6"/>
    </row>
    <row r="102" spans="1:65" x14ac:dyDescent="0.3">
      <c r="A102" s="30"/>
      <c r="B102" s="9"/>
      <c r="C102" s="6"/>
      <c r="D102" s="6"/>
      <c r="E102" s="7"/>
      <c r="F102" s="10"/>
      <c r="G102" s="22" t="s">
        <v>244</v>
      </c>
      <c r="H102" s="22">
        <v>1000</v>
      </c>
      <c r="I102" s="25">
        <v>1.6</v>
      </c>
      <c r="J102" s="25">
        <f>I102*H102</f>
        <v>1600</v>
      </c>
      <c r="K102" s="7">
        <f t="shared" si="2"/>
        <v>1600</v>
      </c>
      <c r="L102" s="6"/>
    </row>
    <row r="103" spans="1:65" x14ac:dyDescent="0.3">
      <c r="A103" s="29" t="s">
        <v>193</v>
      </c>
      <c r="B103" s="9" t="s">
        <v>67</v>
      </c>
      <c r="C103" s="6" t="s">
        <v>126</v>
      </c>
      <c r="D103" s="6">
        <v>0</v>
      </c>
      <c r="E103" s="7">
        <f>IF(C103=Rate!B2,Rate!C2, IF(C103=Rate!B3,Rate!C3, IF(C103=Rate!B4,Rate!C4, IF(C103=Rate!B5,Rate!C5, IF(C103=Rate!B6,Rate!C6, IF(C103=Rate!B7,Rate!C7, Rate!C8))))))</f>
        <v>65</v>
      </c>
      <c r="F103" s="10">
        <f t="shared" si="3"/>
        <v>0</v>
      </c>
      <c r="G103" s="15"/>
      <c r="H103" s="15"/>
      <c r="I103" s="18"/>
      <c r="J103" s="19"/>
      <c r="K103" s="7">
        <f t="shared" si="2"/>
        <v>0</v>
      </c>
      <c r="L103" s="6"/>
    </row>
    <row r="104" spans="1:65" s="4" customFormat="1" ht="28.8" x14ac:dyDescent="0.3">
      <c r="A104" s="29" t="s">
        <v>194</v>
      </c>
      <c r="B104" s="9" t="s">
        <v>68</v>
      </c>
      <c r="C104" s="6" t="s">
        <v>125</v>
      </c>
      <c r="D104" s="6">
        <v>4</v>
      </c>
      <c r="E104" s="7">
        <f>IF(C104=Rate!B2,Rate!C2, IF(C104=Rate!B3,Rate!C3, IF(C104=Rate!B4,Rate!C4, IF(C104=Rate!B5,Rate!C5, IF(C104=Rate!B6,Rate!C6, IF(C104=Rate!B7,Rate!C7, Rate!C8))))))</f>
        <v>55</v>
      </c>
      <c r="F104" s="10">
        <f t="shared" si="3"/>
        <v>220</v>
      </c>
      <c r="G104" s="15"/>
      <c r="H104" s="15"/>
      <c r="I104" s="15"/>
      <c r="J104" s="15"/>
      <c r="K104" s="7">
        <f t="shared" si="2"/>
        <v>220</v>
      </c>
      <c r="L104" s="15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</row>
    <row r="105" spans="1:65" s="4" customFormat="1" x14ac:dyDescent="0.3">
      <c r="A105" s="31" t="s">
        <v>195</v>
      </c>
      <c r="B105" s="21" t="s">
        <v>69</v>
      </c>
      <c r="C105" s="15"/>
      <c r="D105" s="15"/>
      <c r="E105" s="15"/>
      <c r="F105" s="10">
        <f t="shared" si="3"/>
        <v>0</v>
      </c>
      <c r="G105" s="15"/>
      <c r="H105" s="15"/>
      <c r="I105" s="15"/>
      <c r="J105" s="15"/>
      <c r="K105" s="7">
        <f t="shared" si="2"/>
        <v>0</v>
      </c>
      <c r="L105" s="1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</row>
    <row r="106" spans="1:65" s="4" customFormat="1" x14ac:dyDescent="0.3">
      <c r="A106" s="26" t="s">
        <v>196</v>
      </c>
      <c r="B106" s="14" t="s">
        <v>70</v>
      </c>
      <c r="C106" s="15" t="s">
        <v>129</v>
      </c>
      <c r="D106" s="15">
        <v>0</v>
      </c>
      <c r="E106" s="16">
        <f>IF(C106=Rate!B2,Rate!C2, IF(C106=Rate!B3,Rate!C3, IF(C106=Rate!B4,Rate!C4, IF(C106=Rate!B5,Rate!C5, IF(C106=Rate!B6,Rate!C6, IF(C106=Rate!B7,Rate!C7, Rate!C8))))))</f>
        <v>55</v>
      </c>
      <c r="F106" s="10">
        <f t="shared" si="3"/>
        <v>0</v>
      </c>
      <c r="G106" s="15"/>
      <c r="H106" s="15"/>
      <c r="I106" s="15"/>
      <c r="J106" s="15"/>
      <c r="K106" s="7">
        <f t="shared" si="2"/>
        <v>0</v>
      </c>
      <c r="L106" s="15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</row>
    <row r="107" spans="1:65" s="4" customFormat="1" x14ac:dyDescent="0.3">
      <c r="A107" s="26" t="s">
        <v>197</v>
      </c>
      <c r="B107" s="14" t="s">
        <v>71</v>
      </c>
      <c r="C107" s="15" t="s">
        <v>129</v>
      </c>
      <c r="D107" s="15">
        <v>0</v>
      </c>
      <c r="E107" s="16">
        <f>IF(C107=Rate!B2,Rate!C2, IF(C107=Rate!B3,Rate!C3, IF(C107=Rate!B4,Rate!C4, IF(C107=Rate!B5,Rate!C5, IF(C107=Rate!B6,Rate!C6, IF(C107=Rate!B7,Rate!C7, Rate!C8))))))</f>
        <v>55</v>
      </c>
      <c r="F107" s="10">
        <f t="shared" si="3"/>
        <v>0</v>
      </c>
      <c r="G107" s="15"/>
      <c r="H107" s="15"/>
      <c r="I107" s="15"/>
      <c r="J107" s="15"/>
      <c r="K107" s="7">
        <f t="shared" si="2"/>
        <v>0</v>
      </c>
      <c r="L107" s="15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</row>
    <row r="108" spans="1:65" s="4" customFormat="1" ht="28.8" x14ac:dyDescent="0.3">
      <c r="A108" s="26" t="s">
        <v>198</v>
      </c>
      <c r="B108" s="14" t="s">
        <v>72</v>
      </c>
      <c r="C108" s="15" t="s">
        <v>129</v>
      </c>
      <c r="D108" s="15">
        <v>0</v>
      </c>
      <c r="E108" s="16">
        <f>IF(C108=Rate!B2,Rate!C2, IF(C108=Rate!B3,Rate!C3, IF(C108=Rate!B4,Rate!C4, IF(C108=Rate!B5,Rate!C5, IF(C108=Rate!B6,Rate!C6, IF(C108=Rate!B7,Rate!C7, Rate!C8))))))</f>
        <v>55</v>
      </c>
      <c r="F108" s="10">
        <f t="shared" si="3"/>
        <v>0</v>
      </c>
      <c r="G108" s="15"/>
      <c r="H108" s="15"/>
      <c r="I108" s="15"/>
      <c r="J108" s="15"/>
      <c r="K108" s="7">
        <f t="shared" si="2"/>
        <v>0</v>
      </c>
      <c r="L108" s="15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</row>
    <row r="109" spans="1:65" s="4" customFormat="1" x14ac:dyDescent="0.3">
      <c r="A109" s="26" t="s">
        <v>199</v>
      </c>
      <c r="B109" s="14" t="s">
        <v>73</v>
      </c>
      <c r="C109" s="15" t="s">
        <v>129</v>
      </c>
      <c r="D109" s="15">
        <v>0</v>
      </c>
      <c r="E109" s="16">
        <f>IF(C109=Rate!B2,Rate!C2, IF(C109=Rate!B3,Rate!C3, IF(C109=Rate!B4,Rate!C4, IF(C109=Rate!B5,Rate!C5, IF(C109=Rate!B6,Rate!C6, IF(C109=Rate!B7,Rate!C7, Rate!C8))))))</f>
        <v>55</v>
      </c>
      <c r="F109" s="10">
        <f t="shared" si="3"/>
        <v>0</v>
      </c>
      <c r="G109" s="15"/>
      <c r="H109" s="15"/>
      <c r="I109" s="15"/>
      <c r="J109" s="15"/>
      <c r="K109" s="7">
        <f t="shared" si="2"/>
        <v>0</v>
      </c>
      <c r="L109" s="15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</row>
    <row r="110" spans="1:65" s="4" customFormat="1" x14ac:dyDescent="0.3">
      <c r="A110" s="31">
        <v>1.4</v>
      </c>
      <c r="B110" s="21" t="s">
        <v>74</v>
      </c>
      <c r="C110" s="15"/>
      <c r="D110" s="15"/>
      <c r="E110" s="16"/>
      <c r="F110" s="10">
        <f t="shared" si="3"/>
        <v>0</v>
      </c>
      <c r="G110" s="15"/>
      <c r="H110" s="15"/>
      <c r="I110" s="15"/>
      <c r="J110" s="15"/>
      <c r="K110" s="7">
        <f t="shared" si="2"/>
        <v>0</v>
      </c>
      <c r="L110" s="15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</row>
    <row r="111" spans="1:65" s="4" customFormat="1" x14ac:dyDescent="0.3">
      <c r="A111" s="31" t="s">
        <v>200</v>
      </c>
      <c r="B111" s="21" t="s">
        <v>75</v>
      </c>
      <c r="C111" s="15"/>
      <c r="D111" s="15"/>
      <c r="E111" s="15"/>
      <c r="F111" s="10">
        <f t="shared" si="3"/>
        <v>0</v>
      </c>
      <c r="G111" s="15"/>
      <c r="H111" s="15"/>
      <c r="I111" s="15"/>
      <c r="J111" s="15"/>
      <c r="K111" s="7">
        <f t="shared" si="2"/>
        <v>0</v>
      </c>
      <c r="L111" s="15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</row>
    <row r="112" spans="1:65" s="4" customFormat="1" x14ac:dyDescent="0.3">
      <c r="A112" s="26" t="s">
        <v>201</v>
      </c>
      <c r="B112" s="14" t="s">
        <v>76</v>
      </c>
      <c r="C112" s="15" t="s">
        <v>126</v>
      </c>
      <c r="D112" s="15">
        <v>8</v>
      </c>
      <c r="E112" s="16">
        <f>IF(C112=Rate!B2,Rate!C2, IF(C112=Rate!B3,Rate!C3, IF(C112=Rate!B4,Rate!C4, IF(C112=Rate!B5,Rate!C5, IF(C112=Rate!B6,Rate!C6, IF(C112=Rate!B7,Rate!C7, Rate!C8))))))</f>
        <v>65</v>
      </c>
      <c r="F112" s="10">
        <f t="shared" si="3"/>
        <v>520</v>
      </c>
      <c r="G112" s="15"/>
      <c r="H112" s="15"/>
      <c r="I112" s="15"/>
      <c r="J112" s="15"/>
      <c r="K112" s="7">
        <f t="shared" si="2"/>
        <v>520</v>
      </c>
      <c r="L112" s="15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</row>
    <row r="113" spans="1:65" s="4" customFormat="1" x14ac:dyDescent="0.3">
      <c r="A113" s="26"/>
      <c r="B113" s="14"/>
      <c r="C113" s="15" t="s">
        <v>129</v>
      </c>
      <c r="D113" s="15">
        <v>8</v>
      </c>
      <c r="E113" s="16">
        <f>IF(C113=Rate!B2,Rate!C2, IF(C113=Rate!B3,Rate!C3, IF(C113=Rate!B4,Rate!C4, IF(C113=Rate!B5,Rate!C5, IF(C113=Rate!B6,Rate!C6, IF(C113=Rate!B7,Rate!C7, Rate!C8))))))</f>
        <v>55</v>
      </c>
      <c r="F113" s="10">
        <f t="shared" si="3"/>
        <v>440</v>
      </c>
      <c r="G113" s="15"/>
      <c r="H113" s="15"/>
      <c r="I113" s="15"/>
      <c r="J113" s="15"/>
      <c r="K113" s="7">
        <f t="shared" si="2"/>
        <v>440</v>
      </c>
      <c r="L113" s="15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</row>
    <row r="114" spans="1:65" s="4" customFormat="1" x14ac:dyDescent="0.3">
      <c r="B114" s="14"/>
      <c r="C114" s="15" t="s">
        <v>127</v>
      </c>
      <c r="D114" s="15">
        <v>8</v>
      </c>
      <c r="E114" s="16">
        <f>IF(C114=Rate!B2,Rate!C2, IF(C114=Rate!B3,Rate!C3, IF(C114=Rate!B4,Rate!C4, IF(C114=Rate!B5,Rate!C5, IF(C114=Rate!B6,Rate!C6, IF(C114=Rate!B7,Rate!C7, Rate!C8))))))</f>
        <v>50</v>
      </c>
      <c r="F114" s="10">
        <f t="shared" si="3"/>
        <v>400</v>
      </c>
      <c r="G114" s="15"/>
      <c r="H114" s="15"/>
      <c r="I114" s="15"/>
      <c r="J114" s="15"/>
      <c r="K114" s="7">
        <f t="shared" si="2"/>
        <v>400</v>
      </c>
      <c r="L114" s="15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</row>
    <row r="115" spans="1:65" s="4" customFormat="1" x14ac:dyDescent="0.3">
      <c r="A115" s="26" t="s">
        <v>202</v>
      </c>
      <c r="B115" s="14" t="s">
        <v>77</v>
      </c>
      <c r="C115" s="15" t="s">
        <v>127</v>
      </c>
      <c r="D115" s="15">
        <v>76</v>
      </c>
      <c r="E115" s="16">
        <f>IF(C115=Rate!B2,Rate!C2, IF(C115=Rate!B3,Rate!C3, IF(C115=Rate!B4,Rate!C4, IF(C115=Rate!B5,Rate!C5, IF(C115=Rate!B6,Rate!C6, IF(C115=Rate!B7,Rate!C7, Rate!C8))))))</f>
        <v>50</v>
      </c>
      <c r="F115" s="10">
        <f t="shared" si="3"/>
        <v>3800</v>
      </c>
      <c r="G115" s="15"/>
      <c r="H115" s="15"/>
      <c r="I115" s="15"/>
      <c r="J115" s="15"/>
      <c r="K115" s="7">
        <f t="shared" si="2"/>
        <v>3800</v>
      </c>
      <c r="L115" s="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</row>
    <row r="116" spans="1:65" s="4" customFormat="1" x14ac:dyDescent="0.3">
      <c r="A116" s="26"/>
      <c r="B116" s="14"/>
      <c r="C116" s="15" t="s">
        <v>282</v>
      </c>
      <c r="D116" s="15">
        <v>76</v>
      </c>
      <c r="E116" s="16">
        <f>IF(C116=Rate!B2,Rate!C2, IF(C116=Rate!B3,Rate!C3, IF(C116=Rate!B4,Rate!C4, IF(C116=Rate!B5,Rate!C5, IF(C116=Rate!B6,Rate!C6, IF(C116=Rate!B7,Rate!C7, Rate!C8))))))</f>
        <v>50</v>
      </c>
      <c r="F116" s="10">
        <f t="shared" si="3"/>
        <v>3800</v>
      </c>
      <c r="G116" s="15"/>
      <c r="H116" s="15"/>
      <c r="I116" s="15"/>
      <c r="J116" s="15"/>
      <c r="K116" s="7">
        <f t="shared" si="2"/>
        <v>3800</v>
      </c>
      <c r="L116" s="15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</row>
    <row r="117" spans="1:65" s="4" customFormat="1" x14ac:dyDescent="0.3">
      <c r="A117" s="26" t="s">
        <v>203</v>
      </c>
      <c r="B117" s="14" t="s">
        <v>78</v>
      </c>
      <c r="C117" s="15" t="s">
        <v>127</v>
      </c>
      <c r="D117" s="15">
        <v>4</v>
      </c>
      <c r="E117" s="16">
        <f>IF(C117=Rate!B2,Rate!C2, IF(C117=Rate!B3,Rate!C3, IF(C117=Rate!B4,Rate!C4, IF(C117=Rate!B5,Rate!C5, IF(C117=Rate!B6,Rate!C6, IF(C117=Rate!B7,Rate!C7, Rate!C8))))))</f>
        <v>50</v>
      </c>
      <c r="F117" s="10">
        <f t="shared" si="3"/>
        <v>200</v>
      </c>
      <c r="G117" s="15"/>
      <c r="H117" s="15"/>
      <c r="I117" s="15"/>
      <c r="J117" s="15"/>
      <c r="K117" s="7">
        <f t="shared" si="2"/>
        <v>200</v>
      </c>
      <c r="L117" s="15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</row>
    <row r="118" spans="1:65" s="4" customFormat="1" ht="28.8" x14ac:dyDescent="0.3">
      <c r="A118" s="26" t="s">
        <v>204</v>
      </c>
      <c r="B118" s="14" t="s">
        <v>79</v>
      </c>
      <c r="C118" s="15" t="s">
        <v>127</v>
      </c>
      <c r="D118" s="15">
        <v>24</v>
      </c>
      <c r="E118" s="16">
        <f>IF(C118=Rate!B2,Rate!C2, IF(C118=Rate!B3,Rate!C3, IF(C118=Rate!B4,Rate!C4, IF(C118=Rate!B5,Rate!C5, IF(C118=Rate!B6,Rate!C6, IF(C118=Rate!B7,Rate!C7, Rate!C8))))))</f>
        <v>50</v>
      </c>
      <c r="F118" s="10">
        <f t="shared" si="3"/>
        <v>1200</v>
      </c>
      <c r="G118" s="15"/>
      <c r="H118" s="15"/>
      <c r="I118" s="15"/>
      <c r="J118" s="15"/>
      <c r="K118" s="7">
        <f t="shared" si="2"/>
        <v>1200</v>
      </c>
      <c r="L118" s="15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</row>
    <row r="119" spans="1:65" s="4" customFormat="1" x14ac:dyDescent="0.3">
      <c r="A119" s="31" t="s">
        <v>205</v>
      </c>
      <c r="B119" s="21" t="s">
        <v>80</v>
      </c>
      <c r="C119" s="15"/>
      <c r="D119" s="15"/>
      <c r="E119" s="15"/>
      <c r="F119" s="10">
        <f t="shared" si="3"/>
        <v>0</v>
      </c>
      <c r="G119" s="15"/>
      <c r="H119" s="15"/>
      <c r="I119" s="15"/>
      <c r="J119" s="15"/>
      <c r="K119" s="7">
        <f t="shared" si="2"/>
        <v>0</v>
      </c>
      <c r="L119" s="15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</row>
    <row r="120" spans="1:65" s="4" customFormat="1" x14ac:dyDescent="0.3">
      <c r="A120" s="26" t="s">
        <v>206</v>
      </c>
      <c r="B120" s="14" t="s">
        <v>81</v>
      </c>
      <c r="C120" s="15" t="s">
        <v>126</v>
      </c>
      <c r="D120" s="15">
        <v>4</v>
      </c>
      <c r="E120" s="16">
        <f>IF(C120=Rate!B2,Rate!C2, IF(C120=Rate!B3,Rate!C3, IF(C120=Rate!B4,Rate!C4, IF(C120=Rate!B5,Rate!C5, IF(C120=Rate!B6,Rate!C6, IF(C120=Rate!B7,Rate!C7, Rate!C8))))))</f>
        <v>65</v>
      </c>
      <c r="F120" s="10">
        <f t="shared" si="3"/>
        <v>260</v>
      </c>
      <c r="G120" s="15"/>
      <c r="H120" s="15"/>
      <c r="I120" s="15"/>
      <c r="J120" s="15"/>
      <c r="K120" s="7">
        <f t="shared" si="2"/>
        <v>260</v>
      </c>
      <c r="L120" s="15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</row>
    <row r="121" spans="1:65" s="4" customFormat="1" x14ac:dyDescent="0.3">
      <c r="A121" s="26"/>
      <c r="B121" s="14"/>
      <c r="C121" s="15" t="s">
        <v>129</v>
      </c>
      <c r="D121" s="15">
        <v>4</v>
      </c>
      <c r="E121" s="16">
        <f>IF(C121=Rate!B2,Rate!C2, IF(C121=Rate!B3,Rate!C3, IF(C121=Rate!B4,Rate!C4, IF(C121=Rate!B5,Rate!C5, IF(C121=Rate!B6,Rate!C6, IF(C121=Rate!B7,Rate!C7, Rate!C8))))))</f>
        <v>55</v>
      </c>
      <c r="F121" s="10">
        <f t="shared" si="3"/>
        <v>220</v>
      </c>
      <c r="G121" s="15"/>
      <c r="H121" s="15"/>
      <c r="I121" s="15"/>
      <c r="J121" s="15"/>
      <c r="K121" s="7">
        <f t="shared" si="2"/>
        <v>220</v>
      </c>
      <c r="L121" s="15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</row>
    <row r="122" spans="1:65" s="4" customFormat="1" x14ac:dyDescent="0.3">
      <c r="B122" s="14"/>
      <c r="C122" s="15" t="s">
        <v>127</v>
      </c>
      <c r="D122" s="15">
        <v>4</v>
      </c>
      <c r="E122" s="16">
        <f>IF(C122=Rate!B2,Rate!C2, IF(C122=Rate!B3,Rate!C3, IF(C122=Rate!B4,Rate!C4, IF(C122=Rate!B5,Rate!C5, IF(C122=Rate!B6,Rate!C6, IF(C122=Rate!B7,Rate!C7, Rate!C8))))))</f>
        <v>50</v>
      </c>
      <c r="F122" s="10">
        <f t="shared" si="3"/>
        <v>200</v>
      </c>
      <c r="G122" s="15"/>
      <c r="H122" s="15"/>
      <c r="I122" s="15"/>
      <c r="J122" s="15"/>
      <c r="K122" s="7">
        <f t="shared" si="2"/>
        <v>200</v>
      </c>
      <c r="L122" s="15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</row>
    <row r="123" spans="1:65" s="4" customFormat="1" x14ac:dyDescent="0.3">
      <c r="A123" s="26" t="s">
        <v>207</v>
      </c>
      <c r="B123" s="14" t="s">
        <v>82</v>
      </c>
      <c r="C123" s="15" t="s">
        <v>127</v>
      </c>
      <c r="D123" s="15">
        <v>84</v>
      </c>
      <c r="E123" s="16">
        <f>IF(C123=Rate!B2,Rate!C2, IF(C123=Rate!B3,Rate!C3, IF(C123=Rate!B4,Rate!C4, IF(C123=Rate!B5,Rate!C5, IF(C123=Rate!B6,Rate!C6, IF(C123=Rate!B7,Rate!C7, Rate!C8))))))</f>
        <v>50</v>
      </c>
      <c r="F123" s="10">
        <f t="shared" si="3"/>
        <v>4200</v>
      </c>
      <c r="G123" s="15"/>
      <c r="H123" s="15"/>
      <c r="I123" s="15"/>
      <c r="J123" s="15"/>
      <c r="K123" s="7">
        <f t="shared" si="2"/>
        <v>4200</v>
      </c>
      <c r="L123" s="15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</row>
    <row r="124" spans="1:65" s="4" customFormat="1" x14ac:dyDescent="0.3">
      <c r="A124" s="26"/>
      <c r="B124" s="14"/>
      <c r="C124" s="15" t="s">
        <v>282</v>
      </c>
      <c r="D124" s="15">
        <v>84</v>
      </c>
      <c r="E124" s="16">
        <f>IF(C124=Rate!B2,Rate!C2, IF(C124=Rate!B3,Rate!C3, IF(C124=Rate!B4,Rate!C4, IF(C124=Rate!B5,Rate!C5, IF(C124=Rate!B6,Rate!C6, IF(C124=Rate!B7,Rate!C7, Rate!C8))))))</f>
        <v>50</v>
      </c>
      <c r="F124" s="10">
        <f t="shared" si="3"/>
        <v>4200</v>
      </c>
      <c r="G124" s="15"/>
      <c r="H124" s="15"/>
      <c r="I124" s="15"/>
      <c r="J124" s="15"/>
      <c r="K124" s="7">
        <f t="shared" si="2"/>
        <v>4200</v>
      </c>
      <c r="L124" s="15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</row>
    <row r="125" spans="1:65" s="4" customFormat="1" ht="28.8" x14ac:dyDescent="0.3">
      <c r="A125" s="26" t="s">
        <v>208</v>
      </c>
      <c r="B125" s="14" t="s">
        <v>83</v>
      </c>
      <c r="C125" s="15" t="s">
        <v>127</v>
      </c>
      <c r="D125" s="15">
        <v>16</v>
      </c>
      <c r="E125" s="16">
        <f>IF(C125=Rate!B2,Rate!C2, IF(C125=Rate!B3,Rate!C3, IF(C125=Rate!B4,Rate!C4, IF(C125=Rate!B5,Rate!C5, IF(C125=Rate!B6,Rate!C6, IF(C125=Rate!B7,Rate!C7, Rate!C8))))))</f>
        <v>50</v>
      </c>
      <c r="F125" s="10">
        <f t="shared" si="3"/>
        <v>800</v>
      </c>
      <c r="G125" s="15"/>
      <c r="H125" s="15"/>
      <c r="I125" s="15"/>
      <c r="J125" s="15"/>
      <c r="K125" s="7">
        <f t="shared" si="2"/>
        <v>800</v>
      </c>
      <c r="L125" s="1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</row>
    <row r="126" spans="1:65" s="4" customFormat="1" x14ac:dyDescent="0.3">
      <c r="A126" s="26"/>
      <c r="B126" s="14"/>
      <c r="C126" s="15" t="s">
        <v>282</v>
      </c>
      <c r="D126" s="15">
        <v>16</v>
      </c>
      <c r="E126" s="16">
        <f>IF(C126=Rate!B2,Rate!C2, IF(C126=Rate!B3,Rate!C3, IF(C126=Rate!B4,Rate!C4, IF(C126=Rate!B5,Rate!C5, IF(C126=Rate!B6,Rate!C6, IF(C126=Rate!B7,Rate!C7, Rate!C8))))))</f>
        <v>50</v>
      </c>
      <c r="F126" s="10">
        <f t="shared" si="3"/>
        <v>800</v>
      </c>
      <c r="G126" s="15"/>
      <c r="H126" s="15"/>
      <c r="I126" s="15"/>
      <c r="J126" s="15"/>
      <c r="K126" s="7">
        <f t="shared" si="2"/>
        <v>800</v>
      </c>
      <c r="L126" s="15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</row>
    <row r="127" spans="1:65" s="4" customFormat="1" x14ac:dyDescent="0.3">
      <c r="A127" s="31" t="s">
        <v>209</v>
      </c>
      <c r="B127" s="21" t="s">
        <v>84</v>
      </c>
      <c r="C127" s="15"/>
      <c r="D127" s="15"/>
      <c r="E127" s="16"/>
      <c r="F127" s="10">
        <f t="shared" si="3"/>
        <v>0</v>
      </c>
      <c r="G127" s="15"/>
      <c r="H127" s="15"/>
      <c r="I127" s="15"/>
      <c r="J127" s="15"/>
      <c r="K127" s="7">
        <f t="shared" si="2"/>
        <v>0</v>
      </c>
      <c r="L127" s="15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</row>
    <row r="128" spans="1:65" s="4" customFormat="1" x14ac:dyDescent="0.3">
      <c r="A128" s="26" t="s">
        <v>210</v>
      </c>
      <c r="B128" s="14" t="s">
        <v>85</v>
      </c>
      <c r="C128" s="15" t="s">
        <v>126</v>
      </c>
      <c r="D128" s="15">
        <v>4</v>
      </c>
      <c r="E128" s="16">
        <f>IF(C128=Rate!B2,Rate!C2, IF(C128=Rate!B3,Rate!C3, IF(C128=Rate!B4,Rate!C4, IF(C128=Rate!B5,Rate!C5, IF(C128=Rate!B6,Rate!C6, IF(C128=Rate!B7,Rate!C7, Rate!C8))))))</f>
        <v>65</v>
      </c>
      <c r="F128" s="10">
        <f t="shared" si="3"/>
        <v>260</v>
      </c>
      <c r="G128" s="15"/>
      <c r="H128" s="15"/>
      <c r="I128" s="15"/>
      <c r="J128" s="15"/>
      <c r="K128" s="7">
        <f t="shared" si="2"/>
        <v>260</v>
      </c>
      <c r="L128" s="15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</row>
    <row r="129" spans="1:65" s="4" customFormat="1" x14ac:dyDescent="0.3">
      <c r="A129" s="26"/>
      <c r="B129" s="14"/>
      <c r="C129" s="15" t="s">
        <v>129</v>
      </c>
      <c r="D129" s="15">
        <v>4</v>
      </c>
      <c r="E129" s="16">
        <f>IF(C129=Rate!B2,Rate!C2, IF(C129=Rate!B3,Rate!C3, IF(C129=Rate!B4,Rate!C4, IF(C129=Rate!B5,Rate!C5, IF(C129=Rate!B6,Rate!C6, IF(C129=Rate!B7,Rate!C7, Rate!C8))))))</f>
        <v>55</v>
      </c>
      <c r="F129" s="10">
        <f t="shared" si="3"/>
        <v>220</v>
      </c>
      <c r="G129" s="15"/>
      <c r="H129" s="15"/>
      <c r="I129" s="15"/>
      <c r="J129" s="15"/>
      <c r="K129" s="7">
        <f t="shared" si="2"/>
        <v>220</v>
      </c>
      <c r="L129" s="15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</row>
    <row r="130" spans="1:65" s="4" customFormat="1" x14ac:dyDescent="0.3">
      <c r="B130" s="14"/>
      <c r="C130" s="15" t="s">
        <v>127</v>
      </c>
      <c r="D130" s="15">
        <v>4</v>
      </c>
      <c r="E130" s="16">
        <f>IF(C130=Rate!B2,Rate!C2, IF(C130=Rate!B3,Rate!C3, IF(C130=Rate!B4,Rate!C4, IF(C130=Rate!B5,Rate!C5, IF(C130=Rate!B6,Rate!C6, IF(C130=Rate!B7,Rate!C7, Rate!C8))))))</f>
        <v>50</v>
      </c>
      <c r="F130" s="10">
        <f t="shared" si="3"/>
        <v>200</v>
      </c>
      <c r="G130" s="15"/>
      <c r="H130" s="15"/>
      <c r="I130" s="15"/>
      <c r="J130" s="15"/>
      <c r="K130" s="7">
        <f t="shared" si="2"/>
        <v>200</v>
      </c>
      <c r="L130" s="15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</row>
    <row r="131" spans="1:65" s="4" customFormat="1" x14ac:dyDescent="0.3">
      <c r="A131" s="26" t="s">
        <v>211</v>
      </c>
      <c r="B131" s="14" t="s">
        <v>86</v>
      </c>
      <c r="C131" s="15" t="s">
        <v>127</v>
      </c>
      <c r="D131" s="15">
        <v>72</v>
      </c>
      <c r="E131" s="16">
        <f>IF(C131=Rate!B2,Rate!C2, IF(C131=Rate!B3,Rate!C3, IF(C131=Rate!B4,Rate!C4, IF(C131=Rate!B5,Rate!C5, IF(C131=Rate!B6,Rate!C6, IF(C131=Rate!B7,Rate!C7, Rate!C8))))))</f>
        <v>50</v>
      </c>
      <c r="F131" s="10">
        <f t="shared" si="3"/>
        <v>3600</v>
      </c>
      <c r="G131" s="15"/>
      <c r="H131" s="15"/>
      <c r="I131" s="15"/>
      <c r="J131" s="15"/>
      <c r="K131" s="7">
        <f t="shared" si="2"/>
        <v>3600</v>
      </c>
      <c r="L131" s="15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</row>
    <row r="132" spans="1:65" s="4" customFormat="1" x14ac:dyDescent="0.3">
      <c r="A132" s="26"/>
      <c r="B132" s="14"/>
      <c r="C132" s="15" t="s">
        <v>282</v>
      </c>
      <c r="D132" s="15">
        <v>72</v>
      </c>
      <c r="E132" s="16">
        <f>IF(C132=Rate!B2,Rate!C2, IF(C132=Rate!B3,Rate!C3, IF(C132=Rate!B4,Rate!C4, IF(C132=Rate!B5,Rate!C5, IF(C132=Rate!B6,Rate!C6, IF(C132=Rate!B7,Rate!C7, Rate!C8))))))</f>
        <v>50</v>
      </c>
      <c r="F132" s="10">
        <f t="shared" si="3"/>
        <v>3600</v>
      </c>
      <c r="G132" s="15"/>
      <c r="H132" s="15"/>
      <c r="I132" s="15"/>
      <c r="J132" s="15"/>
      <c r="K132" s="7">
        <f t="shared" si="2"/>
        <v>3600</v>
      </c>
      <c r="L132" s="15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</row>
    <row r="133" spans="1:65" s="4" customFormat="1" ht="28.8" x14ac:dyDescent="0.3">
      <c r="A133" s="26" t="s">
        <v>212</v>
      </c>
      <c r="B133" s="14" t="s">
        <v>87</v>
      </c>
      <c r="C133" s="15" t="s">
        <v>127</v>
      </c>
      <c r="D133" s="15">
        <v>4</v>
      </c>
      <c r="E133" s="16">
        <f>IF(C133=Rate!B2,Rate!C2, IF(C133=Rate!B3,Rate!C3, IF(C133=Rate!B4,Rate!C4, IF(C133=Rate!B5,Rate!C5, IF(C133=Rate!B6,Rate!C6, IF(C133=Rate!B7,Rate!C7, Rate!C8))))))</f>
        <v>50</v>
      </c>
      <c r="F133" s="10">
        <f t="shared" si="3"/>
        <v>200</v>
      </c>
      <c r="G133" s="15"/>
      <c r="H133" s="15"/>
      <c r="I133" s="15"/>
      <c r="J133" s="15"/>
      <c r="K133" s="7">
        <f t="shared" si="2"/>
        <v>200</v>
      </c>
      <c r="L133" s="15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</row>
    <row r="134" spans="1:65" s="4" customFormat="1" x14ac:dyDescent="0.3">
      <c r="A134" s="26"/>
      <c r="B134" s="14"/>
      <c r="C134" s="15" t="s">
        <v>282</v>
      </c>
      <c r="D134" s="15">
        <v>4</v>
      </c>
      <c r="E134" s="16">
        <f>IF(C134=Rate!B2,Rate!C2, IF(C134=Rate!B3,Rate!C3, IF(C134=Rate!B4,Rate!C4, IF(C134=Rate!B5,Rate!C5, IF(C134=Rate!B6,Rate!C6, IF(C134=Rate!B7,Rate!C7, Rate!C8))))))</f>
        <v>50</v>
      </c>
      <c r="F134" s="10">
        <f t="shared" si="3"/>
        <v>200</v>
      </c>
      <c r="G134" s="15"/>
      <c r="H134" s="15"/>
      <c r="I134" s="15"/>
      <c r="J134" s="15"/>
      <c r="K134" s="7">
        <f t="shared" si="2"/>
        <v>200</v>
      </c>
      <c r="L134" s="15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</row>
    <row r="135" spans="1:65" s="4" customFormat="1" x14ac:dyDescent="0.3">
      <c r="A135" s="31" t="s">
        <v>213</v>
      </c>
      <c r="B135" s="21" t="s">
        <v>88</v>
      </c>
      <c r="C135" s="15"/>
      <c r="D135" s="15"/>
      <c r="E135" s="16"/>
      <c r="F135" s="10">
        <f t="shared" si="3"/>
        <v>0</v>
      </c>
      <c r="G135" s="15"/>
      <c r="H135" s="15"/>
      <c r="I135" s="15"/>
      <c r="J135" s="15"/>
      <c r="K135" s="7">
        <f t="shared" si="2"/>
        <v>0</v>
      </c>
      <c r="L135" s="1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</row>
    <row r="136" spans="1:65" s="4" customFormat="1" x14ac:dyDescent="0.3">
      <c r="A136" s="26" t="s">
        <v>214</v>
      </c>
      <c r="B136" s="14" t="s">
        <v>89</v>
      </c>
      <c r="C136" s="15" t="s">
        <v>126</v>
      </c>
      <c r="D136" s="15">
        <v>4</v>
      </c>
      <c r="E136" s="16">
        <f>IF(C136=Rate!B2,Rate!C2, IF(C136=Rate!B3,Rate!C3, IF(C136=Rate!B4,Rate!C4, IF(C136=Rate!B5,Rate!C5, IF(C136=Rate!B6,Rate!C6, IF(C136=Rate!B7,Rate!C7, Rate!C8))))))</f>
        <v>65</v>
      </c>
      <c r="F136" s="10">
        <f t="shared" si="3"/>
        <v>260</v>
      </c>
      <c r="G136" s="15"/>
      <c r="H136" s="15"/>
      <c r="I136" s="15"/>
      <c r="J136" s="15"/>
      <c r="K136" s="7">
        <f t="shared" si="2"/>
        <v>260</v>
      </c>
      <c r="L136" s="15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</row>
    <row r="137" spans="1:65" s="4" customFormat="1" x14ac:dyDescent="0.3">
      <c r="A137" s="26"/>
      <c r="B137" s="14"/>
      <c r="C137" s="15" t="s">
        <v>129</v>
      </c>
      <c r="D137" s="15">
        <v>4</v>
      </c>
      <c r="E137" s="16">
        <f>IF(C137=Rate!B2,Rate!C2, IF(C137=Rate!B3,Rate!C3, IF(C137=Rate!B4,Rate!C4, IF(C137=Rate!B5,Rate!C5, IF(C137=Rate!B6,Rate!C6, IF(C137=Rate!B7,Rate!C7, Rate!C8))))))</f>
        <v>55</v>
      </c>
      <c r="F137" s="10">
        <f t="shared" si="3"/>
        <v>220</v>
      </c>
      <c r="G137" s="15"/>
      <c r="H137" s="15"/>
      <c r="I137" s="15"/>
      <c r="J137" s="15"/>
      <c r="K137" s="7">
        <f t="shared" si="2"/>
        <v>220</v>
      </c>
      <c r="L137" s="15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</row>
    <row r="138" spans="1:65" s="4" customFormat="1" x14ac:dyDescent="0.3">
      <c r="B138" s="14"/>
      <c r="C138" s="15" t="s">
        <v>127</v>
      </c>
      <c r="D138" s="15">
        <v>4</v>
      </c>
      <c r="E138" s="16">
        <f>IF(C138=Rate!B2,Rate!C2, IF(C138=Rate!B3,Rate!C3, IF(C138=Rate!B4,Rate!C4, IF(C138=Rate!B5,Rate!C5, IF(C138=Rate!B6,Rate!C6, IF(C138=Rate!B7,Rate!C7, Rate!C8))))))</f>
        <v>50</v>
      </c>
      <c r="F138" s="10">
        <f t="shared" si="3"/>
        <v>200</v>
      </c>
      <c r="G138" s="15"/>
      <c r="H138" s="15"/>
      <c r="I138" s="15"/>
      <c r="J138" s="15"/>
      <c r="K138" s="7">
        <f t="shared" si="2"/>
        <v>200</v>
      </c>
      <c r="L138" s="15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</row>
    <row r="139" spans="1:65" s="4" customFormat="1" x14ac:dyDescent="0.3">
      <c r="A139" s="26" t="s">
        <v>215</v>
      </c>
      <c r="B139" s="14" t="s">
        <v>90</v>
      </c>
      <c r="C139" s="15" t="s">
        <v>127</v>
      </c>
      <c r="D139" s="15">
        <v>72</v>
      </c>
      <c r="E139" s="16">
        <f>IF(C139=Rate!B2,Rate!C2, IF(C139=Rate!B3,Rate!C3, IF(C139=Rate!B4,Rate!C4, IF(C139=Rate!B5,Rate!C5, IF(C139=Rate!B6,Rate!C6, IF(C139=Rate!B7,Rate!C7, Rate!C8))))))</f>
        <v>50</v>
      </c>
      <c r="F139" s="10">
        <f t="shared" si="3"/>
        <v>3600</v>
      </c>
      <c r="G139" s="15"/>
      <c r="H139" s="15"/>
      <c r="I139" s="15"/>
      <c r="J139" s="15"/>
      <c r="K139" s="7">
        <f t="shared" si="2"/>
        <v>3600</v>
      </c>
      <c r="L139" s="15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</row>
    <row r="140" spans="1:65" s="4" customFormat="1" x14ac:dyDescent="0.3">
      <c r="A140" s="26"/>
      <c r="B140" s="14"/>
      <c r="C140" s="15" t="s">
        <v>282</v>
      </c>
      <c r="D140" s="15">
        <v>72</v>
      </c>
      <c r="E140" s="16">
        <f>IF(C140=Rate!B2,Rate!C2, IF(C140=Rate!B3,Rate!C3, IF(C140=Rate!B4,Rate!C4, IF(C140=Rate!B5,Rate!C5, IF(C140=Rate!B6,Rate!C6, IF(C140=Rate!B7,Rate!C7, Rate!C8))))))</f>
        <v>50</v>
      </c>
      <c r="F140" s="10">
        <f t="shared" si="3"/>
        <v>3600</v>
      </c>
      <c r="G140" s="15"/>
      <c r="H140" s="15"/>
      <c r="I140" s="15"/>
      <c r="J140" s="15"/>
      <c r="K140" s="7">
        <f t="shared" si="2"/>
        <v>3600</v>
      </c>
      <c r="L140" s="15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</row>
    <row r="141" spans="1:65" s="4" customFormat="1" ht="28.8" x14ac:dyDescent="0.3">
      <c r="A141" s="26" t="s">
        <v>216</v>
      </c>
      <c r="B141" s="14" t="s">
        <v>91</v>
      </c>
      <c r="C141" s="15" t="s">
        <v>127</v>
      </c>
      <c r="D141" s="15">
        <v>4</v>
      </c>
      <c r="E141" s="16">
        <f>IF(C141=Rate!B2,Rate!C2, IF(C141=Rate!B3,Rate!C3, IF(C141=Rate!B4,Rate!C4, IF(C141=Rate!B5,Rate!C5, IF(C141=Rate!B6,Rate!C6, IF(C141=Rate!B7,Rate!C7, Rate!C8))))))</f>
        <v>50</v>
      </c>
      <c r="F141" s="10">
        <f t="shared" si="3"/>
        <v>200</v>
      </c>
      <c r="G141" s="15"/>
      <c r="H141" s="15"/>
      <c r="I141" s="15"/>
      <c r="J141" s="15"/>
      <c r="K141" s="7">
        <f t="shared" si="2"/>
        <v>200</v>
      </c>
      <c r="L141" s="15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</row>
    <row r="142" spans="1:65" s="4" customFormat="1" x14ac:dyDescent="0.3">
      <c r="A142" s="26"/>
      <c r="B142" s="14"/>
      <c r="C142" s="15" t="s">
        <v>282</v>
      </c>
      <c r="D142" s="15">
        <v>4</v>
      </c>
      <c r="E142" s="16">
        <f>IF(C142=Rate!B2,Rate!C2, IF(C142=Rate!B3,Rate!C3, IF(C142=Rate!B4,Rate!C4, IF(C142=Rate!B5,Rate!C5, IF(C142=Rate!B6,Rate!C6, IF(C142=Rate!B7,Rate!C7, Rate!C8))))))</f>
        <v>50</v>
      </c>
      <c r="F142" s="10">
        <f t="shared" si="3"/>
        <v>200</v>
      </c>
      <c r="G142" s="15"/>
      <c r="H142" s="15"/>
      <c r="I142" s="15"/>
      <c r="J142" s="15"/>
      <c r="K142" s="7">
        <f t="shared" si="2"/>
        <v>200</v>
      </c>
      <c r="L142" s="15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</row>
    <row r="143" spans="1:65" s="4" customFormat="1" ht="15" customHeight="1" x14ac:dyDescent="0.3">
      <c r="A143" s="31" t="s">
        <v>217</v>
      </c>
      <c r="B143" s="21" t="s">
        <v>92</v>
      </c>
      <c r="C143" s="15"/>
      <c r="D143" s="15"/>
      <c r="E143" s="16"/>
      <c r="F143" s="10">
        <f t="shared" si="3"/>
        <v>0</v>
      </c>
      <c r="G143" s="15"/>
      <c r="H143" s="15"/>
      <c r="I143" s="15"/>
      <c r="J143" s="15"/>
      <c r="K143" s="7">
        <f t="shared" si="2"/>
        <v>0</v>
      </c>
      <c r="L143" s="15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</row>
    <row r="144" spans="1:65" s="4" customFormat="1" ht="15" customHeight="1" x14ac:dyDescent="0.3">
      <c r="A144" s="26" t="s">
        <v>218</v>
      </c>
      <c r="B144" s="14" t="s">
        <v>93</v>
      </c>
      <c r="C144" s="15" t="s">
        <v>128</v>
      </c>
      <c r="D144" s="15">
        <v>24</v>
      </c>
      <c r="E144" s="16">
        <f>IF(C144=Rate!B2,Rate!C2, IF(C144=Rate!B3,Rate!C3, IF(C144=Rate!B4,Rate!C4, IF(C144=Rate!B5,Rate!C5, IF(C144=Rate!B6,Rate!C6, IF(C144=Rate!B7,Rate!C7, Rate!C8))))))</f>
        <v>45</v>
      </c>
      <c r="F144" s="10">
        <f t="shared" si="3"/>
        <v>1080</v>
      </c>
      <c r="G144" s="15"/>
      <c r="H144" s="15"/>
      <c r="I144" s="15"/>
      <c r="J144" s="15"/>
      <c r="K144" s="7">
        <f t="shared" si="2"/>
        <v>1080</v>
      </c>
      <c r="L144" s="15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</row>
    <row r="145" spans="1:65" s="4" customFormat="1" x14ac:dyDescent="0.3">
      <c r="A145" s="26" t="s">
        <v>219</v>
      </c>
      <c r="B145" s="14" t="s">
        <v>94</v>
      </c>
      <c r="C145" s="15" t="s">
        <v>126</v>
      </c>
      <c r="D145" s="15">
        <v>16</v>
      </c>
      <c r="E145" s="16">
        <f>IF(C145=Rate!B2,Rate!C2, IF(C145=Rate!B3,Rate!C3, IF(C145=Rate!B4,Rate!C4, IF(C145=Rate!B5,Rate!C5, IF(C145=Rate!B6,Rate!C6, IF(C145=Rate!B7,Rate!C7, Rate!C8))))))</f>
        <v>65</v>
      </c>
      <c r="F145" s="10">
        <f t="shared" si="3"/>
        <v>1040</v>
      </c>
      <c r="G145" s="15"/>
      <c r="H145" s="15"/>
      <c r="I145" s="15"/>
      <c r="J145" s="15"/>
      <c r="K145" s="7">
        <f t="shared" ref="K145:K183" si="4">J145+F145</f>
        <v>1040</v>
      </c>
      <c r="L145" s="1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</row>
    <row r="146" spans="1:65" s="4" customFormat="1" x14ac:dyDescent="0.3">
      <c r="A146" s="26" t="s">
        <v>220</v>
      </c>
      <c r="B146" s="21" t="s">
        <v>95</v>
      </c>
      <c r="C146" s="15"/>
      <c r="D146" s="15"/>
      <c r="E146" s="16"/>
      <c r="F146" s="10">
        <f t="shared" ref="F146:F183" si="5">E146*D146</f>
        <v>0</v>
      </c>
      <c r="G146" s="15"/>
      <c r="H146" s="15"/>
      <c r="I146" s="15"/>
      <c r="J146" s="15"/>
      <c r="K146" s="7">
        <f t="shared" si="4"/>
        <v>0</v>
      </c>
      <c r="L146" s="15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</row>
    <row r="147" spans="1:65" s="4" customFormat="1" x14ac:dyDescent="0.3">
      <c r="A147" s="31" t="s">
        <v>221</v>
      </c>
      <c r="B147" s="21" t="s">
        <v>96</v>
      </c>
      <c r="C147" s="15"/>
      <c r="D147" s="15"/>
      <c r="E147" s="16"/>
      <c r="F147" s="10">
        <f t="shared" si="5"/>
        <v>0</v>
      </c>
      <c r="G147" s="17"/>
      <c r="H147" s="17"/>
      <c r="I147" s="17"/>
      <c r="J147" s="17"/>
      <c r="K147" s="7">
        <f t="shared" si="4"/>
        <v>0</v>
      </c>
      <c r="L147" s="1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</row>
    <row r="148" spans="1:65" s="4" customFormat="1" ht="28.5" customHeight="1" x14ac:dyDescent="0.3">
      <c r="A148" s="26" t="s">
        <v>222</v>
      </c>
      <c r="B148" s="14" t="s">
        <v>97</v>
      </c>
      <c r="C148" s="15" t="s">
        <v>284</v>
      </c>
      <c r="D148" s="15">
        <v>1</v>
      </c>
      <c r="E148" s="16">
        <f>IF(C148=Rate!B2,Rate!C2, IF(C148=Rate!B3,Rate!C3, IF(C148=Rate!B4,Rate!C4, IF(C148=Rate!B5,Rate!C5, IF(C148=Rate!B6,Rate!C6, IF(C148=Rate!B7,Rate!C7, Rate!C8))))))</f>
        <v>0</v>
      </c>
      <c r="F148" s="10">
        <f t="shared" si="5"/>
        <v>0</v>
      </c>
      <c r="G148" s="15" t="s">
        <v>243</v>
      </c>
      <c r="H148" s="15"/>
      <c r="I148" s="15"/>
      <c r="J148" s="18">
        <v>1319.88</v>
      </c>
      <c r="K148" s="7">
        <f t="shared" si="4"/>
        <v>1319.88</v>
      </c>
      <c r="L148" s="15" t="s">
        <v>245</v>
      </c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</row>
    <row r="149" spans="1:65" s="4" customFormat="1" ht="28.8" x14ac:dyDescent="0.3">
      <c r="A149" s="26" t="s">
        <v>223</v>
      </c>
      <c r="B149" s="14" t="s">
        <v>98</v>
      </c>
      <c r="C149" s="15" t="s">
        <v>129</v>
      </c>
      <c r="D149" s="15">
        <v>24</v>
      </c>
      <c r="E149" s="16">
        <f>IF(C149=Rate!B2,Rate!C2, IF(C149=Rate!B3,Rate!C3, IF(C149=Rate!B4,Rate!C4, IF(C149=Rate!B5,Rate!C5, IF(C149=Rate!B6,Rate!C6, IF(C149=Rate!B7,Rate!C7, Rate!C8))))))</f>
        <v>55</v>
      </c>
      <c r="F149" s="10">
        <f t="shared" si="5"/>
        <v>1320</v>
      </c>
      <c r="G149" s="15"/>
      <c r="H149" s="15"/>
      <c r="I149" s="15"/>
      <c r="J149" s="15"/>
      <c r="K149" s="7">
        <f t="shared" si="4"/>
        <v>1320</v>
      </c>
      <c r="L149" s="15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</row>
    <row r="150" spans="1:65" s="4" customFormat="1" ht="26.25" customHeight="1" x14ac:dyDescent="0.3">
      <c r="A150" s="31">
        <v>1.5</v>
      </c>
      <c r="B150" s="14" t="s">
        <v>99</v>
      </c>
      <c r="C150" s="15" t="s">
        <v>129</v>
      </c>
      <c r="D150" s="15">
        <v>16</v>
      </c>
      <c r="E150" s="16">
        <f>IF(C150=Rate!B2,Rate!C2, IF(C150=Rate!B3,Rate!C3, IF(C150=Rate!B4,Rate!C4, IF(C150=Rate!B5,Rate!C5, IF(C150=Rate!B6,Rate!C6, IF(C150=Rate!B7,Rate!C7, Rate!C8))))))</f>
        <v>55</v>
      </c>
      <c r="F150" s="10">
        <f t="shared" si="5"/>
        <v>880</v>
      </c>
      <c r="G150" s="15"/>
      <c r="H150" s="15"/>
      <c r="I150" s="15"/>
      <c r="J150" s="15"/>
      <c r="K150" s="7">
        <f t="shared" si="4"/>
        <v>880</v>
      </c>
      <c r="L150" s="15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</row>
    <row r="151" spans="1:65" s="4" customFormat="1" ht="28.8" x14ac:dyDescent="0.3">
      <c r="A151" s="31" t="s">
        <v>224</v>
      </c>
      <c r="B151" s="14" t="s">
        <v>100</v>
      </c>
      <c r="C151" s="15" t="s">
        <v>125</v>
      </c>
      <c r="D151" s="15">
        <v>16</v>
      </c>
      <c r="E151" s="16">
        <f>IF(C151=Rate!B2,Rate!C2, IF(C151=Rate!B3,Rate!C3, IF(C151=Rate!B4,Rate!C4, IF(C151=Rate!B5,Rate!C5, IF(C151=Rate!B6,Rate!C6, IF(C151=Rate!B7,Rate!C7, Rate!C8))))))</f>
        <v>55</v>
      </c>
      <c r="F151" s="10">
        <f t="shared" si="5"/>
        <v>880</v>
      </c>
      <c r="G151" s="15"/>
      <c r="H151" s="15"/>
      <c r="I151" s="15"/>
      <c r="J151" s="15"/>
      <c r="K151" s="7">
        <f t="shared" si="4"/>
        <v>880</v>
      </c>
      <c r="L151" s="15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</row>
    <row r="152" spans="1:65" s="4" customFormat="1" x14ac:dyDescent="0.3">
      <c r="A152" s="26" t="s">
        <v>225</v>
      </c>
      <c r="B152" s="21" t="s">
        <v>101</v>
      </c>
      <c r="C152" s="15"/>
      <c r="D152" s="15"/>
      <c r="E152" s="16"/>
      <c r="F152" s="10">
        <f t="shared" si="5"/>
        <v>0</v>
      </c>
      <c r="G152" s="18"/>
      <c r="H152" s="18"/>
      <c r="I152" s="18"/>
      <c r="J152" s="18"/>
      <c r="K152" s="7">
        <f t="shared" si="4"/>
        <v>0</v>
      </c>
      <c r="L152" s="18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</row>
    <row r="153" spans="1:65" s="4" customFormat="1" x14ac:dyDescent="0.3">
      <c r="A153" s="26" t="s">
        <v>226</v>
      </c>
      <c r="B153" s="14" t="s">
        <v>102</v>
      </c>
      <c r="C153" s="15" t="s">
        <v>125</v>
      </c>
      <c r="D153" s="15">
        <v>16</v>
      </c>
      <c r="E153" s="16">
        <f>IF(C153=Rate!B2,Rate!C2, IF(C153=Rate!B3,Rate!C3, IF(C153=Rate!B4,Rate!C4, IF(C153=Rate!B5,Rate!C5, IF(C153=Rate!B6,Rate!C6, IF(C153=Rate!B7,Rate!C7, Rate!C8))))))</f>
        <v>55</v>
      </c>
      <c r="F153" s="10">
        <f t="shared" si="5"/>
        <v>880</v>
      </c>
      <c r="G153" s="15" t="s">
        <v>248</v>
      </c>
      <c r="H153" s="15"/>
      <c r="I153" s="18"/>
      <c r="J153" s="18"/>
      <c r="K153" s="7">
        <f t="shared" si="4"/>
        <v>880</v>
      </c>
      <c r="L153" s="18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</row>
    <row r="154" spans="1:65" s="4" customFormat="1" x14ac:dyDescent="0.3">
      <c r="A154" s="26" t="s">
        <v>227</v>
      </c>
      <c r="B154" s="14" t="s">
        <v>103</v>
      </c>
      <c r="C154" s="15" t="s">
        <v>125</v>
      </c>
      <c r="D154" s="15">
        <v>16</v>
      </c>
      <c r="E154" s="16">
        <f>IF(C154=Rate!B2,Rate!C2, IF(C154=Rate!B3,Rate!C3, IF(C154=Rate!B4,Rate!C4, IF(C154=Rate!B5,Rate!C5, IF(C154=Rate!B6,Rate!C6, IF(C154=Rate!B7,Rate!C7, Rate!C8))))))</f>
        <v>55</v>
      </c>
      <c r="F154" s="10">
        <f t="shared" si="5"/>
        <v>880</v>
      </c>
      <c r="G154" s="15" t="s">
        <v>247</v>
      </c>
      <c r="H154" s="15"/>
      <c r="I154" s="15"/>
      <c r="J154" s="15"/>
      <c r="K154" s="7">
        <f t="shared" si="4"/>
        <v>880</v>
      </c>
      <c r="L154" s="15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</row>
    <row r="155" spans="1:65" s="4" customFormat="1" x14ac:dyDescent="0.3">
      <c r="A155" s="26" t="s">
        <v>228</v>
      </c>
      <c r="B155" s="14" t="s">
        <v>104</v>
      </c>
      <c r="C155" s="15" t="s">
        <v>129</v>
      </c>
      <c r="D155" s="15">
        <v>16</v>
      </c>
      <c r="E155" s="16">
        <f>IF(C155=Rate!B2,Rate!C2, IF(C155=Rate!B3,Rate!C3, IF(C155=Rate!B4,Rate!C4, IF(C155=Rate!B5,Rate!C5, IF(C155=Rate!B6,Rate!C6, IF(C155=Rate!B7,Rate!C7, Rate!C8))))))</f>
        <v>55</v>
      </c>
      <c r="F155" s="10">
        <f t="shared" si="5"/>
        <v>880</v>
      </c>
      <c r="G155" s="15"/>
      <c r="H155" s="15"/>
      <c r="I155" s="15"/>
      <c r="J155" s="15"/>
      <c r="K155" s="7">
        <f t="shared" si="4"/>
        <v>880</v>
      </c>
      <c r="L155" s="1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</row>
    <row r="156" spans="1:65" s="4" customFormat="1" x14ac:dyDescent="0.3">
      <c r="A156" s="26"/>
      <c r="B156" s="14"/>
      <c r="C156" s="15" t="s">
        <v>125</v>
      </c>
      <c r="D156" s="15">
        <v>16</v>
      </c>
      <c r="E156" s="16">
        <f>IF(C156=Rate!B2,Rate!C2, IF(C156=Rate!B3,Rate!C3, IF(C156=Rate!B4,Rate!C4, IF(C156=Rate!B5,Rate!C5, IF(C156=Rate!B6,Rate!C6, IF(C156=Rate!B7,Rate!C7, Rate!C8))))))</f>
        <v>55</v>
      </c>
      <c r="F156" s="10">
        <f t="shared" si="5"/>
        <v>880</v>
      </c>
      <c r="G156" s="15"/>
      <c r="H156" s="15"/>
      <c r="I156" s="15"/>
      <c r="J156" s="15"/>
      <c r="K156" s="7">
        <f t="shared" si="4"/>
        <v>880</v>
      </c>
      <c r="L156" s="15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</row>
    <row r="157" spans="1:65" s="4" customFormat="1" x14ac:dyDescent="0.3">
      <c r="A157" s="31" t="s">
        <v>229</v>
      </c>
      <c r="B157" s="14" t="s">
        <v>105</v>
      </c>
      <c r="C157" s="15" t="s">
        <v>129</v>
      </c>
      <c r="D157" s="15">
        <v>16</v>
      </c>
      <c r="E157" s="16">
        <f>IF(C157=Rate!B2,Rate!C2, IF(C157=Rate!B3,Rate!C3, IF(C157=Rate!B4,Rate!C4, IF(C157=Rate!B5,Rate!C5, IF(C157=Rate!B6,Rate!C6, IF(C157=Rate!B7,Rate!C7, Rate!C8))))))</f>
        <v>55</v>
      </c>
      <c r="F157" s="10">
        <f t="shared" si="5"/>
        <v>880</v>
      </c>
      <c r="G157" s="15"/>
      <c r="H157" s="15"/>
      <c r="I157" s="15"/>
      <c r="J157" s="15"/>
      <c r="K157" s="7">
        <f t="shared" si="4"/>
        <v>880</v>
      </c>
      <c r="L157" s="15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</row>
    <row r="158" spans="1:65" s="4" customFormat="1" x14ac:dyDescent="0.3">
      <c r="A158" s="31"/>
      <c r="B158" s="14"/>
      <c r="C158" s="15" t="s">
        <v>125</v>
      </c>
      <c r="D158" s="15">
        <v>16</v>
      </c>
      <c r="E158" s="16">
        <f>IF(C158=Rate!B2,Rate!C2, IF(C158=Rate!B3,Rate!C3, IF(C158=Rate!B4,Rate!C4, IF(C158=Rate!B5,Rate!C5, IF(C158=Rate!B6,Rate!C6, IF(C158=Rate!B7,Rate!C7, Rate!C8))))))</f>
        <v>55</v>
      </c>
      <c r="F158" s="10">
        <f t="shared" si="5"/>
        <v>880</v>
      </c>
      <c r="G158" s="15"/>
      <c r="H158" s="15"/>
      <c r="I158" s="15"/>
      <c r="J158" s="15"/>
      <c r="K158" s="7">
        <f t="shared" si="4"/>
        <v>880</v>
      </c>
      <c r="L158" s="15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</row>
    <row r="159" spans="1:65" s="4" customFormat="1" x14ac:dyDescent="0.3">
      <c r="A159" s="31"/>
      <c r="B159" s="14"/>
      <c r="C159" s="15" t="s">
        <v>127</v>
      </c>
      <c r="D159" s="15">
        <v>16</v>
      </c>
      <c r="E159" s="16">
        <f>IF(C159=Rate!B2,Rate!C2, IF(C159=Rate!B3,Rate!C3, IF(C159=Rate!B4,Rate!C4, IF(C159=Rate!B5,Rate!C5, IF(C159=Rate!B6,Rate!C6, IF(C159=Rate!B7,Rate!C7, Rate!C8))))))</f>
        <v>50</v>
      </c>
      <c r="F159" s="10">
        <f t="shared" si="5"/>
        <v>800</v>
      </c>
      <c r="G159" s="15"/>
      <c r="H159" s="15"/>
      <c r="I159" s="15"/>
      <c r="J159" s="15"/>
      <c r="K159" s="7">
        <f t="shared" si="4"/>
        <v>800</v>
      </c>
      <c r="L159" s="15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</row>
    <row r="160" spans="1:65" s="4" customFormat="1" x14ac:dyDescent="0.3">
      <c r="A160" s="26" t="s">
        <v>230</v>
      </c>
      <c r="B160" s="21" t="s">
        <v>106</v>
      </c>
      <c r="C160" s="15"/>
      <c r="D160" s="15"/>
      <c r="E160" s="16"/>
      <c r="F160" s="10">
        <f t="shared" si="5"/>
        <v>0</v>
      </c>
      <c r="G160" s="15"/>
      <c r="H160" s="15"/>
      <c r="I160" s="15"/>
      <c r="J160" s="15"/>
      <c r="K160" s="7">
        <f t="shared" si="4"/>
        <v>0</v>
      </c>
      <c r="L160" s="15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</row>
    <row r="161" spans="1:65" s="4" customFormat="1" ht="15" customHeight="1" x14ac:dyDescent="0.3">
      <c r="A161" s="26" t="s">
        <v>231</v>
      </c>
      <c r="B161" s="14" t="s">
        <v>107</v>
      </c>
      <c r="C161" s="15" t="s">
        <v>125</v>
      </c>
      <c r="D161" s="15">
        <v>16</v>
      </c>
      <c r="E161" s="16">
        <f>IF(C161=Rate!B2,Rate!C2, IF(C161=Rate!B3,Rate!C3, IF(C161=Rate!B4,Rate!C4, IF(C161=Rate!B5,Rate!C5, IF(C161=Rate!B6,Rate!C6, IF(C161=Rate!B7,Rate!C7, Rate!C8))))))</f>
        <v>55</v>
      </c>
      <c r="F161" s="10">
        <f t="shared" si="5"/>
        <v>880</v>
      </c>
      <c r="G161" s="15"/>
      <c r="H161" s="15"/>
      <c r="I161" s="15"/>
      <c r="J161" s="15"/>
      <c r="K161" s="7">
        <f t="shared" si="4"/>
        <v>880</v>
      </c>
      <c r="L161" s="15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</row>
    <row r="162" spans="1:65" s="4" customFormat="1" ht="15" customHeight="1" x14ac:dyDescent="0.3">
      <c r="A162" s="26"/>
      <c r="B162" s="14"/>
      <c r="C162" s="15" t="s">
        <v>129</v>
      </c>
      <c r="D162" s="15">
        <v>16</v>
      </c>
      <c r="E162" s="16">
        <f>IF(C162=Rate!B2,Rate!C2, IF(C162=Rate!B3,Rate!C3, IF(C162=Rate!B4,Rate!C4, IF(C162=Rate!B5,Rate!C5, IF(C162=Rate!B6,Rate!C6, IF(C162=Rate!B7,Rate!C7, Rate!C8))))))</f>
        <v>55</v>
      </c>
      <c r="F162" s="10">
        <f t="shared" si="5"/>
        <v>880</v>
      </c>
      <c r="G162" s="15"/>
      <c r="H162" s="15"/>
      <c r="I162" s="15"/>
      <c r="J162" s="15"/>
      <c r="K162" s="7">
        <f t="shared" si="4"/>
        <v>880</v>
      </c>
      <c r="L162" s="15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</row>
    <row r="163" spans="1:65" s="4" customFormat="1" x14ac:dyDescent="0.3">
      <c r="A163" s="26" t="s">
        <v>232</v>
      </c>
      <c r="B163" s="14" t="s">
        <v>108</v>
      </c>
      <c r="C163" s="15" t="s">
        <v>125</v>
      </c>
      <c r="D163" s="15">
        <v>12</v>
      </c>
      <c r="E163" s="16">
        <f>IF(C163=Rate!B2,Rate!C2, IF(C163=Rate!B3,Rate!C3, IF(C163=Rate!B4,Rate!C4, IF(C163=Rate!B5,Rate!C5, IF(C163=Rate!B6,Rate!C6, IF(C163=Rate!B7,Rate!C7, Rate!C8))))))</f>
        <v>55</v>
      </c>
      <c r="F163" s="10">
        <f t="shared" si="5"/>
        <v>660</v>
      </c>
      <c r="G163" s="15"/>
      <c r="H163" s="15"/>
      <c r="I163" s="15"/>
      <c r="J163" s="15"/>
      <c r="K163" s="7">
        <f t="shared" si="4"/>
        <v>660</v>
      </c>
      <c r="L163" s="15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</row>
    <row r="164" spans="1:65" s="4" customFormat="1" x14ac:dyDescent="0.3">
      <c r="A164" s="26"/>
      <c r="B164" s="14"/>
      <c r="C164" s="15" t="s">
        <v>129</v>
      </c>
      <c r="D164" s="15">
        <v>12</v>
      </c>
      <c r="E164" s="16">
        <f>IF(C164=Rate!B2,Rate!C2, IF(C164=Rate!B3,Rate!C3, IF(C164=Rate!B4,Rate!C4, IF(C164=Rate!B5,Rate!C5, IF(C164=Rate!B6,Rate!C6, IF(C164=Rate!B7,Rate!C7, Rate!C8))))))</f>
        <v>55</v>
      </c>
      <c r="F164" s="10">
        <f t="shared" si="5"/>
        <v>660</v>
      </c>
      <c r="G164" s="15"/>
      <c r="H164" s="15"/>
      <c r="I164" s="15"/>
      <c r="J164" s="15"/>
      <c r="K164" s="7">
        <f t="shared" si="4"/>
        <v>660</v>
      </c>
      <c r="L164" s="15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</row>
    <row r="165" spans="1:65" s="4" customFormat="1" x14ac:dyDescent="0.3">
      <c r="A165" s="26" t="s">
        <v>233</v>
      </c>
      <c r="B165" s="14" t="s">
        <v>109</v>
      </c>
      <c r="C165" s="15" t="s">
        <v>125</v>
      </c>
      <c r="D165" s="15">
        <v>2</v>
      </c>
      <c r="E165" s="16">
        <f>IF(C165=Rate!B2,Rate!C2, IF(C165=Rate!B3,Rate!C3, IF(C165=Rate!B4,Rate!C4, IF(C165=Rate!B5,Rate!C5, IF(C165=Rate!B6,Rate!C6, IF(C165=Rate!B7,Rate!C7, Rate!C8))))))</f>
        <v>55</v>
      </c>
      <c r="F165" s="10">
        <f t="shared" si="5"/>
        <v>110</v>
      </c>
      <c r="G165" s="15"/>
      <c r="H165" s="15"/>
      <c r="I165" s="15"/>
      <c r="J165" s="15"/>
      <c r="K165" s="7">
        <f t="shared" si="4"/>
        <v>110</v>
      </c>
      <c r="L165" s="1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</row>
    <row r="166" spans="1:65" s="4" customFormat="1" x14ac:dyDescent="0.3">
      <c r="A166" s="31" t="s">
        <v>234</v>
      </c>
      <c r="B166" s="14" t="s">
        <v>110</v>
      </c>
      <c r="C166" s="15" t="s">
        <v>125</v>
      </c>
      <c r="D166" s="15">
        <v>24</v>
      </c>
      <c r="E166" s="16">
        <f>IF(C166=Rate!B2,Rate!C2, IF(C166=Rate!B3,Rate!C3, IF(C166=Rate!B4,Rate!C4, IF(C166=Rate!B5,Rate!C5, IF(C166=Rate!B6,Rate!C6, IF(C166=Rate!B7,Rate!C7, Rate!C8))))))</f>
        <v>55</v>
      </c>
      <c r="F166" s="10">
        <f t="shared" si="5"/>
        <v>1320</v>
      </c>
      <c r="G166" s="15"/>
      <c r="H166" s="15"/>
      <c r="I166" s="15"/>
      <c r="J166" s="15"/>
      <c r="K166" s="7">
        <f t="shared" si="4"/>
        <v>1320</v>
      </c>
      <c r="L166" s="15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</row>
    <row r="167" spans="1:65" s="4" customFormat="1" x14ac:dyDescent="0.3">
      <c r="A167" s="31"/>
      <c r="B167" s="14"/>
      <c r="C167" s="15" t="s">
        <v>129</v>
      </c>
      <c r="D167" s="15">
        <v>24</v>
      </c>
      <c r="E167" s="16">
        <f>IF(C167=Rate!B2,Rate!C2, IF(C167=Rate!B3,Rate!C3, IF(C167=Rate!B4,Rate!C4, IF(C167=Rate!B5,Rate!C5, IF(C167=Rate!B6,Rate!C6, IF(C167=Rate!B7,Rate!C7, Rate!C8))))))</f>
        <v>55</v>
      </c>
      <c r="F167" s="10">
        <f t="shared" si="5"/>
        <v>1320</v>
      </c>
      <c r="G167" s="15"/>
      <c r="H167" s="15"/>
      <c r="I167" s="15"/>
      <c r="J167" s="15"/>
      <c r="K167" s="7">
        <f t="shared" si="4"/>
        <v>1320</v>
      </c>
      <c r="L167" s="15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</row>
    <row r="168" spans="1:65" s="4" customFormat="1" x14ac:dyDescent="0.3">
      <c r="A168" s="26" t="s">
        <v>235</v>
      </c>
      <c r="B168" s="14" t="s">
        <v>111</v>
      </c>
      <c r="C168" s="15" t="s">
        <v>125</v>
      </c>
      <c r="D168" s="15">
        <v>2</v>
      </c>
      <c r="E168" s="16">
        <f>IF(C168=Rate!B2,Rate!C2, IF(C168=Rate!B3,Rate!C3, IF(C168=Rate!B4,Rate!C4, IF(C168=Rate!B5,Rate!C5, IF(C168=Rate!B6,Rate!C6, IF(C168=Rate!B7,Rate!C7, Rate!C8))))))</f>
        <v>55</v>
      </c>
      <c r="F168" s="10">
        <f t="shared" si="5"/>
        <v>110</v>
      </c>
      <c r="G168" s="15"/>
      <c r="H168" s="15"/>
      <c r="I168" s="15"/>
      <c r="J168" s="15"/>
      <c r="K168" s="7">
        <f t="shared" si="4"/>
        <v>110</v>
      </c>
      <c r="L168" s="15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</row>
    <row r="169" spans="1:65" s="4" customFormat="1" x14ac:dyDescent="0.3">
      <c r="A169" s="26" t="s">
        <v>236</v>
      </c>
      <c r="B169" s="14" t="s">
        <v>112</v>
      </c>
      <c r="C169" s="15" t="s">
        <v>125</v>
      </c>
      <c r="D169" s="15">
        <v>20</v>
      </c>
      <c r="E169" s="16">
        <f>IF(C169=Rate!B2,Rate!C2, IF(C169=Rate!B3,Rate!C3, IF(C169=Rate!B4,Rate!C4, IF(C169=Rate!B5,Rate!C5, IF(C169=Rate!B6,Rate!C6, IF(C169=Rate!B7,Rate!C7, Rate!C8))))))</f>
        <v>55</v>
      </c>
      <c r="F169" s="10">
        <f t="shared" si="5"/>
        <v>1100</v>
      </c>
      <c r="G169" s="15"/>
      <c r="H169" s="15"/>
      <c r="I169" s="15"/>
      <c r="J169" s="15"/>
      <c r="K169" s="7">
        <f t="shared" si="4"/>
        <v>1100</v>
      </c>
      <c r="L169" s="15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</row>
    <row r="170" spans="1:65" s="4" customFormat="1" x14ac:dyDescent="0.3">
      <c r="A170" s="13" t="s">
        <v>237</v>
      </c>
      <c r="B170" s="14" t="s">
        <v>113</v>
      </c>
      <c r="C170" s="15" t="s">
        <v>127</v>
      </c>
      <c r="D170" s="15">
        <v>16</v>
      </c>
      <c r="E170" s="16">
        <f>IF(C170=Rate!B2,Rate!C2, IF(C170=Rate!B3,Rate!C3, IF(C170=Rate!B4,Rate!C4, IF(C170=Rate!B5,Rate!C5, IF(C170=Rate!B6,Rate!C6, IF(C170=Rate!B7,Rate!C7, Rate!C8))))))</f>
        <v>50</v>
      </c>
      <c r="F170" s="10">
        <f t="shared" si="5"/>
        <v>800</v>
      </c>
      <c r="G170" s="15"/>
      <c r="H170" s="15"/>
      <c r="I170" s="15"/>
      <c r="J170" s="15"/>
      <c r="K170" s="7">
        <f t="shared" si="4"/>
        <v>800</v>
      </c>
      <c r="L170" s="15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</row>
    <row r="171" spans="1:65" s="4" customFormat="1" ht="14.25" customHeight="1" x14ac:dyDescent="0.3">
      <c r="A171" s="13" t="s">
        <v>238</v>
      </c>
      <c r="B171" s="14" t="s">
        <v>114</v>
      </c>
      <c r="C171" s="15" t="s">
        <v>125</v>
      </c>
      <c r="D171" s="15">
        <v>8</v>
      </c>
      <c r="E171" s="16">
        <f>IF(C171=Rate!B2,Rate!C2, IF(C171=Rate!B3,Rate!C3, IF(C171=Rate!B4,Rate!C4, IF(C171=Rate!B5,Rate!C5, IF(C171=Rate!B6,Rate!C6, IF(C171=Rate!B7,Rate!C7, Rate!C8))))))</f>
        <v>55</v>
      </c>
      <c r="F171" s="10">
        <f t="shared" si="5"/>
        <v>440</v>
      </c>
      <c r="G171" s="15"/>
      <c r="H171" s="15"/>
      <c r="I171" s="15"/>
      <c r="J171" s="15"/>
      <c r="K171" s="7">
        <f t="shared" si="4"/>
        <v>440</v>
      </c>
      <c r="L171" s="15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</row>
    <row r="172" spans="1:65" s="4" customFormat="1" ht="15" customHeight="1" x14ac:dyDescent="0.3">
      <c r="A172" s="21" t="s">
        <v>239</v>
      </c>
      <c r="B172" s="21" t="s">
        <v>252</v>
      </c>
      <c r="C172" s="15"/>
      <c r="D172" s="15"/>
      <c r="E172" s="16"/>
      <c r="F172" s="10">
        <f t="shared" si="5"/>
        <v>0</v>
      </c>
      <c r="G172" s="15"/>
      <c r="H172" s="15"/>
      <c r="I172" s="15"/>
      <c r="J172" s="15"/>
      <c r="K172" s="7">
        <f t="shared" si="4"/>
        <v>0</v>
      </c>
      <c r="L172" s="15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</row>
    <row r="173" spans="1:65" s="4" customFormat="1" x14ac:dyDescent="0.3">
      <c r="A173" s="14" t="s">
        <v>240</v>
      </c>
      <c r="B173" s="14" t="s">
        <v>253</v>
      </c>
      <c r="C173" s="15" t="s">
        <v>268</v>
      </c>
      <c r="D173" s="15">
        <v>12</v>
      </c>
      <c r="E173" s="16">
        <f>IF(C173=Rate!B2,Rate!C2, IF(C173=Rate!B3,Rate!C3, IF(C173=Rate!B4,Rate!C4, IF(C173=Rate!B5,Rate!C5, IF(C173=Rate!B6,Rate!C6, IF(C173=Rate!B7,Rate!C7, Rate!C8))))))</f>
        <v>0</v>
      </c>
      <c r="F173" s="10">
        <f t="shared" si="5"/>
        <v>0</v>
      </c>
      <c r="G173" s="15"/>
      <c r="H173" s="15"/>
      <c r="I173" s="15"/>
      <c r="J173" s="15"/>
      <c r="K173" s="7">
        <f t="shared" si="4"/>
        <v>0</v>
      </c>
      <c r="L173" s="15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</row>
    <row r="174" spans="1:65" s="4" customFormat="1" x14ac:dyDescent="0.3">
      <c r="A174" s="14" t="s">
        <v>241</v>
      </c>
      <c r="B174" s="14" t="s">
        <v>254</v>
      </c>
      <c r="C174" s="15" t="s">
        <v>285</v>
      </c>
      <c r="D174" s="15">
        <v>8</v>
      </c>
      <c r="E174" s="16">
        <f>IF(C174=Rate!B2,Rate!C2, IF(C174=Rate!B3,Rate!C3, IF(C174=Rate!B4,Rate!C4, IF(C174=Rate!B5,Rate!C5, IF(C174=Rate!B6,Rate!C6, IF(C174=Rate!B7,Rate!C7, Rate!C8))))))</f>
        <v>0</v>
      </c>
      <c r="F174" s="10">
        <f t="shared" si="5"/>
        <v>0</v>
      </c>
      <c r="G174" s="15"/>
      <c r="H174" s="15"/>
      <c r="I174" s="15"/>
      <c r="J174" s="15"/>
      <c r="K174" s="7">
        <f t="shared" si="4"/>
        <v>0</v>
      </c>
      <c r="L174" s="15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</row>
    <row r="175" spans="1:65" s="4" customFormat="1" x14ac:dyDescent="0.3">
      <c r="A175" s="14" t="s">
        <v>255</v>
      </c>
      <c r="B175" s="14" t="s">
        <v>256</v>
      </c>
      <c r="C175" s="15" t="s">
        <v>128</v>
      </c>
      <c r="D175" s="15">
        <v>8</v>
      </c>
      <c r="E175" s="16">
        <f>IF(C175=Rate!B2,Rate!C2, IF(C175=Rate!B3,Rate!C3, IF(C175=Rate!B4,Rate!C4, IF(C175=Rate!B5,Rate!C5, IF(C175=Rate!B6,Rate!C6, IF(C175=Rate!B7,Rate!C7, Rate!C8))))))</f>
        <v>45</v>
      </c>
      <c r="F175" s="10">
        <f t="shared" si="5"/>
        <v>360</v>
      </c>
      <c r="G175" s="15"/>
      <c r="H175" s="15"/>
      <c r="I175" s="15"/>
      <c r="J175" s="15"/>
      <c r="K175" s="7">
        <f t="shared" si="4"/>
        <v>360</v>
      </c>
      <c r="L175" s="1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</row>
    <row r="176" spans="1:65" s="4" customFormat="1" ht="28.8" x14ac:dyDescent="0.3">
      <c r="A176" s="14" t="s">
        <v>257</v>
      </c>
      <c r="B176" s="14" t="s">
        <v>258</v>
      </c>
      <c r="C176" s="15" t="s">
        <v>129</v>
      </c>
      <c r="D176" s="15">
        <v>4</v>
      </c>
      <c r="E176" s="16">
        <f>IF(C176=Rate!B2,Rate!C2, IF(C176=Rate!B3,Rate!C3, IF(C176=Rate!B4,Rate!C4, IF(C176=Rate!B5,Rate!C5, IF(C176=Rate!B6,Rate!C6, IF(C176=Rate!B7,Rate!C7, Rate!C8))))))</f>
        <v>55</v>
      </c>
      <c r="F176" s="10">
        <f t="shared" si="5"/>
        <v>220</v>
      </c>
      <c r="G176" s="15"/>
      <c r="H176" s="15"/>
      <c r="I176" s="15"/>
      <c r="J176" s="15"/>
      <c r="K176" s="7">
        <f t="shared" si="4"/>
        <v>220</v>
      </c>
      <c r="L176" s="15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</row>
    <row r="177" spans="1:65" s="4" customFormat="1" x14ac:dyDescent="0.3">
      <c r="A177" s="14"/>
      <c r="B177" s="14"/>
      <c r="C177" s="15" t="s">
        <v>285</v>
      </c>
      <c r="D177" s="15">
        <v>4</v>
      </c>
      <c r="E177" s="16">
        <f>IF(C177=Rate!B2,Rate!C2, IF(C177=Rate!B3,Rate!C3, IF(C177=Rate!B4,Rate!C4, IF(C177=Rate!B5,Rate!C5, IF(C177=Rate!B6,Rate!C6, IF(C177=Rate!B7,Rate!C7, Rate!C8))))))</f>
        <v>0</v>
      </c>
      <c r="F177" s="10">
        <f t="shared" si="5"/>
        <v>0</v>
      </c>
      <c r="G177" s="15"/>
      <c r="H177" s="15"/>
      <c r="I177" s="15"/>
      <c r="J177" s="15"/>
      <c r="K177" s="7">
        <f t="shared" si="4"/>
        <v>0</v>
      </c>
      <c r="L177" s="15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</row>
    <row r="178" spans="1:65" s="4" customFormat="1" x14ac:dyDescent="0.3">
      <c r="A178" s="14"/>
      <c r="B178" s="46"/>
      <c r="C178" s="15" t="s">
        <v>268</v>
      </c>
      <c r="D178" s="15">
        <v>4</v>
      </c>
      <c r="E178" s="16">
        <f>IF(C178=Rate!B2,Rate!C2, IF(C178=Rate!B3,Rate!C3, IF(C178=Rate!B4,Rate!C4, IF(C178=Rate!B5,Rate!C5, IF(C178=Rate!B6,Rate!C6, IF(C178=Rate!B7,Rate!C7, Rate!C8))))))</f>
        <v>0</v>
      </c>
      <c r="F178" s="10">
        <v>0</v>
      </c>
      <c r="G178" s="15"/>
      <c r="H178" s="15"/>
      <c r="I178" s="15"/>
      <c r="J178" s="15"/>
      <c r="K178" s="7">
        <f t="shared" si="4"/>
        <v>0</v>
      </c>
      <c r="L178" s="15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</row>
    <row r="179" spans="1:65" s="4" customFormat="1" x14ac:dyDescent="0.3">
      <c r="A179" s="21" t="s">
        <v>242</v>
      </c>
      <c r="B179" s="33" t="s">
        <v>259</v>
      </c>
      <c r="C179" s="15"/>
      <c r="D179" s="15"/>
      <c r="E179" s="16"/>
      <c r="F179" s="10">
        <f t="shared" si="5"/>
        <v>0</v>
      </c>
      <c r="G179" s="15"/>
      <c r="H179" s="15"/>
      <c r="I179" s="15"/>
      <c r="J179" s="15"/>
      <c r="K179" s="7">
        <f t="shared" si="4"/>
        <v>0</v>
      </c>
      <c r="L179" s="15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</row>
    <row r="180" spans="1:65" s="4" customFormat="1" x14ac:dyDescent="0.3">
      <c r="A180" s="14" t="s">
        <v>260</v>
      </c>
      <c r="B180" s="14" t="s">
        <v>261</v>
      </c>
      <c r="C180" s="15" t="s">
        <v>126</v>
      </c>
      <c r="D180" s="15">
        <v>4</v>
      </c>
      <c r="E180" s="16">
        <f>IF(C180=Rate!B2,Rate!C2, IF(C180=Rate!B3,Rate!C3, IF(C180=Rate!B4,Rate!C4, IF(C180=Rate!B5,Rate!C5, IF(C180=Rate!B6,Rate!C6, IF(C180=Rate!B7,Rate!C7, Rate!C9))))))</f>
        <v>65</v>
      </c>
      <c r="F180" s="10">
        <f t="shared" si="5"/>
        <v>260</v>
      </c>
      <c r="G180" s="15"/>
      <c r="H180" s="15"/>
      <c r="I180" s="15"/>
      <c r="J180" s="15"/>
      <c r="K180" s="7">
        <f t="shared" si="4"/>
        <v>260</v>
      </c>
      <c r="L180" s="15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</row>
    <row r="181" spans="1:65" s="4" customFormat="1" x14ac:dyDescent="0.3">
      <c r="A181" s="14" t="s">
        <v>262</v>
      </c>
      <c r="B181" s="14" t="s">
        <v>263</v>
      </c>
      <c r="C181" s="15" t="s">
        <v>126</v>
      </c>
      <c r="D181" s="15">
        <v>4</v>
      </c>
      <c r="E181" s="16">
        <f>IF(C181=Rate!B2,Rate!C2, IF(C181=Rate!B3,Rate!C3, IF(C181=Rate!B4,Rate!C4, IF(C181=Rate!B5,Rate!C5, IF(C181=Rate!B6,Rate!C6, IF(C181=Rate!B7,Rate!C7, Rate!C9))))))</f>
        <v>65</v>
      </c>
      <c r="F181" s="10">
        <f t="shared" si="5"/>
        <v>260</v>
      </c>
      <c r="G181" s="15"/>
      <c r="H181" s="15"/>
      <c r="I181" s="15"/>
      <c r="J181" s="15"/>
      <c r="K181" s="7">
        <f t="shared" si="4"/>
        <v>260</v>
      </c>
      <c r="L181" s="15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</row>
    <row r="182" spans="1:65" s="4" customFormat="1" x14ac:dyDescent="0.3">
      <c r="A182" s="14" t="s">
        <v>264</v>
      </c>
      <c r="B182" s="14" t="s">
        <v>265</v>
      </c>
      <c r="C182" s="15" t="s">
        <v>250</v>
      </c>
      <c r="D182" s="15">
        <v>0</v>
      </c>
      <c r="E182" s="16">
        <f>IF(C182=Rate!B2,Rate!C2, IF(C182=Rate!B3,Rate!C3, IF(C182=Rate!B4,Rate!C4, IF(C182=Rate!B5,Rate!C5, IF(C182=Rate!B6,Rate!C6, IF(C182=Rate!B7,Rate!C7, Rate!C9))))))</f>
        <v>0</v>
      </c>
      <c r="F182" s="10">
        <f t="shared" si="5"/>
        <v>0</v>
      </c>
      <c r="G182" s="15"/>
      <c r="H182" s="15"/>
      <c r="I182" s="15"/>
      <c r="J182" s="15"/>
      <c r="K182" s="7">
        <f t="shared" si="4"/>
        <v>0</v>
      </c>
      <c r="L182" s="15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</row>
    <row r="183" spans="1:65" s="4" customFormat="1" x14ac:dyDescent="0.3">
      <c r="A183" s="14" t="s">
        <v>266</v>
      </c>
      <c r="B183" s="27" t="s">
        <v>267</v>
      </c>
      <c r="C183" s="15" t="s">
        <v>126</v>
      </c>
      <c r="D183" s="15">
        <v>0</v>
      </c>
      <c r="E183" s="16">
        <f>IF(C183=Rate!B2,Rate!C2, IF(C183=Rate!B3,Rate!C3, IF(C183=Rate!B4,Rate!C4, IF(C183=Rate!B5,Rate!C5, IF(C183=Rate!B6,Rate!C6, IF(C183=Rate!B7,Rate!C7, Rate!C9))))))</f>
        <v>65</v>
      </c>
      <c r="F183" s="10">
        <f t="shared" si="5"/>
        <v>0</v>
      </c>
      <c r="G183" s="15"/>
      <c r="H183" s="15"/>
      <c r="I183" s="15"/>
      <c r="J183" s="15"/>
      <c r="K183" s="7">
        <f t="shared" si="4"/>
        <v>0</v>
      </c>
      <c r="L183" s="15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</row>
    <row r="184" spans="1:65" ht="15.75" customHeight="1" x14ac:dyDescent="0.3">
      <c r="A184" s="13"/>
      <c r="B184" s="43" t="s">
        <v>269</v>
      </c>
      <c r="C184" s="43"/>
      <c r="D184" s="43"/>
      <c r="E184" s="43"/>
      <c r="F184" s="43"/>
      <c r="G184" s="43"/>
      <c r="H184" s="43"/>
      <c r="I184" s="43"/>
      <c r="J184" s="43"/>
      <c r="K184" s="12">
        <f>SUM(K3:K183)</f>
        <v>94985.88</v>
      </c>
      <c r="L184" s="6"/>
    </row>
  </sheetData>
  <dataConsolidate/>
  <mergeCells count="1">
    <mergeCell ref="B184:J18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D069845-E862-4330-B2DC-DB3AAC0FF677}">
          <x14:formula1>
            <xm:f>Rate!$B$2:$B$11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9BEB2-3B23-4011-BF20-148A8FFE099D}">
  <dimension ref="A1:C11"/>
  <sheetViews>
    <sheetView workbookViewId="0">
      <selection activeCell="C4" sqref="C4"/>
    </sheetView>
  </sheetViews>
  <sheetFormatPr defaultRowHeight="14.4" x14ac:dyDescent="0.3"/>
  <cols>
    <col min="1" max="1" width="22" bestFit="1" customWidth="1"/>
    <col min="2" max="2" width="22" customWidth="1"/>
    <col min="3" max="3" width="10.5546875" bestFit="1" customWidth="1"/>
  </cols>
  <sheetData>
    <row r="1" spans="1:3" x14ac:dyDescent="0.3">
      <c r="A1" s="45" t="s">
        <v>283</v>
      </c>
      <c r="B1" s="45" t="s">
        <v>281</v>
      </c>
      <c r="C1" s="45" t="s">
        <v>279</v>
      </c>
    </row>
    <row r="2" spans="1:3" x14ac:dyDescent="0.3">
      <c r="A2" t="s">
        <v>274</v>
      </c>
      <c r="B2" t="s">
        <v>126</v>
      </c>
      <c r="C2" s="44">
        <v>65</v>
      </c>
    </row>
    <row r="3" spans="1:3" x14ac:dyDescent="0.3">
      <c r="A3" t="s">
        <v>275</v>
      </c>
      <c r="B3" t="s">
        <v>129</v>
      </c>
      <c r="C3" s="44">
        <v>55</v>
      </c>
    </row>
    <row r="4" spans="1:3" x14ac:dyDescent="0.3">
      <c r="A4" t="s">
        <v>276</v>
      </c>
      <c r="B4" t="s">
        <v>128</v>
      </c>
      <c r="C4" s="44">
        <v>45</v>
      </c>
    </row>
    <row r="5" spans="1:3" x14ac:dyDescent="0.3">
      <c r="A5" t="s">
        <v>277</v>
      </c>
      <c r="B5" t="s">
        <v>127</v>
      </c>
      <c r="C5" s="44">
        <v>50</v>
      </c>
    </row>
    <row r="6" spans="1:3" x14ac:dyDescent="0.3">
      <c r="A6" t="s">
        <v>278</v>
      </c>
      <c r="B6" t="s">
        <v>125</v>
      </c>
      <c r="C6" s="44">
        <v>55</v>
      </c>
    </row>
    <row r="7" spans="1:3" x14ac:dyDescent="0.3">
      <c r="A7" t="s">
        <v>280</v>
      </c>
      <c r="B7" t="s">
        <v>282</v>
      </c>
      <c r="C7" s="44">
        <v>50</v>
      </c>
    </row>
    <row r="8" spans="1:3" x14ac:dyDescent="0.3">
      <c r="A8" t="s">
        <v>286</v>
      </c>
      <c r="B8" t="s">
        <v>250</v>
      </c>
      <c r="C8" s="44">
        <v>0</v>
      </c>
    </row>
    <row r="9" spans="1:3" x14ac:dyDescent="0.3">
      <c r="A9" t="s">
        <v>284</v>
      </c>
      <c r="B9" t="s">
        <v>284</v>
      </c>
      <c r="C9" s="44">
        <v>0</v>
      </c>
    </row>
    <row r="10" spans="1:3" x14ac:dyDescent="0.3">
      <c r="A10" t="s">
        <v>285</v>
      </c>
      <c r="B10" t="s">
        <v>285</v>
      </c>
      <c r="C10" s="44">
        <v>0</v>
      </c>
    </row>
    <row r="11" spans="1:3" x14ac:dyDescent="0.3">
      <c r="A11" t="s">
        <v>268</v>
      </c>
      <c r="B11" t="s">
        <v>268</v>
      </c>
      <c r="C11" s="4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3186E8-610A-4F96-8958-E31B6F59E06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Resource &amp; Cost</vt:lpstr>
      <vt:lpstr>Rate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A. Fowler II</dc:creator>
  <cp:lastModifiedBy>Rodriguez, Marco (NIH/NIAID) [C]</cp:lastModifiedBy>
  <dcterms:created xsi:type="dcterms:W3CDTF">2019-06-19T05:24:27Z</dcterms:created>
  <dcterms:modified xsi:type="dcterms:W3CDTF">2019-06-24T05:50:59Z</dcterms:modified>
</cp:coreProperties>
</file>