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en\Desktop\"/>
    </mc:Choice>
  </mc:AlternateContent>
  <bookViews>
    <workbookView xWindow="0" yWindow="0" windowWidth="24000" windowHeight="9630" activeTab="2"/>
  </bookViews>
  <sheets>
    <sheet name="Sheet1 " sheetId="2" r:id="rId1"/>
    <sheet name="Sheet2" sheetId="1" r:id="rId2"/>
    <sheet name="Scenario summary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7" i="1" l="1"/>
  <c r="P26" i="1"/>
  <c r="P25" i="1"/>
  <c r="P24" i="1"/>
  <c r="P23" i="1"/>
  <c r="P20" i="1"/>
  <c r="P19" i="1"/>
  <c r="P18" i="1"/>
  <c r="P16" i="1"/>
  <c r="P17" i="1"/>
  <c r="P10" i="1"/>
  <c r="P12" i="1"/>
  <c r="P11" i="1"/>
  <c r="P9" i="1"/>
  <c r="P8" i="1"/>
  <c r="B37" i="2"/>
  <c r="B36" i="2"/>
  <c r="B35" i="2"/>
  <c r="B39" i="2"/>
  <c r="B40" i="2"/>
  <c r="B29" i="2"/>
  <c r="B30" i="2"/>
  <c r="B31" i="2"/>
  <c r="B32" i="2"/>
  <c r="B25" i="2"/>
  <c r="B24" i="2"/>
  <c r="B23" i="2"/>
  <c r="B22" i="2"/>
  <c r="B21" i="2"/>
  <c r="B20" i="2"/>
  <c r="D17" i="2"/>
  <c r="D16" i="2"/>
  <c r="D15" i="2"/>
  <c r="D14" i="2"/>
  <c r="D13" i="2"/>
  <c r="D12" i="2"/>
  <c r="I15" i="1" l="1"/>
  <c r="H15" i="1"/>
  <c r="G15" i="1"/>
  <c r="F15" i="1"/>
  <c r="E15" i="1"/>
</calcChain>
</file>

<file path=xl/sharedStrings.xml><?xml version="1.0" encoding="utf-8"?>
<sst xmlns="http://schemas.openxmlformats.org/spreadsheetml/2006/main" count="100" uniqueCount="50">
  <si>
    <t xml:space="preserve">Lakewood Laser Skin care </t>
  </si>
  <si>
    <t>Cash Budget</t>
  </si>
  <si>
    <t>For the period June to October 2017</t>
  </si>
  <si>
    <t>June</t>
  </si>
  <si>
    <t xml:space="preserve">July </t>
  </si>
  <si>
    <t>August</t>
  </si>
  <si>
    <t>September</t>
  </si>
  <si>
    <t>October</t>
  </si>
  <si>
    <t>Sales</t>
  </si>
  <si>
    <t>April</t>
  </si>
  <si>
    <t>May</t>
  </si>
  <si>
    <t>Collections:</t>
  </si>
  <si>
    <t>Cash</t>
  </si>
  <si>
    <t>First month</t>
  </si>
  <si>
    <t>Second month</t>
  </si>
  <si>
    <t>Total Collections</t>
  </si>
  <si>
    <t xml:space="preserve">Purchases </t>
  </si>
  <si>
    <t xml:space="preserve">November </t>
  </si>
  <si>
    <t xml:space="preserve">Payments </t>
  </si>
  <si>
    <t xml:space="preserve">Total payments </t>
  </si>
  <si>
    <t xml:space="preserve"> </t>
  </si>
  <si>
    <t xml:space="preserve">Collections </t>
  </si>
  <si>
    <t xml:space="preserve">Total  disbursements </t>
  </si>
  <si>
    <t xml:space="preserve">Beginning cash balance </t>
  </si>
  <si>
    <t>Unadjusted cash balance</t>
  </si>
  <si>
    <t xml:space="preserve">Ending cash balance </t>
  </si>
  <si>
    <t xml:space="preserve">Current borrowing </t>
  </si>
  <si>
    <t>Collections-disbursements</t>
  </si>
  <si>
    <t>Lakewood Skincare</t>
  </si>
  <si>
    <t>Cash budget</t>
  </si>
  <si>
    <t>For the priod February to July</t>
  </si>
  <si>
    <t>Beginning Cash Balance</t>
  </si>
  <si>
    <t>Collecting Disburesements</t>
  </si>
  <si>
    <t>Current borrowing</t>
  </si>
  <si>
    <t>Ending cash balance</t>
  </si>
  <si>
    <t>January</t>
  </si>
  <si>
    <t>February</t>
  </si>
  <si>
    <t>march</t>
  </si>
  <si>
    <t>July</t>
  </si>
  <si>
    <t>lakewood skin care</t>
  </si>
  <si>
    <t>For period between February and july</t>
  </si>
  <si>
    <t>Interest Cost</t>
  </si>
  <si>
    <t>june</t>
  </si>
  <si>
    <t>B</t>
  </si>
  <si>
    <t>March</t>
  </si>
  <si>
    <t xml:space="preserve">1.A) </t>
  </si>
  <si>
    <t>C</t>
  </si>
  <si>
    <t>D</t>
  </si>
  <si>
    <t xml:space="preserve">Total collections </t>
  </si>
  <si>
    <t>Ending Cash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</si>
</sst>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_);[Red]\(&quot;$&quot;#,##0\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9" fontId="0" fillId="0" borderId="0" xfId="0" applyNumberFormat="1"/>
    <xf numFmtId="0" fontId="1" fillId="0" borderId="0" xfId="0" applyFont="1"/>
    <xf numFmtId="0" fontId="2" fillId="0" borderId="0" xfId="0" applyFont="1"/>
    <xf numFmtId="164" fontId="4" fillId="0" borderId="0" xfId="0" applyNumberFormat="1" applyFont="1"/>
    <xf numFmtId="164" fontId="4" fillId="0" borderId="0" xfId="0" applyNumberFormat="1" applyFont="1" applyAlignment="1"/>
    <xf numFmtId="3" fontId="4" fillId="0" borderId="0" xfId="0" applyNumberFormat="1" applyFont="1"/>
    <xf numFmtId="9" fontId="4" fillId="0" borderId="0" xfId="0" applyNumberFormat="1" applyFont="1"/>
    <xf numFmtId="4" fontId="4" fillId="0" borderId="0" xfId="0" applyNumberFormat="1" applyFont="1"/>
    <xf numFmtId="0" fontId="5" fillId="0" borderId="0" xfId="0" applyFont="1"/>
    <xf numFmtId="0" fontId="2" fillId="0" borderId="0" xfId="0" applyFont="1" applyAlignment="1"/>
    <xf numFmtId="17" fontId="0" fillId="0" borderId="0" xfId="0" applyNumberForma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opLeftCell="A25" workbookViewId="0">
      <selection activeCell="B54" sqref="B54"/>
    </sheetView>
  </sheetViews>
  <sheetFormatPr defaultRowHeight="15" x14ac:dyDescent="0.25"/>
  <cols>
    <col min="1" max="1" width="24.7109375" customWidth="1"/>
    <col min="2" max="2" width="16.5703125" customWidth="1"/>
  </cols>
  <sheetData>
    <row r="1" spans="1:8" x14ac:dyDescent="0.25">
      <c r="D1" s="7"/>
      <c r="E1" s="14" t="s">
        <v>28</v>
      </c>
      <c r="F1" s="14"/>
      <c r="G1" s="14"/>
      <c r="H1" s="7"/>
    </row>
    <row r="2" spans="1:8" x14ac:dyDescent="0.25">
      <c r="D2" s="7"/>
      <c r="E2" s="14" t="s">
        <v>29</v>
      </c>
      <c r="F2" s="14"/>
      <c r="G2" s="14"/>
      <c r="H2" s="7"/>
    </row>
    <row r="3" spans="1:8" x14ac:dyDescent="0.25">
      <c r="D3" s="7"/>
      <c r="E3" s="14" t="s">
        <v>30</v>
      </c>
      <c r="F3" s="14"/>
      <c r="G3" s="14"/>
      <c r="H3" s="7"/>
    </row>
    <row r="4" spans="1:8" x14ac:dyDescent="0.25">
      <c r="B4" s="6" t="s">
        <v>35</v>
      </c>
      <c r="C4" s="6" t="s">
        <v>36</v>
      </c>
      <c r="D4" s="7" t="s">
        <v>37</v>
      </c>
      <c r="E4" s="14" t="s">
        <v>9</v>
      </c>
      <c r="F4" s="14" t="s">
        <v>10</v>
      </c>
      <c r="G4" s="14" t="s">
        <v>3</v>
      </c>
      <c r="H4" s="7" t="s">
        <v>38</v>
      </c>
    </row>
    <row r="5" spans="1:8" x14ac:dyDescent="0.25">
      <c r="A5" t="s">
        <v>31</v>
      </c>
      <c r="C5">
        <v>15000</v>
      </c>
      <c r="D5">
        <v>15000</v>
      </c>
      <c r="E5">
        <v>15000</v>
      </c>
      <c r="F5">
        <v>17475</v>
      </c>
      <c r="G5">
        <v>28275</v>
      </c>
      <c r="H5">
        <v>41325</v>
      </c>
    </row>
    <row r="6" spans="1:8" x14ac:dyDescent="0.25">
      <c r="A6" t="s">
        <v>32</v>
      </c>
      <c r="C6">
        <v>6525</v>
      </c>
      <c r="D6">
        <v>5625</v>
      </c>
      <c r="E6">
        <v>2475</v>
      </c>
      <c r="F6">
        <v>10800</v>
      </c>
      <c r="G6">
        <v>13050</v>
      </c>
      <c r="H6">
        <v>19800</v>
      </c>
    </row>
    <row r="7" spans="1:8" x14ac:dyDescent="0.25">
      <c r="A7" t="s">
        <v>24</v>
      </c>
      <c r="C7">
        <v>8475</v>
      </c>
      <c r="D7">
        <v>9375</v>
      </c>
      <c r="E7">
        <v>17475</v>
      </c>
      <c r="F7">
        <v>282879</v>
      </c>
      <c r="G7">
        <v>41325</v>
      </c>
      <c r="H7">
        <v>61125</v>
      </c>
    </row>
    <row r="8" spans="1:8" x14ac:dyDescent="0.25">
      <c r="A8" t="s">
        <v>33</v>
      </c>
      <c r="C8">
        <v>6525</v>
      </c>
      <c r="D8">
        <v>5625</v>
      </c>
      <c r="E8">
        <v>0</v>
      </c>
      <c r="F8">
        <v>0</v>
      </c>
      <c r="G8">
        <v>0</v>
      </c>
      <c r="H8">
        <v>0</v>
      </c>
    </row>
    <row r="9" spans="1:8" x14ac:dyDescent="0.25">
      <c r="A9" t="s">
        <v>34</v>
      </c>
      <c r="C9">
        <v>15000</v>
      </c>
      <c r="D9">
        <v>15000</v>
      </c>
      <c r="E9">
        <v>17475</v>
      </c>
      <c r="F9">
        <v>28275</v>
      </c>
      <c r="G9">
        <v>41325</v>
      </c>
      <c r="H9">
        <v>61125</v>
      </c>
    </row>
    <row r="11" spans="1:8" x14ac:dyDescent="0.25">
      <c r="A11" t="s">
        <v>45</v>
      </c>
    </row>
    <row r="12" spans="1:8" x14ac:dyDescent="0.25">
      <c r="A12" t="s">
        <v>36</v>
      </c>
      <c r="D12">
        <f>SUM(C7:C8)</f>
        <v>15000</v>
      </c>
    </row>
    <row r="13" spans="1:8" x14ac:dyDescent="0.25">
      <c r="A13" t="s">
        <v>44</v>
      </c>
      <c r="D13">
        <f>SUM(D7:D8)</f>
        <v>15000</v>
      </c>
    </row>
    <row r="14" spans="1:8" x14ac:dyDescent="0.25">
      <c r="A14" t="s">
        <v>9</v>
      </c>
      <c r="D14">
        <f>SUM(E7:E8)</f>
        <v>17475</v>
      </c>
    </row>
    <row r="15" spans="1:8" x14ac:dyDescent="0.25">
      <c r="A15" t="s">
        <v>10</v>
      </c>
      <c r="D15">
        <f>SUM(F7:F8)</f>
        <v>282879</v>
      </c>
    </row>
    <row r="16" spans="1:8" x14ac:dyDescent="0.25">
      <c r="A16" t="s">
        <v>3</v>
      </c>
      <c r="D16">
        <f>SUM(G7:G8)</f>
        <v>41325</v>
      </c>
    </row>
    <row r="17" spans="1:10" ht="15.75" x14ac:dyDescent="0.25">
      <c r="A17" t="s">
        <v>38</v>
      </c>
      <c r="D17" s="13">
        <f>SUM(H7:H8)</f>
        <v>61125</v>
      </c>
    </row>
    <row r="19" spans="1:10" x14ac:dyDescent="0.25">
      <c r="A19" t="s">
        <v>43</v>
      </c>
    </row>
    <row r="20" spans="1:10" x14ac:dyDescent="0.25">
      <c r="A20" t="s">
        <v>36</v>
      </c>
      <c r="B20">
        <f>C6</f>
        <v>6525</v>
      </c>
      <c r="J20" s="6"/>
    </row>
    <row r="21" spans="1:10" x14ac:dyDescent="0.25">
      <c r="A21" t="s">
        <v>44</v>
      </c>
      <c r="B21">
        <f>D6</f>
        <v>5625</v>
      </c>
    </row>
    <row r="22" spans="1:10" x14ac:dyDescent="0.25">
      <c r="A22" t="s">
        <v>9</v>
      </c>
      <c r="B22">
        <f>E8</f>
        <v>0</v>
      </c>
    </row>
    <row r="23" spans="1:10" x14ac:dyDescent="0.25">
      <c r="A23" t="s">
        <v>10</v>
      </c>
      <c r="B23">
        <f>F8</f>
        <v>0</v>
      </c>
      <c r="J23" s="15"/>
    </row>
    <row r="24" spans="1:10" x14ac:dyDescent="0.25">
      <c r="A24" t="s">
        <v>3</v>
      </c>
      <c r="B24">
        <f>G8</f>
        <v>0</v>
      </c>
      <c r="J24" s="15"/>
    </row>
    <row r="25" spans="1:10" x14ac:dyDescent="0.25">
      <c r="A25" t="s">
        <v>38</v>
      </c>
      <c r="B25">
        <f>H8</f>
        <v>0</v>
      </c>
      <c r="J25" s="15"/>
    </row>
    <row r="26" spans="1:10" x14ac:dyDescent="0.25">
      <c r="J26" s="15"/>
    </row>
    <row r="27" spans="1:10" x14ac:dyDescent="0.25">
      <c r="A27" t="s">
        <v>46</v>
      </c>
    </row>
    <row r="28" spans="1:10" x14ac:dyDescent="0.25">
      <c r="A28" t="s">
        <v>44</v>
      </c>
      <c r="B28">
        <v>152821.25</v>
      </c>
    </row>
    <row r="29" spans="1:10" x14ac:dyDescent="0.25">
      <c r="A29" t="s">
        <v>9</v>
      </c>
      <c r="B29">
        <f>E9</f>
        <v>17475</v>
      </c>
    </row>
    <row r="30" spans="1:10" x14ac:dyDescent="0.25">
      <c r="A30" t="s">
        <v>10</v>
      </c>
      <c r="B30">
        <f>F9</f>
        <v>28275</v>
      </c>
    </row>
    <row r="31" spans="1:10" x14ac:dyDescent="0.25">
      <c r="A31" t="s">
        <v>3</v>
      </c>
      <c r="B31">
        <f>G9</f>
        <v>41325</v>
      </c>
    </row>
    <row r="32" spans="1:10" x14ac:dyDescent="0.25">
      <c r="A32" t="s">
        <v>38</v>
      </c>
      <c r="B32">
        <f>H9</f>
        <v>61125</v>
      </c>
    </row>
    <row r="34" spans="1:2" x14ac:dyDescent="0.25">
      <c r="A34" t="s">
        <v>47</v>
      </c>
    </row>
    <row r="35" spans="1:2" x14ac:dyDescent="0.25">
      <c r="A35" t="s">
        <v>36</v>
      </c>
      <c r="B35">
        <f>C5</f>
        <v>15000</v>
      </c>
    </row>
    <row r="36" spans="1:2" x14ac:dyDescent="0.25">
      <c r="A36" t="s">
        <v>44</v>
      </c>
      <c r="B36">
        <f>D5</f>
        <v>15000</v>
      </c>
    </row>
    <row r="37" spans="1:2" x14ac:dyDescent="0.25">
      <c r="A37" t="s">
        <v>9</v>
      </c>
      <c r="B37">
        <f>E5</f>
        <v>15000</v>
      </c>
    </row>
    <row r="38" spans="1:2" x14ac:dyDescent="0.25">
      <c r="A38" t="s">
        <v>10</v>
      </c>
      <c r="B38">
        <v>18600</v>
      </c>
    </row>
    <row r="39" spans="1:2" x14ac:dyDescent="0.25">
      <c r="A39" t="s">
        <v>3</v>
      </c>
      <c r="B39">
        <f>G9</f>
        <v>41325</v>
      </c>
    </row>
    <row r="40" spans="1:2" x14ac:dyDescent="0.25">
      <c r="A40" t="s">
        <v>38</v>
      </c>
      <c r="B40">
        <f>H9</f>
        <v>61125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workbookViewId="0">
      <selection activeCell="E22" sqref="E22"/>
    </sheetView>
  </sheetViews>
  <sheetFormatPr defaultRowHeight="15.75" x14ac:dyDescent="0.25"/>
  <cols>
    <col min="1" max="1" width="18.28515625" style="2" customWidth="1"/>
    <col min="2" max="2" width="9.28515625" style="2" bestFit="1" customWidth="1"/>
    <col min="3" max="3" width="11.28515625" style="2" bestFit="1" customWidth="1"/>
    <col min="4" max="4" width="10.28515625" style="2" bestFit="1" customWidth="1"/>
    <col min="5" max="5" width="10.140625" style="2" bestFit="1" customWidth="1"/>
    <col min="6" max="6" width="11" style="2" customWidth="1"/>
    <col min="7" max="8" width="11.28515625" style="2" bestFit="1" customWidth="1"/>
    <col min="9" max="9" width="10.140625" style="2" bestFit="1" customWidth="1"/>
    <col min="10" max="10" width="9.28515625" style="2" bestFit="1" customWidth="1"/>
    <col min="11" max="15" width="9.140625" style="2"/>
    <col min="16" max="16" width="11.28515625" style="2" bestFit="1" customWidth="1"/>
    <col min="17" max="16384" width="9.140625" style="2"/>
  </cols>
  <sheetData>
    <row r="1" spans="1:16" x14ac:dyDescent="0.25">
      <c r="F1" s="3" t="s">
        <v>0</v>
      </c>
      <c r="G1" s="4"/>
      <c r="H1" s="4"/>
      <c r="I1" s="4"/>
    </row>
    <row r="2" spans="1:16" x14ac:dyDescent="0.25">
      <c r="F2" s="3" t="s">
        <v>1</v>
      </c>
      <c r="G2" s="4"/>
      <c r="H2" s="4"/>
      <c r="I2" s="4"/>
    </row>
    <row r="3" spans="1:16" x14ac:dyDescent="0.25">
      <c r="F3" s="3" t="s">
        <v>2</v>
      </c>
      <c r="G3" s="4"/>
      <c r="H3" s="4"/>
      <c r="I3" s="4"/>
    </row>
    <row r="4" spans="1:16" x14ac:dyDescent="0.25">
      <c r="A4" s="1"/>
      <c r="B4" s="1"/>
      <c r="C4" s="1" t="s">
        <v>9</v>
      </c>
      <c r="D4" s="1" t="s">
        <v>10</v>
      </c>
      <c r="E4" s="1" t="s">
        <v>3</v>
      </c>
      <c r="F4" s="1" t="s">
        <v>4</v>
      </c>
      <c r="G4" s="1" t="s">
        <v>5</v>
      </c>
      <c r="H4" s="3" t="s">
        <v>6</v>
      </c>
      <c r="I4" s="1" t="s">
        <v>7</v>
      </c>
      <c r="J4" s="1" t="s">
        <v>17</v>
      </c>
      <c r="K4" s="1"/>
    </row>
    <row r="5" spans="1:16" x14ac:dyDescent="0.25">
      <c r="A5" s="2" t="s">
        <v>8</v>
      </c>
      <c r="C5" s="8">
        <v>186875</v>
      </c>
      <c r="D5" s="9">
        <v>219375</v>
      </c>
      <c r="E5" s="10">
        <v>279500</v>
      </c>
      <c r="F5" s="10">
        <v>230750</v>
      </c>
      <c r="G5" s="10">
        <v>196625</v>
      </c>
      <c r="H5" s="10">
        <v>151125</v>
      </c>
      <c r="I5" s="10">
        <v>123500</v>
      </c>
      <c r="J5" s="10">
        <v>131625</v>
      </c>
    </row>
    <row r="6" spans="1:16" x14ac:dyDescent="0.25">
      <c r="A6" s="2" t="s">
        <v>11</v>
      </c>
    </row>
    <row r="7" spans="1:16" x14ac:dyDescent="0.25">
      <c r="A7" s="2" t="s">
        <v>12</v>
      </c>
      <c r="B7" s="11">
        <v>0.15</v>
      </c>
      <c r="E7" s="10">
        <v>41925</v>
      </c>
      <c r="F7" s="12">
        <v>34612.5</v>
      </c>
      <c r="G7" s="12">
        <v>29493.75</v>
      </c>
      <c r="H7" s="12">
        <v>22668.75</v>
      </c>
      <c r="I7" s="12">
        <v>18525</v>
      </c>
      <c r="K7" s="1"/>
      <c r="L7" s="1" t="s">
        <v>48</v>
      </c>
      <c r="N7" s="1"/>
    </row>
    <row r="8" spans="1:16" x14ac:dyDescent="0.25">
      <c r="A8" s="2" t="s">
        <v>13</v>
      </c>
      <c r="B8" s="11">
        <v>0.75</v>
      </c>
      <c r="E8" s="10">
        <v>209625</v>
      </c>
      <c r="F8" s="12">
        <v>173062.5</v>
      </c>
      <c r="G8" s="12">
        <v>147468.75</v>
      </c>
      <c r="H8" s="12">
        <v>113343.75</v>
      </c>
      <c r="I8" s="10">
        <v>92625</v>
      </c>
      <c r="L8" s="2" t="s">
        <v>3</v>
      </c>
      <c r="P8" s="10">
        <f>SUM(E7:E9)</f>
        <v>279500</v>
      </c>
    </row>
    <row r="9" spans="1:16" x14ac:dyDescent="0.25">
      <c r="A9" s="2" t="s">
        <v>14</v>
      </c>
      <c r="B9" s="11">
        <v>0.1</v>
      </c>
      <c r="E9" s="10">
        <v>27950</v>
      </c>
      <c r="F9" s="2">
        <v>23075</v>
      </c>
      <c r="G9" s="12">
        <v>19662.5</v>
      </c>
      <c r="H9" s="12">
        <v>15112.5</v>
      </c>
      <c r="I9" s="10">
        <v>12350</v>
      </c>
      <c r="L9" s="2" t="s">
        <v>38</v>
      </c>
      <c r="P9" s="12">
        <f>SUM(F7:F9)</f>
        <v>230750</v>
      </c>
    </row>
    <row r="10" spans="1:16" x14ac:dyDescent="0.25">
      <c r="A10" s="1" t="s">
        <v>15</v>
      </c>
      <c r="E10" s="10">
        <v>279500</v>
      </c>
      <c r="F10" s="2">
        <v>230750</v>
      </c>
      <c r="G10" s="10">
        <v>196625</v>
      </c>
      <c r="H10" s="10">
        <v>151125</v>
      </c>
      <c r="I10" s="10">
        <v>123500</v>
      </c>
      <c r="L10" s="2" t="s">
        <v>5</v>
      </c>
      <c r="P10" s="12">
        <f>SUM(G7:G9)</f>
        <v>196625</v>
      </c>
    </row>
    <row r="11" spans="1:16" x14ac:dyDescent="0.25">
      <c r="A11" s="2" t="s">
        <v>16</v>
      </c>
      <c r="B11" s="11">
        <v>0.55000000000000004</v>
      </c>
      <c r="C11" s="12">
        <v>120656.25</v>
      </c>
      <c r="D11" s="10">
        <v>153725</v>
      </c>
      <c r="E11" s="10">
        <v>126912.5</v>
      </c>
      <c r="F11" s="12">
        <v>108143.75</v>
      </c>
      <c r="G11" s="12">
        <v>83118.75</v>
      </c>
      <c r="H11" s="10">
        <v>67925</v>
      </c>
      <c r="I11" s="12">
        <v>72393.75</v>
      </c>
      <c r="L11" s="2" t="s">
        <v>6</v>
      </c>
      <c r="P11" s="12">
        <f>SUM(H7:H9)</f>
        <v>151125</v>
      </c>
    </row>
    <row r="12" spans="1:16" x14ac:dyDescent="0.25">
      <c r="A12" s="2" t="s">
        <v>18</v>
      </c>
      <c r="L12" s="2" t="s">
        <v>7</v>
      </c>
      <c r="P12" s="12">
        <f>SUM(I7:I9)</f>
        <v>123500</v>
      </c>
    </row>
    <row r="13" spans="1:16" x14ac:dyDescent="0.25">
      <c r="A13" s="2" t="s">
        <v>13</v>
      </c>
      <c r="B13" s="11">
        <v>0.4</v>
      </c>
      <c r="E13" s="10">
        <v>61490.01</v>
      </c>
      <c r="F13" s="12">
        <v>50765.2</v>
      </c>
      <c r="G13" s="12">
        <v>43257.5</v>
      </c>
      <c r="H13" s="12">
        <v>33247.5</v>
      </c>
      <c r="I13" s="10">
        <v>27170</v>
      </c>
    </row>
    <row r="14" spans="1:16" x14ac:dyDescent="0.25">
      <c r="A14" s="2" t="s">
        <v>14</v>
      </c>
      <c r="B14" s="11">
        <v>0.6</v>
      </c>
      <c r="E14" s="12">
        <v>72393.75</v>
      </c>
      <c r="F14" s="10">
        <v>92235</v>
      </c>
      <c r="G14" s="12">
        <v>76147.5</v>
      </c>
      <c r="H14" s="12">
        <v>64886.25</v>
      </c>
      <c r="I14" s="12">
        <v>49871.25</v>
      </c>
      <c r="K14" s="1"/>
    </row>
    <row r="15" spans="1:16" x14ac:dyDescent="0.25">
      <c r="A15" s="1" t="s">
        <v>19</v>
      </c>
      <c r="E15" s="10">
        <f>SUM(E13:E14)</f>
        <v>133883.76</v>
      </c>
      <c r="F15" s="12">
        <f>SUM(F13:F14)</f>
        <v>143000.20000000001</v>
      </c>
      <c r="G15" s="12">
        <f>SUM(G13:G14)</f>
        <v>119405</v>
      </c>
      <c r="H15" s="12">
        <f>SUM(H13:H14)</f>
        <v>98133.75</v>
      </c>
      <c r="I15" s="10">
        <f>SUM(I13:I14)</f>
        <v>77041.25</v>
      </c>
      <c r="L15" s="1" t="s">
        <v>19</v>
      </c>
      <c r="M15" s="1"/>
    </row>
    <row r="16" spans="1:16" x14ac:dyDescent="0.25">
      <c r="A16" s="2" t="s">
        <v>21</v>
      </c>
      <c r="E16" s="10">
        <v>130000</v>
      </c>
      <c r="F16" s="10">
        <v>121875</v>
      </c>
      <c r="G16" s="12">
        <v>113750</v>
      </c>
      <c r="H16" s="12">
        <v>81250</v>
      </c>
      <c r="I16" s="10">
        <v>73000</v>
      </c>
      <c r="L16" s="2" t="s">
        <v>3</v>
      </c>
      <c r="P16" s="10">
        <f>SUM(E13+E14)</f>
        <v>133883.76</v>
      </c>
    </row>
    <row r="17" spans="1:16" x14ac:dyDescent="0.25">
      <c r="A17" s="1" t="s">
        <v>22</v>
      </c>
      <c r="B17" s="1"/>
      <c r="E17" s="10">
        <v>133884</v>
      </c>
      <c r="F17" s="2">
        <v>143000.20000000001</v>
      </c>
      <c r="G17" s="12">
        <v>119405</v>
      </c>
      <c r="H17" s="12">
        <v>98133.75</v>
      </c>
      <c r="I17" s="10">
        <v>77041</v>
      </c>
      <c r="L17" s="2" t="s">
        <v>38</v>
      </c>
      <c r="P17" s="12">
        <f>SUM(F13:F14)</f>
        <v>143000.20000000001</v>
      </c>
    </row>
    <row r="18" spans="1:16" x14ac:dyDescent="0.25">
      <c r="A18" s="2" t="s">
        <v>23</v>
      </c>
      <c r="E18" s="10">
        <v>30000</v>
      </c>
      <c r="F18" s="10">
        <v>30000</v>
      </c>
      <c r="G18" s="12">
        <v>30000</v>
      </c>
      <c r="H18" s="12">
        <v>30000</v>
      </c>
      <c r="I18" s="10">
        <v>30000</v>
      </c>
      <c r="L18" s="2" t="s">
        <v>5</v>
      </c>
      <c r="P18" s="12">
        <f>G13+G14</f>
        <v>119405</v>
      </c>
    </row>
    <row r="19" spans="1:16" x14ac:dyDescent="0.25">
      <c r="A19" s="2" t="s">
        <v>27</v>
      </c>
      <c r="E19" s="10">
        <v>3884</v>
      </c>
      <c r="F19" s="12">
        <v>21125.200000000001</v>
      </c>
      <c r="G19" s="12">
        <v>5655</v>
      </c>
      <c r="H19" s="12">
        <v>16883.75</v>
      </c>
      <c r="I19" s="10">
        <v>4041</v>
      </c>
      <c r="L19" s="2" t="s">
        <v>6</v>
      </c>
      <c r="P19" s="12">
        <f>H13+H14</f>
        <v>98133.75</v>
      </c>
    </row>
    <row r="20" spans="1:16" x14ac:dyDescent="0.25">
      <c r="A20" s="2" t="s">
        <v>24</v>
      </c>
      <c r="E20" s="10">
        <v>26116</v>
      </c>
      <c r="F20" s="2">
        <v>8875</v>
      </c>
      <c r="G20" s="12">
        <v>24345</v>
      </c>
      <c r="H20" s="12">
        <v>13116.25</v>
      </c>
      <c r="I20" s="10">
        <v>25959</v>
      </c>
      <c r="L20" s="2" t="s">
        <v>7</v>
      </c>
      <c r="P20" s="12">
        <f>I13+I14</f>
        <v>77041.25</v>
      </c>
    </row>
    <row r="21" spans="1:16" x14ac:dyDescent="0.25">
      <c r="A21" s="2" t="s">
        <v>26</v>
      </c>
      <c r="C21" s="2" t="s">
        <v>20</v>
      </c>
      <c r="E21" s="10">
        <v>3884</v>
      </c>
      <c r="F21" s="2">
        <v>21125</v>
      </c>
      <c r="G21" s="12">
        <v>5655</v>
      </c>
      <c r="H21" s="12">
        <v>16883.75</v>
      </c>
      <c r="I21" s="10">
        <v>4041</v>
      </c>
    </row>
    <row r="22" spans="1:16" x14ac:dyDescent="0.25">
      <c r="A22" s="1" t="s">
        <v>25</v>
      </c>
      <c r="B22" s="1"/>
      <c r="D22" s="10">
        <v>30000</v>
      </c>
      <c r="E22" s="10">
        <v>30000</v>
      </c>
      <c r="F22" s="2">
        <v>30000</v>
      </c>
      <c r="G22" s="12">
        <v>30000</v>
      </c>
      <c r="H22" s="12">
        <v>30000</v>
      </c>
      <c r="I22" s="10">
        <v>30000</v>
      </c>
      <c r="K22" s="1"/>
      <c r="L22" s="1" t="s">
        <v>49</v>
      </c>
      <c r="M22" s="1"/>
    </row>
    <row r="23" spans="1:16" x14ac:dyDescent="0.25">
      <c r="L23" s="2" t="s">
        <v>3</v>
      </c>
      <c r="P23" s="10">
        <f>E20+E21</f>
        <v>30000</v>
      </c>
    </row>
    <row r="24" spans="1:16" x14ac:dyDescent="0.25">
      <c r="L24" s="2" t="s">
        <v>38</v>
      </c>
      <c r="P24" s="2">
        <f>F20+F21</f>
        <v>30000</v>
      </c>
    </row>
    <row r="25" spans="1:16" x14ac:dyDescent="0.25">
      <c r="L25" s="2" t="s">
        <v>5</v>
      </c>
      <c r="P25" s="12">
        <f>G20+G21</f>
        <v>30000</v>
      </c>
    </row>
    <row r="26" spans="1:16" x14ac:dyDescent="0.25">
      <c r="L26" s="2" t="s">
        <v>6</v>
      </c>
      <c r="P26" s="12">
        <f>H20+H21</f>
        <v>30000</v>
      </c>
    </row>
    <row r="27" spans="1:16" x14ac:dyDescent="0.25">
      <c r="L27" s="2" t="s">
        <v>7</v>
      </c>
      <c r="P27" s="10">
        <f>I20+I21</f>
        <v>30000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B8" sqref="B8"/>
    </sheetView>
  </sheetViews>
  <sheetFormatPr defaultRowHeight="15" x14ac:dyDescent="0.25"/>
  <cols>
    <col min="1" max="1" width="13.42578125" customWidth="1"/>
    <col min="8" max="8" width="10.42578125" customWidth="1"/>
  </cols>
  <sheetData>
    <row r="1" spans="1:8" ht="15.75" x14ac:dyDescent="0.25">
      <c r="A1" s="6"/>
      <c r="B1" s="17"/>
      <c r="C1" s="17" t="s">
        <v>39</v>
      </c>
      <c r="D1" s="17"/>
      <c r="E1" s="17"/>
      <c r="F1" s="16"/>
      <c r="G1" s="16"/>
    </row>
    <row r="2" spans="1:8" ht="15.75" x14ac:dyDescent="0.25">
      <c r="A2" s="6"/>
      <c r="B2" s="17"/>
      <c r="C2" s="17" t="s">
        <v>29</v>
      </c>
      <c r="D2" s="17"/>
      <c r="E2" s="17"/>
      <c r="F2" s="16"/>
      <c r="G2" s="16"/>
    </row>
    <row r="3" spans="1:8" ht="15.75" x14ac:dyDescent="0.25">
      <c r="A3" s="6"/>
      <c r="B3" s="17"/>
      <c r="C3" s="17" t="s">
        <v>40</v>
      </c>
      <c r="D3" s="17"/>
      <c r="E3" s="17"/>
      <c r="F3" s="16"/>
      <c r="G3" s="16"/>
    </row>
    <row r="4" spans="1:8" ht="15.75" x14ac:dyDescent="0.25">
      <c r="B4" s="16"/>
      <c r="C4" s="16" t="s">
        <v>9</v>
      </c>
      <c r="D4" s="16" t="s">
        <v>10</v>
      </c>
      <c r="E4" s="16" t="s">
        <v>42</v>
      </c>
      <c r="F4" s="16" t="s">
        <v>38</v>
      </c>
      <c r="G4" s="16" t="s">
        <v>5</v>
      </c>
      <c r="H4" s="16" t="s">
        <v>6</v>
      </c>
    </row>
    <row r="5" spans="1:8" x14ac:dyDescent="0.25">
      <c r="A5" t="s">
        <v>41</v>
      </c>
      <c r="B5" s="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</row>
    <row r="6" spans="1:8" x14ac:dyDescent="0.25">
      <c r="B6" s="5">
        <v>0.1</v>
      </c>
      <c r="E6">
        <v>1537.25</v>
      </c>
      <c r="F6">
        <v>12691.3</v>
      </c>
      <c r="G6">
        <v>10814.37</v>
      </c>
      <c r="H6">
        <v>8311.8799999999992</v>
      </c>
    </row>
    <row r="7" spans="1:8" x14ac:dyDescent="0.25">
      <c r="B7" s="5">
        <v>0.3</v>
      </c>
      <c r="E7">
        <v>46117.5</v>
      </c>
      <c r="F7">
        <v>38073.9</v>
      </c>
      <c r="G7">
        <v>32443.13</v>
      </c>
      <c r="H7">
        <v>20377.5</v>
      </c>
    </row>
    <row r="8" spans="1:8" x14ac:dyDescent="0.25">
      <c r="B8" s="5">
        <v>0.4</v>
      </c>
      <c r="E8">
        <v>61490</v>
      </c>
      <c r="F8">
        <v>50765</v>
      </c>
      <c r="G8">
        <v>43257.5</v>
      </c>
      <c r="H8">
        <v>33247</v>
      </c>
    </row>
  </sheetData>
  <scenarios current="0" show="0">
    <scenario name="inventory" locked="1" count="1" user="SCOTT" comment="Created by SCOTT on 9/26/2021">
      <inputCells r="I8" val=""/>
    </scenario>
    <scenario name="current month" locked="1" count="4" user="SCOTT" comment="Created by SCOTT on 9/26/2021">
      <inputCells r="E8" val="61490"/>
      <inputCells r="F8" val="50765"/>
      <inputCells r="G8" val="43257.5"/>
      <inputCells r="H8" val="33247"/>
    </scenario>
    <scenario name="previous scenario" locked="1" count="4" user="SCOTT" comment="Created by SCOTT on 9/26/2021">
      <inputCells r="E7" val="46117.5"/>
      <inputCells r="F7" val="38073.9"/>
      <inputCells r="G7" val="32443.13"/>
      <inputCells r="H7" val="20377.5"/>
    </scenario>
  </scenario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 </vt:lpstr>
      <vt:lpstr>Sheet2</vt:lpstr>
      <vt:lpstr>Scenario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</dc:creator>
  <cp:lastModifiedBy>ken</cp:lastModifiedBy>
  <dcterms:created xsi:type="dcterms:W3CDTF">2021-09-25T21:24:18Z</dcterms:created>
  <dcterms:modified xsi:type="dcterms:W3CDTF">2021-09-27T04:10:09Z</dcterms:modified>
</cp:coreProperties>
</file>