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20"/>
  </bookViews>
  <sheets>
    <sheet name="#1" sheetId="1" r:id="rId1"/>
    <sheet name="#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/>
  <c r="F19"/>
  <c r="F20"/>
  <c r="F21"/>
  <c r="F18"/>
  <c r="D19"/>
  <c r="D20"/>
  <c r="D21"/>
  <c r="D18"/>
  <c r="C22"/>
  <c r="C19"/>
  <c r="C20"/>
  <c r="C21"/>
  <c r="C18"/>
  <c r="F22" i="1"/>
  <c r="C22"/>
  <c r="D22"/>
  <c r="F21"/>
  <c r="F20"/>
  <c r="F19"/>
  <c r="F18"/>
  <c r="D19"/>
  <c r="D20"/>
  <c r="D18"/>
  <c r="C19"/>
  <c r="C20"/>
  <c r="C21"/>
  <c r="C18"/>
  <c r="D22" i="2" l="1"/>
  <c r="E21"/>
  <c r="B21"/>
  <c r="E20"/>
  <c r="B20"/>
  <c r="E19"/>
  <c r="B19"/>
  <c r="E18"/>
  <c r="E22" s="1"/>
  <c r="B18"/>
  <c r="B22" s="1"/>
  <c r="E15"/>
  <c r="D15"/>
  <c r="B15"/>
  <c r="D11"/>
  <c r="C11"/>
  <c r="B11"/>
  <c r="D10"/>
  <c r="D9"/>
  <c r="D8"/>
  <c r="D7"/>
  <c r="E21" i="1" l="1"/>
  <c r="B21"/>
  <c r="E20"/>
  <c r="B20"/>
  <c r="E19"/>
  <c r="B19"/>
  <c r="E18"/>
  <c r="E22" s="1"/>
  <c r="B18"/>
  <c r="B22" s="1"/>
  <c r="E15"/>
  <c r="D15"/>
  <c r="B15"/>
  <c r="C11"/>
  <c r="B11"/>
  <c r="D10"/>
  <c r="D9"/>
  <c r="D8"/>
  <c r="D11" s="1"/>
  <c r="D7"/>
</calcChain>
</file>

<file path=xl/sharedStrings.xml><?xml version="1.0" encoding="utf-8"?>
<sst xmlns="http://schemas.openxmlformats.org/spreadsheetml/2006/main" count="81" uniqueCount="21">
  <si>
    <t># of units</t>
  </si>
  <si>
    <t>Original</t>
  </si>
  <si>
    <t>Actual</t>
  </si>
  <si>
    <t>Activity</t>
  </si>
  <si>
    <t>Budget</t>
  </si>
  <si>
    <t>Cost</t>
  </si>
  <si>
    <t>Variance</t>
  </si>
  <si>
    <t>Raw Materials</t>
  </si>
  <si>
    <t>U</t>
  </si>
  <si>
    <t>Direct Labor</t>
  </si>
  <si>
    <t>Variable OH</t>
  </si>
  <si>
    <t>Fixed OH</t>
  </si>
  <si>
    <t>Total Costs</t>
  </si>
  <si>
    <t>Flexed</t>
  </si>
  <si>
    <t>$ per unit</t>
  </si>
  <si>
    <t>Name _________________________________________</t>
  </si>
  <si>
    <t>Ch 15 - Flexible Budgeting Homework</t>
  </si>
  <si>
    <t>F</t>
  </si>
  <si>
    <t>Complete the below information (per unit amounts, flexed budget, and variances).</t>
  </si>
  <si>
    <t>Fixed cost not changed with volume of output</t>
  </si>
  <si>
    <t>Varible cost changes with volume of output</t>
  </si>
</sst>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3" fillId="2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4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5" fontId="0" fillId="2" borderId="4" xfId="1" applyNumberFormat="1" applyFont="1" applyFill="1" applyBorder="1"/>
    <xf numFmtId="165" fontId="0" fillId="3" borderId="0" xfId="1" applyNumberFormat="1" applyFont="1" applyFill="1" applyBorder="1"/>
    <xf numFmtId="165" fontId="0" fillId="0" borderId="0" xfId="1" applyNumberFormat="1" applyFont="1" applyBorder="1"/>
    <xf numFmtId="165" fontId="0" fillId="0" borderId="5" xfId="1" applyNumberFormat="1" applyFont="1" applyBorder="1"/>
    <xf numFmtId="165" fontId="0" fillId="0" borderId="0" xfId="1" applyNumberFormat="1" applyFont="1"/>
    <xf numFmtId="165" fontId="5" fillId="2" borderId="4" xfId="1" applyNumberFormat="1" applyFont="1" applyFill="1" applyBorder="1"/>
    <xf numFmtId="165" fontId="5" fillId="3" borderId="0" xfId="1" applyNumberFormat="1" applyFont="1" applyFill="1" applyBorder="1"/>
    <xf numFmtId="165" fontId="5" fillId="0" borderId="0" xfId="1" applyNumberFormat="1" applyFont="1" applyBorder="1"/>
    <xf numFmtId="165" fontId="6" fillId="2" borderId="6" xfId="1" applyNumberFormat="1" applyFont="1" applyFill="1" applyBorder="1"/>
    <xf numFmtId="165" fontId="6" fillId="3" borderId="7" xfId="1" applyNumberFormat="1" applyFont="1" applyFill="1" applyBorder="1"/>
    <xf numFmtId="165" fontId="6" fillId="0" borderId="7" xfId="1" applyNumberFormat="1" applyFont="1" applyBorder="1"/>
    <xf numFmtId="165" fontId="0" fillId="0" borderId="8" xfId="1" applyNumberFormat="1" applyFont="1" applyBorder="1"/>
    <xf numFmtId="0" fontId="0" fillId="2" borderId="0" xfId="0" applyFill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8" fillId="0" borderId="4" xfId="0" applyFont="1" applyBorder="1" applyAlignment="1">
      <alignment horizontal="center"/>
    </xf>
    <xf numFmtId="165" fontId="0" fillId="2" borderId="0" xfId="1" applyNumberFormat="1" applyFont="1" applyFill="1"/>
    <xf numFmtId="164" fontId="2" fillId="0" borderId="0" xfId="1" applyFont="1"/>
    <xf numFmtId="165" fontId="2" fillId="0" borderId="4" xfId="1" applyNumberFormat="1" applyFont="1" applyBorder="1"/>
    <xf numFmtId="165" fontId="5" fillId="2" borderId="0" xfId="1" applyNumberFormat="1" applyFont="1" applyFill="1"/>
    <xf numFmtId="165" fontId="6" fillId="2" borderId="0" xfId="1" applyNumberFormat="1" applyFont="1" applyFill="1"/>
    <xf numFmtId="0" fontId="0" fillId="0" borderId="0" xfId="0" applyAlignment="1">
      <alignment horizontal="center"/>
    </xf>
    <xf numFmtId="0" fontId="3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20</xdr:row>
      <xdr:rowOff>133350</xdr:rowOff>
    </xdr:from>
    <xdr:to>
      <xdr:col>3</xdr:col>
      <xdr:colOff>257175</xdr:colOff>
      <xdr:row>24</xdr:row>
      <xdr:rowOff>95250</xdr:rowOff>
    </xdr:to>
    <xdr:cxnSp macro="">
      <xdr:nvCxnSpPr>
        <xdr:cNvPr id="3" name="Straight Arrow Connector 2"/>
        <xdr:cNvCxnSpPr/>
      </xdr:nvCxnSpPr>
      <xdr:spPr>
        <a:xfrm flipV="1">
          <a:off x="1123950" y="4000500"/>
          <a:ext cx="1857375" cy="781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17</xdr:row>
      <xdr:rowOff>38100</xdr:rowOff>
    </xdr:from>
    <xdr:to>
      <xdr:col>3</xdr:col>
      <xdr:colOff>64769</xdr:colOff>
      <xdr:row>20</xdr:row>
      <xdr:rowOff>9525</xdr:rowOff>
    </xdr:to>
    <xdr:sp macro="" textlink="">
      <xdr:nvSpPr>
        <xdr:cNvPr id="4" name="Left Brace 3"/>
        <xdr:cNvSpPr/>
      </xdr:nvSpPr>
      <xdr:spPr>
        <a:xfrm>
          <a:off x="2743200" y="3333750"/>
          <a:ext cx="45719" cy="542925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66675</xdr:colOff>
      <xdr:row>18</xdr:row>
      <xdr:rowOff>119063</xdr:rowOff>
    </xdr:from>
    <xdr:to>
      <xdr:col>3</xdr:col>
      <xdr:colOff>19050</xdr:colOff>
      <xdr:row>25</xdr:row>
      <xdr:rowOff>123825</xdr:rowOff>
    </xdr:to>
    <xdr:cxnSp macro="">
      <xdr:nvCxnSpPr>
        <xdr:cNvPr id="6" name="Straight Arrow Connector 5"/>
        <xdr:cNvCxnSpPr>
          <a:endCxn id="4" idx="1"/>
        </xdr:cNvCxnSpPr>
      </xdr:nvCxnSpPr>
      <xdr:spPr>
        <a:xfrm flipV="1">
          <a:off x="1133475" y="3605213"/>
          <a:ext cx="1609725" cy="139541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I21" sqref="I21"/>
    </sheetView>
  </sheetViews>
  <sheetFormatPr defaultRowHeight="15"/>
  <cols>
    <col min="1" max="1" width="16" customWidth="1"/>
    <col min="2" max="2" width="12.140625" customWidth="1"/>
    <col min="3" max="3" width="12.7109375" customWidth="1"/>
    <col min="4" max="4" width="11.5703125" customWidth="1"/>
    <col min="5" max="5" width="11" bestFit="1" customWidth="1"/>
    <col min="6" max="6" width="9.7109375" bestFit="1" customWidth="1"/>
  </cols>
  <sheetData>
    <row r="1" spans="1:8">
      <c r="A1" t="s">
        <v>15</v>
      </c>
    </row>
    <row r="2" spans="1:8">
      <c r="A2" t="s">
        <v>16</v>
      </c>
    </row>
    <row r="4" spans="1:8">
      <c r="A4" t="s">
        <v>0</v>
      </c>
      <c r="B4" s="1">
        <v>200</v>
      </c>
      <c r="C4" s="2">
        <v>250</v>
      </c>
      <c r="D4" s="3"/>
      <c r="E4" s="4"/>
    </row>
    <row r="5" spans="1:8">
      <c r="B5" s="5" t="s">
        <v>1</v>
      </c>
      <c r="C5" s="6" t="s">
        <v>2</v>
      </c>
      <c r="D5" s="7"/>
      <c r="E5" s="8"/>
    </row>
    <row r="6" spans="1:8" s="9" customFormat="1">
      <c r="A6" s="9" t="s">
        <v>3</v>
      </c>
      <c r="B6" s="10" t="s">
        <v>4</v>
      </c>
      <c r="C6" s="11" t="s">
        <v>5</v>
      </c>
      <c r="D6" s="12" t="s">
        <v>6</v>
      </c>
      <c r="E6" s="13"/>
    </row>
    <row r="7" spans="1:8">
      <c r="A7" t="s">
        <v>7</v>
      </c>
      <c r="B7" s="14">
        <v>60000</v>
      </c>
      <c r="C7" s="15">
        <v>70000</v>
      </c>
      <c r="D7" s="16">
        <f>B7-C7</f>
        <v>-10000</v>
      </c>
      <c r="E7" s="17" t="s">
        <v>8</v>
      </c>
      <c r="H7" s="18"/>
    </row>
    <row r="8" spans="1:8">
      <c r="A8" t="s">
        <v>9</v>
      </c>
      <c r="B8" s="14">
        <v>50000</v>
      </c>
      <c r="C8" s="15">
        <v>65000</v>
      </c>
      <c r="D8" s="16">
        <f>B8-C8</f>
        <v>-15000</v>
      </c>
      <c r="E8" s="17" t="s">
        <v>8</v>
      </c>
      <c r="H8" s="18"/>
    </row>
    <row r="9" spans="1:8">
      <c r="A9" t="s">
        <v>10</v>
      </c>
      <c r="B9" s="14">
        <v>10000</v>
      </c>
      <c r="C9" s="15">
        <v>11000</v>
      </c>
      <c r="D9" s="16">
        <f>B9-C9</f>
        <v>-1000</v>
      </c>
      <c r="E9" s="17" t="s">
        <v>8</v>
      </c>
      <c r="H9" s="18"/>
    </row>
    <row r="10" spans="1:8" ht="17.25">
      <c r="A10" t="s">
        <v>11</v>
      </c>
      <c r="B10" s="19">
        <v>20000</v>
      </c>
      <c r="C10" s="20">
        <v>22000</v>
      </c>
      <c r="D10" s="21">
        <f>B10-C10</f>
        <v>-2000</v>
      </c>
      <c r="E10" s="17" t="s">
        <v>8</v>
      </c>
      <c r="H10" s="18"/>
    </row>
    <row r="11" spans="1:8" ht="17.25">
      <c r="A11" t="s">
        <v>12</v>
      </c>
      <c r="B11" s="22">
        <f>SUM(B7:B10)</f>
        <v>140000</v>
      </c>
      <c r="C11" s="23">
        <f t="shared" ref="C11:D11" si="0">SUM(C7:C10)</f>
        <v>168000</v>
      </c>
      <c r="D11" s="24">
        <f t="shared" si="0"/>
        <v>-28000</v>
      </c>
      <c r="E11" s="25" t="s">
        <v>8</v>
      </c>
      <c r="H11" s="18"/>
    </row>
    <row r="12" spans="1:8">
      <c r="B12" s="18"/>
      <c r="C12" s="18"/>
      <c r="D12" s="18"/>
      <c r="E12" s="18"/>
      <c r="F12" s="18"/>
      <c r="G12" s="18"/>
      <c r="H12" s="18"/>
    </row>
    <row r="13" spans="1:8">
      <c r="A13" s="40" t="s">
        <v>18</v>
      </c>
      <c r="B13" s="18"/>
      <c r="C13" s="18"/>
      <c r="D13" s="18"/>
      <c r="E13" s="18"/>
      <c r="F13" s="18"/>
      <c r="G13" s="18"/>
      <c r="H13" s="18"/>
    </row>
    <row r="15" spans="1:8">
      <c r="A15" t="s">
        <v>0</v>
      </c>
      <c r="B15" s="26">
        <f>B4</f>
        <v>200</v>
      </c>
      <c r="C15" s="27"/>
      <c r="D15" s="28">
        <f>C4</f>
        <v>250</v>
      </c>
      <c r="E15" s="2">
        <f>C4</f>
        <v>250</v>
      </c>
      <c r="F15" s="3"/>
      <c r="G15" s="4"/>
    </row>
    <row r="16" spans="1:8">
      <c r="B16" s="29" t="s">
        <v>1</v>
      </c>
      <c r="C16" s="30"/>
      <c r="D16" s="31" t="s">
        <v>13</v>
      </c>
      <c r="E16" s="6" t="s">
        <v>2</v>
      </c>
      <c r="F16" s="7"/>
      <c r="G16" s="8"/>
    </row>
    <row r="17" spans="1:7">
      <c r="A17" s="9" t="s">
        <v>3</v>
      </c>
      <c r="B17" s="32" t="s">
        <v>4</v>
      </c>
      <c r="C17" s="41" t="s">
        <v>14</v>
      </c>
      <c r="D17" s="33" t="s">
        <v>4</v>
      </c>
      <c r="E17" s="11" t="s">
        <v>5</v>
      </c>
      <c r="F17" s="12" t="s">
        <v>6</v>
      </c>
      <c r="G17" s="13"/>
    </row>
    <row r="18" spans="1:7">
      <c r="A18" t="s">
        <v>7</v>
      </c>
      <c r="B18" s="34">
        <f>B7</f>
        <v>60000</v>
      </c>
      <c r="C18" s="35">
        <f>B18/200</f>
        <v>300</v>
      </c>
      <c r="D18" s="36">
        <f>C18*250</f>
        <v>75000</v>
      </c>
      <c r="E18" s="15">
        <f>C7</f>
        <v>70000</v>
      </c>
      <c r="F18" s="16">
        <f>D18-E18</f>
        <v>5000</v>
      </c>
      <c r="G18" s="17" t="s">
        <v>17</v>
      </c>
    </row>
    <row r="19" spans="1:7">
      <c r="A19" t="s">
        <v>9</v>
      </c>
      <c r="B19" s="34">
        <f>B8</f>
        <v>50000</v>
      </c>
      <c r="C19" s="35">
        <f t="shared" ref="C19:C22" si="1">B19/200</f>
        <v>250</v>
      </c>
      <c r="D19" s="36">
        <f t="shared" ref="D19:D22" si="2">C19*250</f>
        <v>62500</v>
      </c>
      <c r="E19" s="15">
        <f t="shared" ref="E19:E21" si="3">C8</f>
        <v>65000</v>
      </c>
      <c r="F19" s="16">
        <f>D19-E19</f>
        <v>-2500</v>
      </c>
      <c r="G19" s="17" t="s">
        <v>8</v>
      </c>
    </row>
    <row r="20" spans="1:7">
      <c r="A20" t="s">
        <v>10</v>
      </c>
      <c r="B20" s="34">
        <f>B9</f>
        <v>10000</v>
      </c>
      <c r="C20" s="35">
        <f t="shared" si="1"/>
        <v>50</v>
      </c>
      <c r="D20" s="36">
        <f t="shared" si="2"/>
        <v>12500</v>
      </c>
      <c r="E20" s="15">
        <f t="shared" si="3"/>
        <v>11000</v>
      </c>
      <c r="F20" s="16">
        <f>D20-E20</f>
        <v>1500</v>
      </c>
      <c r="G20" s="17" t="s">
        <v>17</v>
      </c>
    </row>
    <row r="21" spans="1:7" ht="17.25">
      <c r="A21" t="s">
        <v>11</v>
      </c>
      <c r="B21" s="37">
        <f>B10</f>
        <v>20000</v>
      </c>
      <c r="C21" s="35">
        <f t="shared" si="1"/>
        <v>100</v>
      </c>
      <c r="D21" s="36">
        <v>20000</v>
      </c>
      <c r="E21" s="20">
        <f t="shared" si="3"/>
        <v>22000</v>
      </c>
      <c r="F21" s="21">
        <f>D21-E21</f>
        <v>-2000</v>
      </c>
      <c r="G21" s="17" t="s">
        <v>8</v>
      </c>
    </row>
    <row r="22" spans="1:7" ht="17.25">
      <c r="A22" t="s">
        <v>12</v>
      </c>
      <c r="B22" s="38">
        <f>SUM(B18:B21)</f>
        <v>140000</v>
      </c>
      <c r="C22" s="35">
        <f>SUM(C18:C21)</f>
        <v>700</v>
      </c>
      <c r="D22" s="36">
        <f>SUM(D18:D21)</f>
        <v>170000</v>
      </c>
      <c r="E22" s="23">
        <f t="shared" ref="E22" si="4">SUM(E18:E21)</f>
        <v>168000</v>
      </c>
      <c r="F22" s="24">
        <f>SUM(F18:F21)</f>
        <v>2000</v>
      </c>
      <c r="G22" s="25" t="s">
        <v>17</v>
      </c>
    </row>
    <row r="24" spans="1:7">
      <c r="C24" s="39"/>
      <c r="D24" s="39"/>
      <c r="E24" s="39"/>
      <c r="F24" s="39"/>
    </row>
    <row r="25" spans="1:7">
      <c r="B25" s="42" t="s">
        <v>19</v>
      </c>
    </row>
    <row r="26" spans="1:7">
      <c r="B26" s="42" t="s">
        <v>20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K17" sqref="K17"/>
    </sheetView>
  </sheetViews>
  <sheetFormatPr defaultRowHeight="15"/>
  <cols>
    <col min="1" max="1" width="16" customWidth="1"/>
    <col min="2" max="2" width="11.5703125" bestFit="1" customWidth="1"/>
    <col min="3" max="3" width="10.5703125" bestFit="1" customWidth="1"/>
    <col min="4" max="4" width="11.5703125" bestFit="1" customWidth="1"/>
    <col min="5" max="5" width="11" bestFit="1" customWidth="1"/>
    <col min="6" max="6" width="11.5703125" bestFit="1" customWidth="1"/>
  </cols>
  <sheetData>
    <row r="1" spans="1:8">
      <c r="A1" t="s">
        <v>15</v>
      </c>
    </row>
    <row r="2" spans="1:8">
      <c r="A2" t="s">
        <v>16</v>
      </c>
    </row>
    <row r="4" spans="1:8">
      <c r="A4" t="s">
        <v>0</v>
      </c>
      <c r="B4" s="1">
        <v>750</v>
      </c>
      <c r="C4" s="2">
        <v>700</v>
      </c>
      <c r="D4" s="3"/>
      <c r="E4" s="4"/>
    </row>
    <row r="5" spans="1:8">
      <c r="B5" s="5" t="s">
        <v>1</v>
      </c>
      <c r="C5" s="6" t="s">
        <v>2</v>
      </c>
      <c r="D5" s="7"/>
      <c r="E5" s="8"/>
    </row>
    <row r="6" spans="1:8" s="9" customFormat="1">
      <c r="A6" s="9" t="s">
        <v>3</v>
      </c>
      <c r="B6" s="10" t="s">
        <v>4</v>
      </c>
      <c r="C6" s="11" t="s">
        <v>5</v>
      </c>
      <c r="D6" s="12" t="s">
        <v>6</v>
      </c>
      <c r="E6" s="13"/>
    </row>
    <row r="7" spans="1:8">
      <c r="A7" t="s">
        <v>7</v>
      </c>
      <c r="B7" s="14">
        <v>150000</v>
      </c>
      <c r="C7" s="15">
        <v>141000</v>
      </c>
      <c r="D7" s="16">
        <f>B7-C7</f>
        <v>9000</v>
      </c>
      <c r="E7" s="17" t="s">
        <v>17</v>
      </c>
      <c r="H7" s="18"/>
    </row>
    <row r="8" spans="1:8">
      <c r="A8" t="s">
        <v>9</v>
      </c>
      <c r="B8" s="14">
        <v>225000</v>
      </c>
      <c r="C8" s="15">
        <v>215000</v>
      </c>
      <c r="D8" s="16">
        <f>B8-C8</f>
        <v>10000</v>
      </c>
      <c r="E8" s="17" t="s">
        <v>17</v>
      </c>
      <c r="H8" s="18"/>
    </row>
    <row r="9" spans="1:8">
      <c r="A9" t="s">
        <v>10</v>
      </c>
      <c r="B9" s="14">
        <v>300000</v>
      </c>
      <c r="C9" s="15">
        <v>300000</v>
      </c>
      <c r="D9" s="16">
        <f>B9-C9</f>
        <v>0</v>
      </c>
      <c r="E9" s="17"/>
      <c r="H9" s="18"/>
    </row>
    <row r="10" spans="1:8" ht="17.25">
      <c r="A10" t="s">
        <v>11</v>
      </c>
      <c r="B10" s="19">
        <v>325000</v>
      </c>
      <c r="C10" s="20">
        <v>334000</v>
      </c>
      <c r="D10" s="21">
        <f>B10-C10</f>
        <v>-9000</v>
      </c>
      <c r="E10" s="17" t="s">
        <v>8</v>
      </c>
      <c r="H10" s="18"/>
    </row>
    <row r="11" spans="1:8" ht="17.25">
      <c r="A11" t="s">
        <v>12</v>
      </c>
      <c r="B11" s="22">
        <f>SUM(B7:B10)</f>
        <v>1000000</v>
      </c>
      <c r="C11" s="23">
        <f t="shared" ref="C11:D11" si="0">SUM(C7:C10)</f>
        <v>990000</v>
      </c>
      <c r="D11" s="24">
        <f t="shared" si="0"/>
        <v>10000</v>
      </c>
      <c r="E11" s="25" t="s">
        <v>17</v>
      </c>
      <c r="H11" s="18"/>
    </row>
    <row r="12" spans="1:8">
      <c r="B12" s="18"/>
      <c r="C12" s="18"/>
      <c r="D12" s="18"/>
      <c r="E12" s="18"/>
      <c r="F12" s="18"/>
      <c r="G12" s="18"/>
      <c r="H12" s="18"/>
    </row>
    <row r="13" spans="1:8">
      <c r="A13" s="40" t="s">
        <v>18</v>
      </c>
      <c r="B13" s="18"/>
      <c r="C13" s="18"/>
      <c r="D13" s="18"/>
      <c r="E13" s="18"/>
      <c r="F13" s="18"/>
      <c r="G13" s="18"/>
      <c r="H13" s="18"/>
    </row>
    <row r="15" spans="1:8">
      <c r="A15" t="s">
        <v>0</v>
      </c>
      <c r="B15" s="26">
        <f>B4</f>
        <v>750</v>
      </c>
      <c r="C15" s="27"/>
      <c r="D15" s="28">
        <f>C4</f>
        <v>700</v>
      </c>
      <c r="E15" s="2">
        <f>C4</f>
        <v>700</v>
      </c>
      <c r="F15" s="3"/>
      <c r="G15" s="4"/>
    </row>
    <row r="16" spans="1:8">
      <c r="B16" s="29" t="s">
        <v>1</v>
      </c>
      <c r="C16" s="30"/>
      <c r="D16" s="31" t="s">
        <v>13</v>
      </c>
      <c r="E16" s="6" t="s">
        <v>2</v>
      </c>
      <c r="F16" s="7"/>
      <c r="G16" s="8"/>
    </row>
    <row r="17" spans="1:7">
      <c r="A17" s="9" t="s">
        <v>3</v>
      </c>
      <c r="B17" s="32" t="s">
        <v>4</v>
      </c>
      <c r="C17" s="41" t="s">
        <v>14</v>
      </c>
      <c r="D17" s="33" t="s">
        <v>4</v>
      </c>
      <c r="E17" s="11" t="s">
        <v>5</v>
      </c>
      <c r="F17" s="12" t="s">
        <v>6</v>
      </c>
      <c r="G17" s="13"/>
    </row>
    <row r="18" spans="1:7">
      <c r="A18" t="s">
        <v>7</v>
      </c>
      <c r="B18" s="34">
        <f>B7</f>
        <v>150000</v>
      </c>
      <c r="C18" s="35">
        <f>B18/750</f>
        <v>200</v>
      </c>
      <c r="D18" s="36">
        <f>C18*700</f>
        <v>140000</v>
      </c>
      <c r="E18" s="15">
        <f>C7</f>
        <v>141000</v>
      </c>
      <c r="F18" s="16">
        <f>D18-E18</f>
        <v>-1000</v>
      </c>
      <c r="G18" s="17" t="s">
        <v>8</v>
      </c>
    </row>
    <row r="19" spans="1:7">
      <c r="A19" t="s">
        <v>9</v>
      </c>
      <c r="B19" s="34">
        <f>B8</f>
        <v>225000</v>
      </c>
      <c r="C19" s="35">
        <f t="shared" ref="C19:C21" si="1">B19/750</f>
        <v>300</v>
      </c>
      <c r="D19" s="36">
        <f t="shared" ref="D19:D21" si="2">C19*700</f>
        <v>210000</v>
      </c>
      <c r="E19" s="15">
        <f t="shared" ref="E19:E21" si="3">C8</f>
        <v>215000</v>
      </c>
      <c r="F19" s="16">
        <f t="shared" ref="F19:F21" si="4">D19-E19</f>
        <v>-5000</v>
      </c>
      <c r="G19" s="17" t="s">
        <v>8</v>
      </c>
    </row>
    <row r="20" spans="1:7">
      <c r="A20" t="s">
        <v>10</v>
      </c>
      <c r="B20" s="34">
        <f>B9</f>
        <v>300000</v>
      </c>
      <c r="C20" s="35">
        <f t="shared" si="1"/>
        <v>400</v>
      </c>
      <c r="D20" s="36">
        <f t="shared" si="2"/>
        <v>280000</v>
      </c>
      <c r="E20" s="15">
        <f t="shared" si="3"/>
        <v>300000</v>
      </c>
      <c r="F20" s="16">
        <f t="shared" si="4"/>
        <v>-20000</v>
      </c>
      <c r="G20" s="17" t="s">
        <v>8</v>
      </c>
    </row>
    <row r="21" spans="1:7" ht="17.25">
      <c r="A21" t="s">
        <v>11</v>
      </c>
      <c r="B21" s="37">
        <f>B10</f>
        <v>325000</v>
      </c>
      <c r="C21" s="35">
        <f t="shared" si="1"/>
        <v>433.33333333333331</v>
      </c>
      <c r="D21" s="36">
        <f t="shared" si="2"/>
        <v>303333.33333333331</v>
      </c>
      <c r="E21" s="20">
        <f t="shared" si="3"/>
        <v>334000</v>
      </c>
      <c r="F21" s="16">
        <f t="shared" si="4"/>
        <v>-30666.666666666686</v>
      </c>
      <c r="G21" s="17" t="s">
        <v>8</v>
      </c>
    </row>
    <row r="22" spans="1:7" ht="17.25">
      <c r="A22" t="s">
        <v>12</v>
      </c>
      <c r="B22" s="38">
        <f>SUM(B18:B21)</f>
        <v>1000000</v>
      </c>
      <c r="C22" s="38">
        <f t="shared" ref="C22:D22" si="5">SUM(C18:C21)</f>
        <v>1333.3333333333333</v>
      </c>
      <c r="D22" s="38">
        <f t="shared" si="5"/>
        <v>933333.33333333326</v>
      </c>
      <c r="E22" s="23">
        <f t="shared" ref="E22:F22" si="6">SUM(E18:E21)</f>
        <v>990000</v>
      </c>
      <c r="F22" s="23">
        <f t="shared" si="6"/>
        <v>-56666.666666666686</v>
      </c>
      <c r="G22" s="25" t="s">
        <v>8</v>
      </c>
    </row>
    <row r="24" spans="1:7">
      <c r="C24" s="39"/>
      <c r="D24" s="39"/>
      <c r="E24" s="39"/>
      <c r="F24" s="3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#1</vt:lpstr>
      <vt:lpstr>#2</vt:lpstr>
    </vt:vector>
  </TitlesOfParts>
  <Company>Rockford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Exploring</cp:lastModifiedBy>
  <dcterms:created xsi:type="dcterms:W3CDTF">2020-03-30T22:52:36Z</dcterms:created>
  <dcterms:modified xsi:type="dcterms:W3CDTF">2020-05-03T04:14:36Z</dcterms:modified>
</cp:coreProperties>
</file>