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 Nyabugah\Desktop\Chase\"/>
    </mc:Choice>
  </mc:AlternateContent>
  <bookViews>
    <workbookView xWindow="0" yWindow="0" windowWidth="7470" windowHeight="4635"/>
  </bookViews>
  <sheets>
    <sheet name="Sheet1" sheetId="1" r:id="rId1"/>
    <sheet name="Sheet2" sheetId="2" r:id="rId2"/>
  </sheets>
  <definedNames>
    <definedName name="_xlnm._FilterDatabase" localSheetId="0" hidden="1">Sheet1!$B$16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1" l="1"/>
  <c r="L9" i="1"/>
  <c r="M9" i="1"/>
  <c r="J9" i="1"/>
  <c r="M6" i="1"/>
  <c r="K6" i="1"/>
  <c r="L6" i="1"/>
  <c r="J6" i="1"/>
  <c r="C13" i="1"/>
  <c r="D12" i="1"/>
  <c r="E12" i="1"/>
  <c r="D9" i="1"/>
  <c r="D13" i="1" s="1"/>
  <c r="C9" i="1"/>
  <c r="C14" i="1" s="1"/>
  <c r="E9" i="1"/>
  <c r="E14" i="1" s="1"/>
  <c r="F9" i="1"/>
  <c r="F12" i="1" s="1"/>
  <c r="G9" i="1"/>
  <c r="G12" i="1" s="1"/>
  <c r="G14" i="1" l="1"/>
  <c r="F14" i="1"/>
  <c r="G13" i="1"/>
  <c r="D14" i="1"/>
  <c r="E13" i="1"/>
  <c r="F13" i="1"/>
  <c r="C12" i="1"/>
</calcChain>
</file>

<file path=xl/sharedStrings.xml><?xml version="1.0" encoding="utf-8"?>
<sst xmlns="http://schemas.openxmlformats.org/spreadsheetml/2006/main" count="29" uniqueCount="23">
  <si>
    <t>interest revenues</t>
  </si>
  <si>
    <t>Total Net Revenues</t>
  </si>
  <si>
    <t>Table 1: Tabulation of Indicators</t>
  </si>
  <si>
    <t>interest revenues(prop</t>
  </si>
  <si>
    <t>Using these three variables or categories, build a frequency table, a bar chart, and a pie chart using Excel</t>
  </si>
  <si>
    <t>Card income</t>
  </si>
  <si>
    <t>Mortgage fees and related income</t>
  </si>
  <si>
    <t>Total Selected revenues</t>
  </si>
  <si>
    <t>Table 2:Frequency table</t>
  </si>
  <si>
    <t>Column1</t>
  </si>
  <si>
    <t>Column2</t>
  </si>
  <si>
    <t>Column3</t>
  </si>
  <si>
    <t>Column4</t>
  </si>
  <si>
    <t>Column5</t>
  </si>
  <si>
    <t>Column6</t>
  </si>
  <si>
    <t>2014</t>
  </si>
  <si>
    <t>2015</t>
  </si>
  <si>
    <t>2016</t>
  </si>
  <si>
    <t>2017</t>
  </si>
  <si>
    <t>2018</t>
  </si>
  <si>
    <t>Table 1:Selected revenues for the five years</t>
  </si>
  <si>
    <t>Total</t>
  </si>
  <si>
    <t>Increase in Interest Revenues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</si>
</sst>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1D1D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0" fontId="0" fillId="0" borderId="2" xfId="0" applyNumberFormat="1" applyBorder="1"/>
    <xf numFmtId="10" fontId="0" fillId="0" borderId="5" xfId="0" applyNumberFormat="1" applyBorder="1"/>
    <xf numFmtId="10" fontId="0" fillId="0" borderId="9" xfId="0" applyNumberFormat="1" applyBorder="1"/>
    <xf numFmtId="10" fontId="0" fillId="0" borderId="10" xfId="0" applyNumberFormat="1" applyBorder="1"/>
    <xf numFmtId="10" fontId="0" fillId="0" borderId="0" xfId="1" applyNumberFormat="1" applyFont="1"/>
    <xf numFmtId="0" fontId="0" fillId="0" borderId="1" xfId="0" applyBorder="1" applyAlignment="1">
      <alignment horizontal="left"/>
    </xf>
    <xf numFmtId="0" fontId="0" fillId="2" borderId="2" xfId="0" applyFont="1" applyFill="1" applyBorder="1"/>
    <xf numFmtId="10" fontId="0" fillId="0" borderId="0" xfId="0" applyNumberFormat="1" applyBorder="1"/>
  </cellXfs>
  <cellStyles count="2">
    <cellStyle name="Normal" xfId="0" builtinId="0"/>
    <cellStyle name="Percent" xfId="1" builtinId="5"/>
  </cellStyles>
  <dxfs count="20">
    <dxf>
      <numFmt numFmtId="14" formatCode="0.0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4" formatCode="0.0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4" formatCode="0.0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4" formatCode="0.0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4" formatCode="0.0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Sheet1!$C$11</c:f>
              <c:strCache>
                <c:ptCount val="1"/>
                <c:pt idx="0">
                  <c:v>2014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Sheet1!$B$12:$B$14</c:f>
              <c:strCache>
                <c:ptCount val="3"/>
                <c:pt idx="0">
                  <c:v>interest revenues(prop</c:v>
                </c:pt>
                <c:pt idx="1">
                  <c:v>Card income</c:v>
                </c:pt>
                <c:pt idx="2">
                  <c:v>Mortgage fees and related income</c:v>
                </c:pt>
              </c:strCache>
            </c:strRef>
          </c:cat>
          <c:val>
            <c:numRef>
              <c:f>Sheet1!$C$12:$C$14</c:f>
              <c:numCache>
                <c:formatCode>0.00%</c:formatCode>
                <c:ptCount val="3"/>
                <c:pt idx="0">
                  <c:v>0.84319468534214748</c:v>
                </c:pt>
                <c:pt idx="1">
                  <c:v>9.8504434335831392E-2</c:v>
                </c:pt>
                <c:pt idx="2">
                  <c:v>5.8300880322021138E-2</c:v>
                </c:pt>
              </c:numCache>
            </c:numRef>
          </c:val>
        </c:ser>
        <c:ser>
          <c:idx val="1"/>
          <c:order val="1"/>
          <c:tx>
            <c:strRef>
              <c:f>Sheet1!$D$11</c:f>
              <c:strCache>
                <c:ptCount val="1"/>
                <c:pt idx="0">
                  <c:v>2015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Sheet1!$B$12:$B$14</c:f>
              <c:strCache>
                <c:ptCount val="3"/>
                <c:pt idx="0">
                  <c:v>interest revenues(prop</c:v>
                </c:pt>
                <c:pt idx="1">
                  <c:v>Card income</c:v>
                </c:pt>
                <c:pt idx="2">
                  <c:v>Mortgage fees and related income</c:v>
                </c:pt>
              </c:strCache>
            </c:strRef>
          </c:cat>
          <c:val>
            <c:numRef>
              <c:f>Sheet1!$D$12:$D$14</c:f>
              <c:numCache>
                <c:formatCode>0.00%</c:formatCode>
                <c:ptCount val="3"/>
                <c:pt idx="0">
                  <c:v>0.85798687089715531</c:v>
                </c:pt>
                <c:pt idx="1">
                  <c:v>9.9713852886719412E-2</c:v>
                </c:pt>
                <c:pt idx="2">
                  <c:v>4.2299276216125233E-2</c:v>
                </c:pt>
              </c:numCache>
            </c:numRef>
          </c:val>
        </c:ser>
        <c:ser>
          <c:idx val="2"/>
          <c:order val="2"/>
          <c:tx>
            <c:strRef>
              <c:f>Sheet1!$E$11</c:f>
              <c:strCache>
                <c:ptCount val="1"/>
                <c:pt idx="0">
                  <c:v>2016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Sheet1!$B$12:$B$14</c:f>
              <c:strCache>
                <c:ptCount val="3"/>
                <c:pt idx="0">
                  <c:v>interest revenues(prop</c:v>
                </c:pt>
                <c:pt idx="1">
                  <c:v>Card income</c:v>
                </c:pt>
                <c:pt idx="2">
                  <c:v>Mortgage fees and related income</c:v>
                </c:pt>
              </c:strCache>
            </c:strRef>
          </c:cat>
          <c:val>
            <c:numRef>
              <c:f>Sheet1!$E$12:$E$14</c:f>
              <c:numCache>
                <c:formatCode>0.00%</c:formatCode>
                <c:ptCount val="3"/>
                <c:pt idx="0">
                  <c:v>0.88491554669072836</c:v>
                </c:pt>
                <c:pt idx="1">
                  <c:v>7.5651802251032907E-2</c:v>
                </c:pt>
                <c:pt idx="2">
                  <c:v>3.9432651058238746E-2</c:v>
                </c:pt>
              </c:numCache>
            </c:numRef>
          </c:val>
        </c:ser>
        <c:ser>
          <c:idx val="3"/>
          <c:order val="3"/>
          <c:tx>
            <c:strRef>
              <c:f>Sheet1!$F$11</c:f>
              <c:strCache>
                <c:ptCount val="1"/>
                <c:pt idx="0">
                  <c:v>2017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Sheet1!$B$12:$B$14</c:f>
              <c:strCache>
                <c:ptCount val="3"/>
                <c:pt idx="0">
                  <c:v>interest revenues(prop</c:v>
                </c:pt>
                <c:pt idx="1">
                  <c:v>Card income</c:v>
                </c:pt>
                <c:pt idx="2">
                  <c:v>Mortgage fees and related income</c:v>
                </c:pt>
              </c:strCache>
            </c:strRef>
          </c:cat>
          <c:val>
            <c:numRef>
              <c:f>Sheet1!$F$12:$F$14</c:f>
              <c:numCache>
                <c:formatCode>0.00%</c:formatCode>
                <c:ptCount val="3"/>
                <c:pt idx="0">
                  <c:v>0.91410232743073794</c:v>
                </c:pt>
                <c:pt idx="1">
                  <c:v>6.2949972309396349E-2</c:v>
                </c:pt>
                <c:pt idx="2">
                  <c:v>2.2947700259865665E-2</c:v>
                </c:pt>
              </c:numCache>
            </c:numRef>
          </c:val>
        </c:ser>
        <c:ser>
          <c:idx val="4"/>
          <c:order val="4"/>
          <c:tx>
            <c:strRef>
              <c:f>Sheet1!$G$11</c:f>
              <c:strCache>
                <c:ptCount val="1"/>
                <c:pt idx="0">
                  <c:v>2018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Sheet1!$B$12:$B$14</c:f>
              <c:strCache>
                <c:ptCount val="3"/>
                <c:pt idx="0">
                  <c:v>interest revenues(prop</c:v>
                </c:pt>
                <c:pt idx="1">
                  <c:v>Card income</c:v>
                </c:pt>
                <c:pt idx="2">
                  <c:v>Mortgage fees and related income</c:v>
                </c:pt>
              </c:strCache>
            </c:strRef>
          </c:cat>
          <c:val>
            <c:numRef>
              <c:f>Sheet1!$G$12:$G$14</c:f>
              <c:numCache>
                <c:formatCode>0.00%</c:formatCode>
                <c:ptCount val="3"/>
                <c:pt idx="0">
                  <c:v>0.92539881699229254</c:v>
                </c:pt>
                <c:pt idx="1">
                  <c:v>5.9616418713031007E-2</c:v>
                </c:pt>
                <c:pt idx="2">
                  <c:v>1.4984764294676465E-2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Selected Revenues Per Yeas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Sheet2!$B$4</c:f>
              <c:strCache>
                <c:ptCount val="1"/>
                <c:pt idx="0">
                  <c:v>interest revenues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Sheet2!$C$3:$G$3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Sheet2!$C$4:$G$4</c:f>
              <c:numCache>
                <c:formatCode>General</c:formatCode>
                <c:ptCount val="5"/>
                <c:pt idx="0">
                  <c:v>51531</c:v>
                </c:pt>
                <c:pt idx="1">
                  <c:v>50973</c:v>
                </c:pt>
                <c:pt idx="2">
                  <c:v>55901</c:v>
                </c:pt>
                <c:pt idx="3">
                  <c:v>64372</c:v>
                </c:pt>
                <c:pt idx="4">
                  <c:v>77442</c:v>
                </c:pt>
              </c:numCache>
            </c:numRef>
          </c:val>
        </c:ser>
        <c:ser>
          <c:idx val="1"/>
          <c:order val="1"/>
          <c:tx>
            <c:strRef>
              <c:f>Sheet2!$B$5</c:f>
              <c:strCache>
                <c:ptCount val="1"/>
                <c:pt idx="0">
                  <c:v>Card income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Sheet2!$C$3:$G$3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Sheet2!$C$5:$G$5</c:f>
              <c:numCache>
                <c:formatCode>General</c:formatCode>
                <c:ptCount val="5"/>
                <c:pt idx="0">
                  <c:v>6020</c:v>
                </c:pt>
                <c:pt idx="1">
                  <c:v>5924</c:v>
                </c:pt>
                <c:pt idx="2">
                  <c:v>4779</c:v>
                </c:pt>
                <c:pt idx="3">
                  <c:v>4433</c:v>
                </c:pt>
                <c:pt idx="4">
                  <c:v>4989</c:v>
                </c:pt>
              </c:numCache>
            </c:numRef>
          </c:val>
        </c:ser>
        <c:ser>
          <c:idx val="2"/>
          <c:order val="2"/>
          <c:tx>
            <c:strRef>
              <c:f>Sheet2!$B$6</c:f>
              <c:strCache>
                <c:ptCount val="1"/>
                <c:pt idx="0">
                  <c:v>Mortgage fees and related income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Sheet2!$C$3:$G$3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Sheet2!$C$6:$G$6</c:f>
              <c:numCache>
                <c:formatCode>General</c:formatCode>
                <c:ptCount val="5"/>
                <c:pt idx="0">
                  <c:v>3563</c:v>
                </c:pt>
                <c:pt idx="1">
                  <c:v>2513</c:v>
                </c:pt>
                <c:pt idx="2">
                  <c:v>2491</c:v>
                </c:pt>
                <c:pt idx="3">
                  <c:v>1616</c:v>
                </c:pt>
                <c:pt idx="4">
                  <c:v>1254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9"/>
        <c:axId val="-1218044880"/>
        <c:axId val="-1218056304"/>
      </c:barChart>
      <c:catAx>
        <c:axId val="-12180448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Statements Financial Year 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18056304"/>
        <c:crosses val="autoZero"/>
        <c:auto val="1"/>
        <c:lblAlgn val="ctr"/>
        <c:lblOffset val="100"/>
        <c:noMultiLvlLbl val="0"/>
      </c:catAx>
      <c:valAx>
        <c:axId val="-1218056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Amount in Millions of Dollars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18044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Sheet2!$B$4</c:f>
              <c:strCache>
                <c:ptCount val="1"/>
                <c:pt idx="0">
                  <c:v>interest revenues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numRef>
              <c:f>Sheet2!$C$3:$G$3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Sheet2!$C$4:$G$4</c:f>
              <c:numCache>
                <c:formatCode>General</c:formatCode>
                <c:ptCount val="5"/>
                <c:pt idx="0">
                  <c:v>51531</c:v>
                </c:pt>
                <c:pt idx="1">
                  <c:v>50973</c:v>
                </c:pt>
                <c:pt idx="2">
                  <c:v>55901</c:v>
                </c:pt>
                <c:pt idx="3">
                  <c:v>64372</c:v>
                </c:pt>
                <c:pt idx="4">
                  <c:v>77442</c:v>
                </c:pt>
              </c:numCache>
            </c:numRef>
          </c:val>
        </c:ser>
        <c:ser>
          <c:idx val="1"/>
          <c:order val="1"/>
          <c:tx>
            <c:strRef>
              <c:f>Sheet2!$B$5</c:f>
              <c:strCache>
                <c:ptCount val="1"/>
                <c:pt idx="0">
                  <c:v>Card income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-4.1666666666666664E-2"/>
                  <c:y val="-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numRef>
              <c:f>Sheet2!$C$3:$G$3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Sheet2!$C$5:$G$5</c:f>
              <c:numCache>
                <c:formatCode>General</c:formatCode>
                <c:ptCount val="5"/>
                <c:pt idx="0">
                  <c:v>6020</c:v>
                </c:pt>
                <c:pt idx="1">
                  <c:v>5924</c:v>
                </c:pt>
                <c:pt idx="2">
                  <c:v>4779</c:v>
                </c:pt>
                <c:pt idx="3">
                  <c:v>4433</c:v>
                </c:pt>
                <c:pt idx="4">
                  <c:v>4989</c:v>
                </c:pt>
              </c:numCache>
            </c:numRef>
          </c:val>
        </c:ser>
        <c:ser>
          <c:idx val="2"/>
          <c:order val="2"/>
          <c:tx>
            <c:strRef>
              <c:f>Sheet2!$B$6</c:f>
              <c:strCache>
                <c:ptCount val="1"/>
                <c:pt idx="0">
                  <c:v>Mortgage fees and related income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numRef>
              <c:f>Sheet2!$C$3:$G$3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Sheet2!$C$6:$G$6</c:f>
              <c:numCache>
                <c:formatCode>General</c:formatCode>
                <c:ptCount val="5"/>
                <c:pt idx="0">
                  <c:v>3563</c:v>
                </c:pt>
                <c:pt idx="1">
                  <c:v>2513</c:v>
                </c:pt>
                <c:pt idx="2">
                  <c:v>2491</c:v>
                </c:pt>
                <c:pt idx="3">
                  <c:v>1616</c:v>
                </c:pt>
                <c:pt idx="4">
                  <c:v>1254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14288</xdr:colOff>
      <xdr:row>16</xdr:row>
      <xdr:rowOff>138112</xdr:rowOff>
    </xdr:from>
    <xdr:to>
      <xdr:col>7</xdr:col>
      <xdr:colOff>123826</xdr:colOff>
      <xdr:row>31</xdr:row>
      <xdr:rowOff>23812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8</xdr:row>
      <xdr:rowOff>185737</xdr:rowOff>
    </xdr:from>
    <xdr:to>
      <xdr:col>6</xdr:col>
      <xdr:colOff>581025</xdr:colOff>
      <xdr:row>23</xdr:row>
      <xdr:rowOff>71437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128587</xdr:colOff>
      <xdr:row>9</xdr:row>
      <xdr:rowOff>57150</xdr:rowOff>
    </xdr:from>
    <xdr:to>
      <xdr:col>14</xdr:col>
      <xdr:colOff>433387</xdr:colOff>
      <xdr:row>23</xdr:row>
      <xdr:rowOff>95250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1" displayName="Table1" ref="B4:G9" totalsRowShown="0" headerRowDxfId="19" headerRowBorderDxfId="18" tableBorderDxfId="17" totalsRowBorderDxfId="16">
  <autoFilter ref="B4:G9"/>
  <tableColumns count="6">
    <tableColumn id="1" name="Column1" dataDxfId="15"/>
    <tableColumn id="2" name="Column2" dataDxfId="14"/>
    <tableColumn id="3" name="Column3" dataDxfId="13"/>
    <tableColumn id="4" name="Column4" dataDxfId="12"/>
    <tableColumn id="5" name="Column5" dataDxfId="11"/>
    <tableColumn id="6" name="Column6" dataDxfId="1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B11:G14" totalsRowShown="0" headerRowDxfId="9" headerRowBorderDxfId="8" tableBorderDxfId="7" totalsRowBorderDxfId="6">
  <autoFilter ref="B11:G14"/>
  <tableColumns count="6">
    <tableColumn id="1" name="Column1" dataDxfId="5"/>
    <tableColumn id="2" name="2014" dataDxfId="4"/>
    <tableColumn id="3" name="2015" dataDxfId="3"/>
    <tableColumn id="4" name="2016" dataDxfId="2"/>
    <tableColumn id="5" name="2017" dataDxfId="1"/>
    <tableColumn id="6" name="2018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6"/>
  <sheetViews>
    <sheetView tabSelected="1" topLeftCell="A14" workbookViewId="0">
      <selection activeCell="I26" sqref="I26"/>
    </sheetView>
  </sheetViews>
  <sheetFormatPr defaultRowHeight="15" x14ac:dyDescent="0.25"/>
  <cols>
    <col min="2" max="2" width="30.42578125" bestFit="1" customWidth="1"/>
    <col min="3" max="8" width="11" customWidth="1"/>
  </cols>
  <sheetData>
    <row r="1" spans="2:13" s="1" customFormat="1" x14ac:dyDescent="0.25">
      <c r="B1" s="1" t="s">
        <v>1</v>
      </c>
      <c r="C1" s="1">
        <v>94205</v>
      </c>
      <c r="D1" s="1">
        <v>93543</v>
      </c>
      <c r="E1" s="1">
        <v>95668</v>
      </c>
      <c r="F1" s="1">
        <v>99624</v>
      </c>
      <c r="G1" s="1">
        <v>109029</v>
      </c>
    </row>
    <row r="2" spans="2:13" s="1" customFormat="1" x14ac:dyDescent="0.25"/>
    <row r="3" spans="2:13" x14ac:dyDescent="0.25">
      <c r="B3" s="2" t="s">
        <v>2</v>
      </c>
      <c r="C3" s="2"/>
      <c r="D3" s="2"/>
      <c r="E3" s="2"/>
      <c r="F3" s="2"/>
      <c r="G3" s="2"/>
      <c r="H3" s="1"/>
    </row>
    <row r="4" spans="2:13" x14ac:dyDescent="0.25">
      <c r="B4" s="7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8" t="s">
        <v>14</v>
      </c>
      <c r="H4" s="1"/>
      <c r="J4" t="s">
        <v>22</v>
      </c>
    </row>
    <row r="5" spans="2:13" x14ac:dyDescent="0.25">
      <c r="B5" s="5"/>
      <c r="C5" s="2">
        <v>2014</v>
      </c>
      <c r="D5" s="2">
        <v>2015</v>
      </c>
      <c r="E5" s="2">
        <v>2016</v>
      </c>
      <c r="F5" s="2">
        <v>2017</v>
      </c>
      <c r="G5" s="6">
        <v>2018</v>
      </c>
      <c r="H5" s="6"/>
      <c r="I5" s="18">
        <v>2014</v>
      </c>
      <c r="J5" s="18">
        <v>2015</v>
      </c>
      <c r="K5" s="18">
        <v>2016</v>
      </c>
      <c r="L5" s="18">
        <v>2017</v>
      </c>
      <c r="M5" s="18">
        <v>2018</v>
      </c>
    </row>
    <row r="6" spans="2:13" x14ac:dyDescent="0.25">
      <c r="B6" s="5" t="s">
        <v>0</v>
      </c>
      <c r="C6" s="2">
        <v>51531</v>
      </c>
      <c r="D6" s="2">
        <v>50973</v>
      </c>
      <c r="E6" s="2">
        <v>55901</v>
      </c>
      <c r="F6" s="2">
        <v>64372</v>
      </c>
      <c r="G6" s="6">
        <v>77442</v>
      </c>
      <c r="H6" s="1"/>
      <c r="J6" s="16">
        <f>(Table1[[#This Row],[Column3]]-Table1[[#This Row],[Column2]])/Table1[[#This Row],[Column3]]</f>
        <v>-1.0946971926313932E-2</v>
      </c>
      <c r="K6" s="16">
        <f>(Table1[[#This Row],[Column4]]-Table1[[#This Row],[Column3]])/Table1[[#This Row],[Column4]]</f>
        <v>8.8155846943704042E-2</v>
      </c>
      <c r="L6" s="16">
        <f>(Table1[[#This Row],[Column5]]-Table1[[#This Row],[Column4]])/Table1[[#This Row],[Column5]]</f>
        <v>0.13159448207295096</v>
      </c>
      <c r="M6" s="16">
        <f>(Table1[[#This Row],[Column6]]-Table1[[#This Row],[Column5]])/Table1[[#This Row],[Column6]]</f>
        <v>0.16877146767903722</v>
      </c>
    </row>
    <row r="7" spans="2:13" x14ac:dyDescent="0.25">
      <c r="B7" s="5" t="s">
        <v>5</v>
      </c>
      <c r="C7" s="2">
        <v>6020</v>
      </c>
      <c r="D7" s="2">
        <v>5924</v>
      </c>
      <c r="E7" s="2">
        <v>4779</v>
      </c>
      <c r="F7" s="2">
        <v>4433</v>
      </c>
      <c r="G7" s="6">
        <v>4989</v>
      </c>
      <c r="H7" s="1"/>
    </row>
    <row r="8" spans="2:13" x14ac:dyDescent="0.25">
      <c r="B8" s="5" t="s">
        <v>6</v>
      </c>
      <c r="C8" s="2">
        <v>3563</v>
      </c>
      <c r="D8" s="2">
        <v>2513</v>
      </c>
      <c r="E8" s="2">
        <v>2491</v>
      </c>
      <c r="F8" s="2">
        <v>1616</v>
      </c>
      <c r="G8" s="6">
        <v>1254</v>
      </c>
      <c r="H8" s="1"/>
    </row>
    <row r="9" spans="2:13" x14ac:dyDescent="0.25">
      <c r="B9" s="9" t="s">
        <v>7</v>
      </c>
      <c r="C9" s="10">
        <f>SUM(C6:C8)</f>
        <v>61114</v>
      </c>
      <c r="D9" s="10">
        <f>SUM(D6:D8)</f>
        <v>59410</v>
      </c>
      <c r="E9" s="10">
        <f t="shared" ref="E9:G9" si="0">SUM(E6:E8)</f>
        <v>63171</v>
      </c>
      <c r="F9" s="10">
        <f t="shared" si="0"/>
        <v>70421</v>
      </c>
      <c r="G9" s="11">
        <f t="shared" si="0"/>
        <v>83685</v>
      </c>
      <c r="H9" s="1"/>
      <c r="J9">
        <f>Table1[[#This Row],[Column3]]-Table1[[#This Row],[Column2]]</f>
        <v>-1704</v>
      </c>
      <c r="K9">
        <f>Table1[[#This Row],[Column4]]-Table1[[#This Row],[Column3]]</f>
        <v>3761</v>
      </c>
      <c r="L9">
        <f>Table1[[#This Row],[Column5]]-Table1[[#This Row],[Column4]]</f>
        <v>7250</v>
      </c>
      <c r="M9">
        <f>Table1[[#This Row],[Column6]]-Table1[[#This Row],[Column5]]</f>
        <v>13264</v>
      </c>
    </row>
    <row r="10" spans="2:13" x14ac:dyDescent="0.25">
      <c r="B10" s="2" t="s">
        <v>8</v>
      </c>
    </row>
    <row r="11" spans="2:13" x14ac:dyDescent="0.25">
      <c r="B11" s="7" t="s">
        <v>9</v>
      </c>
      <c r="C11" s="3" t="s">
        <v>15</v>
      </c>
      <c r="D11" s="3" t="s">
        <v>16</v>
      </c>
      <c r="E11" s="3" t="s">
        <v>17</v>
      </c>
      <c r="F11" s="3" t="s">
        <v>18</v>
      </c>
      <c r="G11" s="8" t="s">
        <v>19</v>
      </c>
      <c r="H11" s="1"/>
    </row>
    <row r="12" spans="2:13" x14ac:dyDescent="0.25">
      <c r="B12" s="5" t="s">
        <v>3</v>
      </c>
      <c r="C12" s="12">
        <f>C6/C9</f>
        <v>0.84319468534214748</v>
      </c>
      <c r="D12" s="12">
        <f>D6/D9</f>
        <v>0.85798687089715531</v>
      </c>
      <c r="E12" s="12">
        <f>E6/E9</f>
        <v>0.88491554669072836</v>
      </c>
      <c r="F12" s="12">
        <f>F6/F9</f>
        <v>0.91410232743073794</v>
      </c>
      <c r="G12" s="13">
        <f>G6/G9</f>
        <v>0.92539881699229254</v>
      </c>
      <c r="H12" s="19"/>
    </row>
    <row r="13" spans="2:13" x14ac:dyDescent="0.25">
      <c r="B13" s="5" t="s">
        <v>5</v>
      </c>
      <c r="C13" s="12">
        <f>C7/C9</f>
        <v>9.8504434335831392E-2</v>
      </c>
      <c r="D13" s="12">
        <f>D7/D9</f>
        <v>9.9713852886719412E-2</v>
      </c>
      <c r="E13" s="12">
        <f>E7/E9</f>
        <v>7.5651802251032907E-2</v>
      </c>
      <c r="F13" s="12">
        <f>F7/F9</f>
        <v>6.2949972309396349E-2</v>
      </c>
      <c r="G13" s="13">
        <f>G7/G9</f>
        <v>5.9616418713031007E-2</v>
      </c>
      <c r="H13" s="19"/>
    </row>
    <row r="14" spans="2:13" x14ac:dyDescent="0.25">
      <c r="B14" s="9" t="s">
        <v>6</v>
      </c>
      <c r="C14" s="14">
        <f>C8/C9</f>
        <v>5.8300880322021138E-2</v>
      </c>
      <c r="D14" s="14">
        <f>D8/D9</f>
        <v>4.2299276216125233E-2</v>
      </c>
      <c r="E14" s="14">
        <f>E8/E9</f>
        <v>3.9432651058238746E-2</v>
      </c>
      <c r="F14" s="14">
        <f>F8/F9</f>
        <v>2.2947700259865665E-2</v>
      </c>
      <c r="G14" s="15">
        <f>G8/G9</f>
        <v>1.4984764294676465E-2</v>
      </c>
      <c r="H14" s="19"/>
    </row>
    <row r="16" spans="2:13" x14ac:dyDescent="0.25">
      <c r="B16" s="4" t="s">
        <v>4</v>
      </c>
    </row>
  </sheetData>
  <autoFilter ref="B16"/>
  <pageMargins left="0.7" right="0.7" top="0.75" bottom="0.75" header="0.3" footer="0.3"/>
  <drawing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9"/>
  <sheetViews>
    <sheetView workbookViewId="0">
      <selection activeCell="F1" sqref="F1"/>
    </sheetView>
  </sheetViews>
  <sheetFormatPr defaultRowHeight="15" x14ac:dyDescent="0.25"/>
  <cols>
    <col min="2" max="2" width="32" bestFit="1" customWidth="1"/>
  </cols>
  <sheetData>
    <row r="2" spans="2:7" x14ac:dyDescent="0.25">
      <c r="B2" s="17" t="s">
        <v>20</v>
      </c>
      <c r="C2" s="17"/>
      <c r="D2" s="17"/>
      <c r="E2" s="17"/>
      <c r="F2" s="17"/>
      <c r="G2" s="17"/>
    </row>
    <row r="3" spans="2:7" x14ac:dyDescent="0.25">
      <c r="B3" s="2"/>
      <c r="C3" s="2">
        <v>2014</v>
      </c>
      <c r="D3" s="2">
        <v>2015</v>
      </c>
      <c r="E3" s="2">
        <v>2016</v>
      </c>
      <c r="F3" s="2">
        <v>2017</v>
      </c>
      <c r="G3" s="2">
        <v>2018</v>
      </c>
    </row>
    <row r="4" spans="2:7" x14ac:dyDescent="0.25">
      <c r="B4" s="2" t="s">
        <v>0</v>
      </c>
      <c r="C4" s="2">
        <v>51531</v>
      </c>
      <c r="D4" s="2">
        <v>50973</v>
      </c>
      <c r="E4" s="2">
        <v>55901</v>
      </c>
      <c r="F4" s="2">
        <v>64372</v>
      </c>
      <c r="G4" s="2">
        <v>77442</v>
      </c>
    </row>
    <row r="5" spans="2:7" x14ac:dyDescent="0.25">
      <c r="B5" s="2" t="s">
        <v>5</v>
      </c>
      <c r="C5" s="2">
        <v>6020</v>
      </c>
      <c r="D5" s="2">
        <v>5924</v>
      </c>
      <c r="E5" s="2">
        <v>4779</v>
      </c>
      <c r="F5" s="2">
        <v>4433</v>
      </c>
      <c r="G5" s="2">
        <v>4989</v>
      </c>
    </row>
    <row r="6" spans="2:7" x14ac:dyDescent="0.25">
      <c r="B6" s="2" t="s">
        <v>6</v>
      </c>
      <c r="C6" s="2">
        <v>3563</v>
      </c>
      <c r="D6" s="2">
        <v>2513</v>
      </c>
      <c r="E6" s="2">
        <v>2491</v>
      </c>
      <c r="F6" s="2">
        <v>1616</v>
      </c>
      <c r="G6" s="2">
        <v>1254</v>
      </c>
    </row>
    <row r="7" spans="2:7" x14ac:dyDescent="0.25">
      <c r="B7" s="2" t="s">
        <v>21</v>
      </c>
      <c r="C7" s="2">
        <v>61114</v>
      </c>
      <c r="D7" s="2">
        <v>59410</v>
      </c>
      <c r="E7" s="2">
        <v>63171</v>
      </c>
      <c r="F7" s="2">
        <v>70421</v>
      </c>
      <c r="G7" s="2">
        <v>83685</v>
      </c>
    </row>
    <row r="26" spans="2:7" x14ac:dyDescent="0.25">
      <c r="B26" s="1"/>
      <c r="C26" s="1"/>
      <c r="D26" s="1"/>
      <c r="E26" s="1"/>
      <c r="F26" s="1"/>
      <c r="G26" s="1"/>
    </row>
    <row r="27" spans="2:7" x14ac:dyDescent="0.25">
      <c r="B27" s="1"/>
      <c r="C27" s="1"/>
      <c r="D27" s="1"/>
      <c r="E27" s="1"/>
      <c r="F27" s="1"/>
      <c r="G27" s="1"/>
    </row>
    <row r="28" spans="2:7" x14ac:dyDescent="0.25">
      <c r="B28" s="1"/>
      <c r="C28" s="1"/>
      <c r="D28" s="1"/>
      <c r="E28" s="1"/>
      <c r="F28" s="1"/>
      <c r="G28" s="1"/>
    </row>
    <row r="29" spans="2:7" x14ac:dyDescent="0.25">
      <c r="B29" s="1"/>
      <c r="C29" s="1"/>
      <c r="D29" s="1"/>
      <c r="E29" s="1"/>
      <c r="F29" s="1"/>
      <c r="G29" s="1"/>
    </row>
  </sheetData>
  <mergeCells count="1">
    <mergeCell ref="B2:G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Nyabugah</dc:creator>
  <cp:lastModifiedBy>Daniel Nyabugah</cp:lastModifiedBy>
  <dcterms:created xsi:type="dcterms:W3CDTF">2020-11-04T14:30:34Z</dcterms:created>
  <dcterms:modified xsi:type="dcterms:W3CDTF">2020-11-04T21:06:07Z</dcterms:modified>
</cp:coreProperties>
</file>