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codeName="ThisWorkbook" hidePivotFieldList="1" defaultThemeVersion="123820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591A541-EDF2-4AEB-BE63-033F1EC97AFB}" xr6:coauthVersionLast="45" xr6:coauthVersionMax="45" xr10:uidLastSave="{00000000-0000-0000-0000-000000000000}"/>
  <bookViews>
    <workbookView xWindow="-120" yWindow="-120" windowWidth="20730" windowHeight="11160" activeTab="3" xr2:uid="{00000000-000D-0000-FFFF-FFFF00000000}"/>
  </bookViews>
  <sheets>
    <sheet name="Sales Subtotals" sheetId="2" r:id="rId1"/>
    <sheet name="PivotTable" sheetId="5" r:id="rId2"/>
    <sheet name="Selling Price" sheetId="7" r:id="rId3"/>
    <sheet name="Sales Chart" sheetId="8" r:id="rId4"/>
    <sheet name="Sales Data" sheetId="1" r:id="rId5"/>
  </sheets>
  <definedNames>
    <definedName name="_xlnm.Print_Area" localSheetId="0">'Sales Subtotals'!$C$1:$J$88</definedName>
    <definedName name="_xlnm.Print_Titles" localSheetId="4">'Sales Data'!$1:$1</definedName>
  </definedNames>
  <calcPr calcId="181029" concurrentCalc="0"/>
  <pivotCaches>
    <pivotCache cacheId="3" r:id="rId6"/>
    <pivotCache cacheId="8" r:id="rId7"/>
  </pivotCaches>
  <webPublishing codePage="1252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49" i="2" l="1"/>
  <c r="F134" i="2"/>
  <c r="J2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5" i="2"/>
  <c r="G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5" i="2"/>
  <c r="F3" i="2"/>
  <c r="F5" i="2"/>
  <c r="F9" i="2"/>
  <c r="F11" i="2"/>
  <c r="F13" i="2"/>
  <c r="F16" i="2"/>
  <c r="F18" i="2"/>
  <c r="F20" i="2"/>
  <c r="F23" i="2"/>
  <c r="F25" i="2"/>
  <c r="F28" i="2"/>
  <c r="F30" i="2"/>
  <c r="F32" i="2"/>
  <c r="F34" i="2"/>
  <c r="F36" i="2"/>
  <c r="F38" i="2"/>
  <c r="F40" i="2"/>
  <c r="F42" i="2"/>
  <c r="F44" i="2"/>
  <c r="F49" i="2"/>
  <c r="F51" i="2"/>
  <c r="F53" i="2"/>
  <c r="F55" i="2"/>
  <c r="F57" i="2"/>
  <c r="F60" i="2"/>
  <c r="F63" i="2"/>
  <c r="F66" i="2"/>
  <c r="F69" i="2"/>
  <c r="F71" i="2"/>
  <c r="F74" i="2"/>
  <c r="F77" i="2"/>
  <c r="F80" i="2"/>
  <c r="F82" i="2"/>
  <c r="F86" i="2"/>
  <c r="F88" i="2"/>
  <c r="F90" i="2"/>
  <c r="F92" i="2"/>
  <c r="F94" i="2"/>
  <c r="F96" i="2"/>
  <c r="F98" i="2"/>
  <c r="F103" i="2"/>
  <c r="F106" i="2"/>
  <c r="F108" i="2"/>
  <c r="F112" i="2"/>
  <c r="F114" i="2"/>
  <c r="F117" i="2"/>
  <c r="F119" i="2"/>
  <c r="F122" i="2"/>
  <c r="F125" i="2"/>
  <c r="F127" i="2"/>
  <c r="F130" i="2"/>
  <c r="F135" i="2"/>
  <c r="J134" i="2"/>
  <c r="G134" i="2"/>
</calcChain>
</file>

<file path=xl/sharedStrings.xml><?xml version="1.0" encoding="utf-8"?>
<sst xmlns="http://schemas.openxmlformats.org/spreadsheetml/2006/main" count="594" uniqueCount="126">
  <si>
    <t>Address</t>
  </si>
  <si>
    <t>City</t>
  </si>
  <si>
    <t>Selling Agent</t>
  </si>
  <si>
    <t>Asking Price</t>
  </si>
  <si>
    <t>Selling Price</t>
  </si>
  <si>
    <t>Sale Date</t>
  </si>
  <si>
    <t>Listing Date</t>
  </si>
  <si>
    <t>Carey</t>
  </si>
  <si>
    <t>Minkus</t>
  </si>
  <si>
    <t>Goodrich</t>
  </si>
  <si>
    <t>Pijuan</t>
  </si>
  <si>
    <t>Lugo</t>
  </si>
  <si>
    <t>Merkin</t>
  </si>
  <si>
    <t>Hernandez</t>
  </si>
  <si>
    <t>Bethune</t>
  </si>
  <si>
    <t>Reuter</t>
  </si>
  <si>
    <t>8687 Kenwood Road</t>
  </si>
  <si>
    <t>7 Kingston Court</t>
  </si>
  <si>
    <t>1370 Pinellas Road</t>
  </si>
  <si>
    <t>1971 Glenview Road</t>
  </si>
  <si>
    <t>10995 SW 88 Court</t>
  </si>
  <si>
    <t>8030 Steeplechase Drive</t>
  </si>
  <si>
    <t>2006 Cutwater Court</t>
  </si>
  <si>
    <t>4081 Lybyer Avenue</t>
  </si>
  <si>
    <t>224 Rockaway Street</t>
  </si>
  <si>
    <t>8307 S Indian River Drive</t>
  </si>
  <si>
    <t>9408 Forest Hills Circle</t>
  </si>
  <si>
    <t>11971 SW 269 Terrace</t>
  </si>
  <si>
    <t>16235 Orange Boulevard</t>
  </si>
  <si>
    <t>2448 Woodacres Road</t>
  </si>
  <si>
    <t>1414 N Sheridan Road</t>
  </si>
  <si>
    <t>10700 Lake Shore Lane</t>
  </si>
  <si>
    <t>81 Island Drive South</t>
  </si>
  <si>
    <t>605 Reservoir Drive</t>
  </si>
  <si>
    <t>1 Southampton Place</t>
  </si>
  <si>
    <t>1629 NW 43rd Street</t>
  </si>
  <si>
    <t>21 Compass Road</t>
  </si>
  <si>
    <t>30 Kent Road</t>
  </si>
  <si>
    <t>520 E Spring Street</t>
  </si>
  <si>
    <t>4916 Rock Spring Road</t>
  </si>
  <si>
    <t>8923 Harris Drive</t>
  </si>
  <si>
    <t>1132 SW 52nd Street</t>
  </si>
  <si>
    <t>103 Jasper Drive</t>
  </si>
  <si>
    <t>1600 Reeves Street</t>
  </si>
  <si>
    <t>10 Vestal Drive</t>
  </si>
  <si>
    <t>Number</t>
  </si>
  <si>
    <t>Cedar Hills</t>
  </si>
  <si>
    <t>Lehi</t>
  </si>
  <si>
    <t>Alpine</t>
  </si>
  <si>
    <t>15 West Oak Circle</t>
  </si>
  <si>
    <t>American Fork</t>
  </si>
  <si>
    <t>143 North Mountain View</t>
  </si>
  <si>
    <t>831 South Weber</t>
  </si>
  <si>
    <t>714 Timp View Lane</t>
  </si>
  <si>
    <t>3461 East Lindon Way</t>
  </si>
  <si>
    <t>61 East Walnut Grove</t>
  </si>
  <si>
    <t>487 Blue Skies Drive</t>
  </si>
  <si>
    <t>1892 North 250 West</t>
  </si>
  <si>
    <t>876 South California Way</t>
  </si>
  <si>
    <t>Hen</t>
  </si>
  <si>
    <t>34 West Oakley Drive</t>
  </si>
  <si>
    <t>678 Mountain Circle</t>
  </si>
  <si>
    <t>876 West Hadley Way</t>
  </si>
  <si>
    <t>144 Oak Avenue</t>
  </si>
  <si>
    <t>123 Oak Avenue</t>
  </si>
  <si>
    <t>11 West Oak Circle</t>
  </si>
  <si>
    <t>750 South Apple Way</t>
  </si>
  <si>
    <t>321 West Walnut Grove</t>
  </si>
  <si>
    <t>1857 Pine Drive</t>
  </si>
  <si>
    <t>401 Pinecone Circle</t>
  </si>
  <si>
    <t>3412 Kilmer Street</t>
  </si>
  <si>
    <t>876 West Holiday</t>
  </si>
  <si>
    <t>Eagle Mountain</t>
  </si>
  <si>
    <t>314 Timp View Drive</t>
  </si>
  <si>
    <t>614 West Cedar Drive</t>
  </si>
  <si>
    <t>618 West Cedar Drive</t>
  </si>
  <si>
    <t>321 North Choctaw</t>
  </si>
  <si>
    <t>575 South Choctaw</t>
  </si>
  <si>
    <t>29 East Oak Circle</t>
  </si>
  <si>
    <t>9876 South Sunset Avenue</t>
  </si>
  <si>
    <t>1900 Glenview Road</t>
  </si>
  <si>
    <t>9000 South Sunset Avenue</t>
  </si>
  <si>
    <t>8432 South Sunset Avenue</t>
  </si>
  <si>
    <t>240 East Jefferson Way</t>
  </si>
  <si>
    <t>260 East Jefferson Way</t>
  </si>
  <si>
    <t>290 East Jefferson Way</t>
  </si>
  <si>
    <t>245 Ivy Lane</t>
  </si>
  <si>
    <t>123 Ivy Lane</t>
  </si>
  <si>
    <t>614 Lincoln Drive</t>
  </si>
  <si>
    <t>421 Ivy Lane</t>
  </si>
  <si>
    <t>765 East Sheridan Lane</t>
  </si>
  <si>
    <t>73 East Oak Street</t>
  </si>
  <si>
    <t>77 East Oak Street</t>
  </si>
  <si>
    <t>400 Ivy Lane</t>
  </si>
  <si>
    <t>3418 North Sunset Lane</t>
  </si>
  <si>
    <t>3400 North Sunset Lane</t>
  </si>
  <si>
    <t>140 East 3rd Street</t>
  </si>
  <si>
    <t>160 West 5th Street</t>
  </si>
  <si>
    <t>240 West 5th Street</t>
  </si>
  <si>
    <t>3490 North Sunset Lane</t>
  </si>
  <si>
    <t>416 East Oak</t>
  </si>
  <si>
    <t>425 East Oak</t>
  </si>
  <si>
    <t>516 East Oak</t>
  </si>
  <si>
    <t>600 Ivy Lane</t>
  </si>
  <si>
    <t>Answer these questions:</t>
  </si>
  <si>
    <t>What is the average selling price in Alpine?</t>
  </si>
  <si>
    <t>Which city has the highest average % of asking price?</t>
  </si>
  <si>
    <t>Which city has the least number of average days on market?</t>
  </si>
  <si>
    <t>What is the average days on market for all cities?</t>
  </si>
  <si>
    <t>Which city had the lowest average selling price?</t>
  </si>
  <si>
    <t>% of Asking Price</t>
  </si>
  <si>
    <t>Days on Market</t>
  </si>
  <si>
    <t>Grand Total</t>
  </si>
  <si>
    <t>Grand Average</t>
  </si>
  <si>
    <t>Lehi Average</t>
  </si>
  <si>
    <t>Alpine Average</t>
  </si>
  <si>
    <t>Cedar Hills Average</t>
  </si>
  <si>
    <t>American Fork Average</t>
  </si>
  <si>
    <t>Eagle Mountain Average</t>
  </si>
  <si>
    <t>Row Labels</t>
  </si>
  <si>
    <t>Column Labels</t>
  </si>
  <si>
    <t>Total Average of Asking Price</t>
  </si>
  <si>
    <t>Average of Asking Price</t>
  </si>
  <si>
    <t>Total Average of Selling Price</t>
  </si>
  <si>
    <t>Average of Selling Price</t>
  </si>
  <si>
    <t>Agent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</si>
</sst>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%"/>
  </numFmts>
  <fonts count="6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NumberFormat="1" applyFont="1" applyFill="1" applyBorder="1" applyAlignment="1"/>
    <xf numFmtId="0" fontId="0" fillId="0" borderId="0" xfId="0" applyAlignment="1"/>
    <xf numFmtId="0" fontId="0" fillId="0" borderId="0" xfId="0" applyAlignment="1">
      <alignment horizontal="right" indent="2"/>
    </xf>
    <xf numFmtId="0" fontId="3" fillId="0" borderId="0" xfId="0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/>
    </xf>
    <xf numFmtId="164" fontId="1" fillId="0" borderId="0" xfId="1" applyNumberFormat="1" applyFont="1" applyFill="1" applyBorder="1" applyAlignment="1"/>
    <xf numFmtId="14" fontId="1" fillId="0" borderId="0" xfId="0" applyNumberFormat="1" applyFont="1" applyFill="1" applyBorder="1" applyAlignment="1"/>
    <xf numFmtId="14" fontId="0" fillId="0" borderId="0" xfId="0" applyNumberFormat="1"/>
    <xf numFmtId="0" fontId="3" fillId="0" borderId="0" xfId="0" applyFont="1"/>
    <xf numFmtId="0" fontId="2" fillId="0" borderId="0" xfId="0" applyFont="1"/>
    <xf numFmtId="0" fontId="0" fillId="2" borderId="0" xfId="0" applyFill="1"/>
    <xf numFmtId="165" fontId="1" fillId="0" borderId="0" xfId="2" applyNumberFormat="1" applyFont="1" applyFill="1" applyBorder="1" applyAlignment="1"/>
    <xf numFmtId="165" fontId="0" fillId="0" borderId="0" xfId="2" applyNumberFormat="1" applyFont="1"/>
    <xf numFmtId="0" fontId="5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 wrapText="1"/>
    </xf>
    <xf numFmtId="1" fontId="0" fillId="2" borderId="0" xfId="0" applyNumberFormat="1" applyFill="1"/>
    <xf numFmtId="0" fontId="0" fillId="0" borderId="0" xfId="0" pivotButton="1"/>
    <xf numFmtId="0" fontId="0" fillId="0" borderId="0" xfId="0" applyAlignment="1">
      <alignment horizontal="left"/>
    </xf>
    <xf numFmtId="42" fontId="0" fillId="0" borderId="0" xfId="0" applyNumberFormat="1"/>
    <xf numFmtId="42" fontId="0" fillId="0" borderId="0" xfId="0" applyNumberFormat="1" applyAlignment="1">
      <alignment horizontal="left"/>
    </xf>
    <xf numFmtId="0" fontId="0" fillId="0" borderId="0" xfId="0" applyAlignment="1">
      <alignment horizontal="center" wrapText="1"/>
    </xf>
    <xf numFmtId="42" fontId="0" fillId="0" borderId="1" xfId="0" applyNumberFormat="1" applyBorder="1" applyAlignment="1">
      <alignment horizontal="center" wrapText="1"/>
    </xf>
    <xf numFmtId="42" fontId="0" fillId="0" borderId="1" xfId="0" applyNumberFormat="1" applyBorder="1"/>
    <xf numFmtId="0" fontId="0" fillId="0" borderId="1" xfId="0" applyBorder="1" applyAlignment="1">
      <alignment horizontal="center" wrapText="1"/>
    </xf>
    <xf numFmtId="0" fontId="0" fillId="0" borderId="1" xfId="0" applyBorder="1"/>
  </cellXfs>
  <cellStyles count="3">
    <cellStyle name="Currency" xfId="1" builtinId="4"/>
    <cellStyle name="Normal" xfId="0" builtinId="0"/>
    <cellStyle name="Percent" xfId="2" builtinId="5"/>
  </cellStyles>
  <dxfs count="40">
    <dxf>
      <numFmt numFmtId="32" formatCode="_(&quot;$&quot;* #,##0_);_(&quot;$&quot;* \(#,##0\);_(&quot;$&quot;* &quot;-&quot;_);_(@_)"/>
    </dxf>
    <dxf>
      <numFmt numFmtId="32" formatCode="_(&quot;$&quot;* #,##0_);_(&quot;$&quot;* \(#,##0\);_(&quot;$&quot;* &quot;-&quot;_);_(@_)"/>
    </dxf>
    <dxf>
      <numFmt numFmtId="32" formatCode="_(&quot;$&quot;* #,##0_);_(&quot;$&quot;* \(#,##0\);_(&quot;$&quot;* &quot;-&quot;_);_(@_)"/>
    </dxf>
    <dxf>
      <numFmt numFmtId="32" formatCode="_(&quot;$&quot;* #,##0_);_(&quot;$&quot;* \(#,##0\);_(&quot;$&quot;* &quot;-&quot;_);_(@_)"/>
    </dxf>
    <dxf>
      <numFmt numFmtId="32" formatCode="_(&quot;$&quot;* #,##0_);_(&quot;$&quot;* \(#,##0\);_(&quot;$&quot;* &quot;-&quot;_);_(@_)"/>
    </dxf>
    <dxf>
      <numFmt numFmtId="32" formatCode="_(&quot;$&quot;* #,##0_);_(&quot;$&quot;* \(#,##0\);_(&quot;$&quot;* &quot;-&quot;_);_(@_)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numFmt numFmtId="32" formatCode="_(&quot;$&quot;* #,##0_);_(&quot;$&quot;* \(#,##0\);_(&quot;$&quot;* &quot;-&quot;_);_(@_)"/>
    </dxf>
    <dxf>
      <numFmt numFmtId="32" formatCode="_(&quot;$&quot;* #,##0_);_(&quot;$&quot;* \(#,##0\);_(&quot;$&quot;* &quot;-&quot;_);_(@_)"/>
    </dxf>
    <dxf>
      <numFmt numFmtId="32" formatCode="_(&quot;$&quot;* #,##0_);_(&quot;$&quot;* \(#,##0\);_(&quot;$&quot;* &quot;-&quot;_);_(@_)"/>
    </dxf>
    <dxf>
      <numFmt numFmtId="32" formatCode="_(&quot;$&quot;* #,##0_);_(&quot;$&quot;* \(#,##0\);_(&quot;$&quot;* &quot;-&quot;_);_(@_)"/>
    </dxf>
    <dxf>
      <numFmt numFmtId="32" formatCode="_(&quot;$&quot;* #,##0_);_(&quot;$&quot;* \(#,##0\);_(&quot;$&quot;* &quot;-&quot;_);_(@_)"/>
    </dxf>
    <dxf>
      <numFmt numFmtId="32" formatCode="_(&quot;$&quot;* #,##0_);_(&quot;$&quot;* \(#,##0\);_(&quot;$&quot;* &quot;-&quot;_);_(@_)"/>
    </dxf>
    <dxf>
      <numFmt numFmtId="32" formatCode="_(&quot;$&quot;* #,##0_);_(&quot;$&quot;* \(#,##0\);_(&quot;$&quot;* &quot;-&quot;_);_(@_)"/>
    </dxf>
    <dxf>
      <numFmt numFmtId="32" formatCode="_(&quot;$&quot;* #,##0_);_(&quot;$&quot;* \(#,##0\);_(&quot;$&quot;* &quot;-&quot;_);_(@_)"/>
    </dxf>
    <dxf>
      <numFmt numFmtId="32" formatCode="_(&quot;$&quot;* #,##0_);_(&quot;$&quot;* \(#,##0\);_(&quot;$&quot;* &quot;-&quot;_);_(@_)"/>
    </dxf>
    <dxf>
      <numFmt numFmtId="32" formatCode="_(&quot;$&quot;* #,##0_);_(&quot;$&quot;* \(#,##0\);_(&quot;$&quot;* &quot;-&quot;_);_(@_)"/>
    </dxf>
    <dxf>
      <numFmt numFmtId="32" formatCode="_(&quot;$&quot;* #,##0_);_(&quot;$&quot;* \(#,##0\);_(&quot;$&quot;* &quot;-&quot;_);_(@_)"/>
    </dxf>
    <dxf>
      <numFmt numFmtId="32" formatCode="_(&quot;$&quot;* #,##0_);_(&quot;$&quot;* \(#,##0\);_(&quot;$&quot;* &quot;-&quot;_);_(@_)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[e05m1RealEstate_LastFirst.xlsx]Selling Price!PivotTable3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tx2"/>
                </a:solidFill>
              </a:rPr>
              <a:t>Average</a:t>
            </a:r>
            <a:r>
              <a:rPr lang="en-US" baseline="0">
                <a:solidFill>
                  <a:schemeClr val="tx2"/>
                </a:solidFill>
              </a:rPr>
              <a:t> Selling Price by City</a:t>
            </a:r>
          </a:p>
        </c:rich>
      </c:tx>
      <c:layout>
        <c:manualLayout>
          <c:xMode val="edge"/>
          <c:yMode val="edge"/>
          <c:x val="0.2653888888888889"/>
          <c:y val="0.11934966462525518"/>
        </c:manualLayout>
      </c:layout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'Selling Price'!$B$3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'Selling Price'!$A$4:$A$9</c:f>
              <c:strCache>
                <c:ptCount val="5"/>
                <c:pt idx="0">
                  <c:v>Alpine</c:v>
                </c:pt>
                <c:pt idx="1">
                  <c:v>American Fork</c:v>
                </c:pt>
                <c:pt idx="2">
                  <c:v>Cedar Hills</c:v>
                </c:pt>
                <c:pt idx="3">
                  <c:v>Eagle Mountain</c:v>
                </c:pt>
                <c:pt idx="4">
                  <c:v>Lehi</c:v>
                </c:pt>
              </c:strCache>
            </c:strRef>
          </c:cat>
          <c:val>
            <c:numRef>
              <c:f>'Selling Price'!$B$4:$B$9</c:f>
              <c:numCache>
                <c:formatCode>_("$"* #,##0_);_("$"* \(#,##0\);_("$"* "-"_);_(@_)</c:formatCode>
                <c:ptCount val="5"/>
                <c:pt idx="0">
                  <c:v>504910.78571428574</c:v>
                </c:pt>
                <c:pt idx="1">
                  <c:v>367445</c:v>
                </c:pt>
                <c:pt idx="2">
                  <c:v>398186.66666666669</c:v>
                </c:pt>
                <c:pt idx="3">
                  <c:v>344697.91666666669</c:v>
                </c:pt>
                <c:pt idx="4">
                  <c:v>224424.45454545456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35-448F-920A-87A61ED97F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23476639"/>
        <c:axId val="1318422559"/>
      </c:barChart>
      <c:catAx>
        <c:axId val="12234766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8422559"/>
        <c:crosses val="autoZero"/>
        <c:auto val="1"/>
        <c:lblAlgn val="ctr"/>
        <c:lblOffset val="100"/>
        <c:noMultiLvlLbl val="0"/>
      </c:catAx>
      <c:valAx>
        <c:axId val="1318422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34766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304800</xdr:colOff>
      <xdr:row>16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A3780E3-3282-4BC8-9D4E-FFA28691FE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User" refreshedDate="43756.586456712961" createdVersion="6" refreshedVersion="6" minRefreshableVersion="3" recordCount="81" xr:uid="{734329B8-9C75-427B-B801-28D67EEE52B8}">
  <cacheSource type="worksheet">
    <worksheetSource ref="A1:H82" sheet="Sales Data"/>
  </cacheSource>
  <cacheFields count="8">
    <cacheField name="Number" numFmtId="0">
      <sharedItems containsSemiMixedTypes="0" containsString="0" containsNumber="1" containsInteger="1" minValue="1" maxValue="81"/>
    </cacheField>
    <cacheField name="Address" numFmtId="0">
      <sharedItems/>
    </cacheField>
    <cacheField name="City" numFmtId="0">
      <sharedItems count="5">
        <s v="Cedar Hills"/>
        <s v="American Fork"/>
        <s v="Lehi"/>
        <s v="Alpine"/>
        <s v="Eagle Mountain"/>
      </sharedItems>
    </cacheField>
    <cacheField name="Selling Agent" numFmtId="0">
      <sharedItems count="10">
        <s v="Hernandez"/>
        <s v="Carey"/>
        <s v="Goodrich"/>
        <s v="Lugo"/>
        <s v="Minkus"/>
        <s v="Merkin"/>
        <s v="Pijuan"/>
        <s v="Reuter"/>
        <s v="Bethune"/>
        <s v="Hen"/>
      </sharedItems>
    </cacheField>
    <cacheField name="Asking Price" numFmtId="164">
      <sharedItems containsSemiMixedTypes="0" containsString="0" containsNumber="1" containsInteger="1" minValue="110000" maxValue="1500120"/>
    </cacheField>
    <cacheField name="Selling Price" numFmtId="164">
      <sharedItems containsSemiMixedTypes="0" containsString="0" containsNumber="1" containsInteger="1" minValue="106000" maxValue="1225000"/>
    </cacheField>
    <cacheField name="Listing Date" numFmtId="14">
      <sharedItems containsSemiMixedTypes="0" containsNonDate="0" containsDate="1" containsString="0" minDate="2018-04-01T00:00:00" maxDate="2018-07-01T00:00:00"/>
    </cacheField>
    <cacheField name="Sale Date" numFmtId="14">
      <sharedItems containsSemiMixedTypes="0" containsNonDate="0" containsDate="1" containsString="0" minDate="2018-04-30T00:00:00" maxDate="2018-12-01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User" refreshedDate="43756.608542708331" createdVersion="6" refreshedVersion="6" minRefreshableVersion="3" recordCount="81" xr:uid="{243D68FE-9DEF-405E-B120-F7659F80D9E3}">
  <cacheSource type="worksheet">
    <worksheetSource ref="A1:H82" sheet="Sales Data"/>
  </cacheSource>
  <cacheFields count="8">
    <cacheField name="Number" numFmtId="0">
      <sharedItems containsSemiMixedTypes="0" containsString="0" containsNumber="1" containsInteger="1" minValue="1" maxValue="81"/>
    </cacheField>
    <cacheField name="Address" numFmtId="0">
      <sharedItems/>
    </cacheField>
    <cacheField name="City" numFmtId="0">
      <sharedItems count="5">
        <s v="Cedar Hills"/>
        <s v="American Fork"/>
        <s v="Lehi"/>
        <s v="Alpine"/>
        <s v="Eagle Mountain"/>
      </sharedItems>
    </cacheField>
    <cacheField name="Selling Agent" numFmtId="0">
      <sharedItems/>
    </cacheField>
    <cacheField name="Asking Price" numFmtId="164">
      <sharedItems containsSemiMixedTypes="0" containsString="0" containsNumber="1" containsInteger="1" minValue="110000" maxValue="1500120"/>
    </cacheField>
    <cacheField name="Selling Price" numFmtId="164">
      <sharedItems containsSemiMixedTypes="0" containsString="0" containsNumber="1" containsInteger="1" minValue="106000" maxValue="1400000"/>
    </cacheField>
    <cacheField name="Listing Date" numFmtId="14">
      <sharedItems containsSemiMixedTypes="0" containsNonDate="0" containsDate="1" containsString="0" minDate="2018-04-01T00:00:00" maxDate="2018-07-01T00:00:00"/>
    </cacheField>
    <cacheField name="Sale Date" numFmtId="14">
      <sharedItems containsSemiMixedTypes="0" containsNonDate="0" containsDate="1" containsString="0" minDate="2018-04-30T00:00:00" maxDate="2018-12-01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1">
  <r>
    <n v="1"/>
    <s v="8687 Kenwood Road"/>
    <x v="0"/>
    <x v="0"/>
    <n v="725000"/>
    <n v="645250"/>
    <d v="2018-04-01T00:00:00"/>
    <d v="2018-06-16T00:00:00"/>
  </r>
  <r>
    <n v="2"/>
    <s v="11 West Oak Circle"/>
    <x v="1"/>
    <x v="1"/>
    <n v="350000"/>
    <n v="340000"/>
    <d v="2018-04-01T00:00:00"/>
    <d v="2018-05-15T00:00:00"/>
  </r>
  <r>
    <n v="3"/>
    <s v="314 Timp View Drive"/>
    <x v="1"/>
    <x v="2"/>
    <n v="418000"/>
    <n v="400000"/>
    <d v="2018-04-01T00:00:00"/>
    <d v="2018-06-01T00:00:00"/>
  </r>
  <r>
    <n v="4"/>
    <s v="614 West Cedar Drive"/>
    <x v="2"/>
    <x v="3"/>
    <n v="215800"/>
    <n v="200000"/>
    <d v="2018-04-01T00:00:00"/>
    <d v="2018-05-25T00:00:00"/>
  </r>
  <r>
    <n v="5"/>
    <s v="750 South Apple Way"/>
    <x v="1"/>
    <x v="2"/>
    <n v="385900"/>
    <n v="385900"/>
    <d v="2018-04-01T00:00:00"/>
    <d v="2018-04-30T00:00:00"/>
  </r>
  <r>
    <n v="6"/>
    <s v="7 Kingston Court"/>
    <x v="3"/>
    <x v="1"/>
    <n v="500000"/>
    <n v="465000"/>
    <d v="2018-04-03T00:00:00"/>
    <d v="2018-06-10T00:00:00"/>
  </r>
  <r>
    <n v="7"/>
    <s v="618 West Cedar Drive"/>
    <x v="2"/>
    <x v="3"/>
    <n v="300000"/>
    <n v="290000"/>
    <d v="2018-04-03T00:00:00"/>
    <d v="2018-06-01T00:00:00"/>
  </r>
  <r>
    <n v="8"/>
    <s v="321 North Choctaw"/>
    <x v="1"/>
    <x v="4"/>
    <n v="565000"/>
    <n v="535000"/>
    <d v="2018-04-06T00:00:00"/>
    <d v="2018-09-30T00:00:00"/>
  </r>
  <r>
    <n v="9"/>
    <s v="1370 Pinellas Road"/>
    <x v="3"/>
    <x v="3"/>
    <n v="219000"/>
    <n v="215000"/>
    <d v="2018-04-08T00:00:00"/>
    <d v="2018-06-02T00:00:00"/>
  </r>
  <r>
    <n v="10"/>
    <s v="1971 Glenview Road"/>
    <x v="2"/>
    <x v="4"/>
    <n v="165000"/>
    <n v="156750"/>
    <d v="2018-04-12T00:00:00"/>
    <d v="2018-06-12T00:00:00"/>
  </r>
  <r>
    <n v="11"/>
    <s v="15 West Oak Circle"/>
    <x v="1"/>
    <x v="0"/>
    <n v="325000"/>
    <n v="320000"/>
    <d v="2018-04-12T00:00:00"/>
    <d v="2018-05-30T00:00:00"/>
  </r>
  <r>
    <n v="12"/>
    <s v="575 South Choctaw"/>
    <x v="3"/>
    <x v="2"/>
    <n v="750250"/>
    <n v="700000"/>
    <d v="2018-04-12T00:00:00"/>
    <d v="2018-11-01T00:00:00"/>
  </r>
  <r>
    <n v="13"/>
    <s v="10995 SW 88 Court"/>
    <x v="2"/>
    <x v="2"/>
    <n v="110000"/>
    <n v="106000"/>
    <d v="2018-04-12T00:00:00"/>
    <d v="2018-07-03T00:00:00"/>
  </r>
  <r>
    <n v="14"/>
    <s v="143 North Mountain View"/>
    <x v="1"/>
    <x v="1"/>
    <n v="314250"/>
    <n v="304000"/>
    <d v="2018-04-13T00:00:00"/>
    <d v="2018-08-05T00:00:00"/>
  </r>
  <r>
    <n v="15"/>
    <s v="29 East Oak Circle"/>
    <x v="1"/>
    <x v="5"/>
    <n v="555000"/>
    <n v="500000"/>
    <d v="2018-04-13T00:00:00"/>
    <d v="2018-10-15T00:00:00"/>
  </r>
  <r>
    <n v="16"/>
    <s v="8030 Steeplechase Drive"/>
    <x v="3"/>
    <x v="5"/>
    <n v="450000"/>
    <n v="382500"/>
    <d v="2018-04-15T00:00:00"/>
    <d v="2018-06-30T00:00:00"/>
  </r>
  <r>
    <n v="17"/>
    <s v="2006 Cutwater Court"/>
    <x v="3"/>
    <x v="4"/>
    <n v="345000"/>
    <n v="339999"/>
    <d v="2018-04-18T00:00:00"/>
    <d v="2018-06-23T00:00:00"/>
  </r>
  <r>
    <n v="18"/>
    <s v="9876 South Sunset Avenue"/>
    <x v="4"/>
    <x v="0"/>
    <n v="300000"/>
    <n v="300000"/>
    <d v="2018-04-18T00:00:00"/>
    <d v="2018-04-30T00:00:00"/>
  </r>
  <r>
    <n v="19"/>
    <s v="321 West Walnut Grove"/>
    <x v="1"/>
    <x v="2"/>
    <n v="425000"/>
    <n v="415000"/>
    <d v="2018-04-18T00:00:00"/>
    <d v="2018-06-30T00:00:00"/>
  </r>
  <r>
    <n v="20"/>
    <s v="4081 Lybyer Avenue"/>
    <x v="3"/>
    <x v="4"/>
    <n v="325000"/>
    <n v="308750"/>
    <d v="2018-04-19T00:00:00"/>
    <d v="2018-07-02T00:00:00"/>
  </r>
  <r>
    <n v="21"/>
    <s v="1900 Glenview Road"/>
    <x v="2"/>
    <x v="0"/>
    <n v="325000"/>
    <n v="302250"/>
    <d v="2018-04-28T00:00:00"/>
    <d v="2018-06-01T00:00:00"/>
  </r>
  <r>
    <n v="22"/>
    <s v="9000 South Sunset Avenue"/>
    <x v="4"/>
    <x v="3"/>
    <n v="325000"/>
    <n v="320000"/>
    <d v="2018-04-28T00:00:00"/>
    <d v="2018-05-28T00:00:00"/>
  </r>
  <r>
    <n v="23"/>
    <s v="8432 South Sunset Avenue"/>
    <x v="4"/>
    <x v="4"/>
    <n v="285750"/>
    <n v="300000"/>
    <d v="2018-04-28T00:00:00"/>
    <d v="2018-06-03T00:00:00"/>
  </r>
  <r>
    <n v="24"/>
    <s v="831 South Weber"/>
    <x v="1"/>
    <x v="3"/>
    <n v="425815"/>
    <n v="400000"/>
    <d v="2018-04-28T00:00:00"/>
    <d v="2018-09-15T00:00:00"/>
  </r>
  <r>
    <n v="25"/>
    <s v="714 Timp View Lane"/>
    <x v="1"/>
    <x v="2"/>
    <n v="250000"/>
    <n v="232000"/>
    <d v="2018-04-29T00:00:00"/>
    <d v="2018-09-01T00:00:00"/>
  </r>
  <r>
    <n v="26"/>
    <s v="240 East Jefferson Way"/>
    <x v="4"/>
    <x v="3"/>
    <n v="515000"/>
    <n v="485750"/>
    <d v="2018-04-29T00:00:00"/>
    <d v="2018-08-25T00:00:00"/>
  </r>
  <r>
    <n v="27"/>
    <s v="224 Rockaway Street"/>
    <x v="3"/>
    <x v="6"/>
    <n v="400000"/>
    <n v="375000"/>
    <d v="2018-04-30T00:00:00"/>
    <d v="2018-06-19T00:00:00"/>
  </r>
  <r>
    <n v="28"/>
    <s v="260 East Jefferson Way"/>
    <x v="4"/>
    <x v="0"/>
    <n v="450000"/>
    <n v="400000"/>
    <d v="2018-04-30T00:00:00"/>
    <d v="2018-10-01T00:00:00"/>
  </r>
  <r>
    <n v="29"/>
    <s v="290 East Jefferson Way"/>
    <x v="4"/>
    <x v="6"/>
    <n v="310000"/>
    <n v="300000"/>
    <d v="2018-04-30T00:00:00"/>
    <d v="2018-07-01T00:00:00"/>
  </r>
  <r>
    <n v="30"/>
    <s v="8307 S Indian River Drive"/>
    <x v="2"/>
    <x v="0"/>
    <n v="250000"/>
    <n v="255000"/>
    <d v="2018-05-01T00:00:00"/>
    <d v="2018-06-18T00:00:00"/>
  </r>
  <r>
    <n v="31"/>
    <s v="123 Ivy Lane"/>
    <x v="4"/>
    <x v="6"/>
    <n v="375500"/>
    <n v="375500"/>
    <d v="2018-05-01T00:00:00"/>
    <d v="2018-05-05T00:00:00"/>
  </r>
  <r>
    <n v="32"/>
    <s v="9408 Forest Hills Circle"/>
    <x v="0"/>
    <x v="7"/>
    <n v="185500"/>
    <n v="179000"/>
    <d v="2018-05-01T00:00:00"/>
    <d v="2018-06-06T00:00:00"/>
  </r>
  <r>
    <n v="33"/>
    <s v="245 Ivy Lane"/>
    <x v="4"/>
    <x v="2"/>
    <n v="395000"/>
    <n v="375000"/>
    <d v="2018-05-01T00:00:00"/>
    <d v="2018-07-16T00:00:00"/>
  </r>
  <r>
    <n v="34"/>
    <s v="11971 SW 269 Terrace"/>
    <x v="0"/>
    <x v="1"/>
    <n v="410000"/>
    <n v="397700"/>
    <d v="2018-05-01T00:00:00"/>
    <d v="2018-06-26T00:00:00"/>
  </r>
  <r>
    <n v="35"/>
    <s v="1857 Pine Drive"/>
    <x v="0"/>
    <x v="0"/>
    <n v="560700"/>
    <n v="550000"/>
    <d v="2018-05-01T00:00:00"/>
    <d v="2018-05-30T00:00:00"/>
  </r>
  <r>
    <n v="36"/>
    <s v="3461 East Lindon Way"/>
    <x v="1"/>
    <x v="7"/>
    <n v="450000"/>
    <n v="400000"/>
    <d v="2018-05-02T00:00:00"/>
    <d v="2018-09-30T00:00:00"/>
  </r>
  <r>
    <n v="37"/>
    <s v="16235 Orange Boulevard"/>
    <x v="0"/>
    <x v="3"/>
    <n v="395000"/>
    <n v="380000"/>
    <d v="2018-05-05T00:00:00"/>
    <d v="2018-07-16T00:00:00"/>
  </r>
  <r>
    <n v="38"/>
    <s v="614 Lincoln Drive"/>
    <x v="4"/>
    <x v="7"/>
    <n v="475000"/>
    <n v="425250"/>
    <d v="2018-05-05T00:00:00"/>
    <d v="2018-09-23T00:00:00"/>
  </r>
  <r>
    <n v="39"/>
    <s v="2448 Woodacres Road"/>
    <x v="2"/>
    <x v="0"/>
    <n v="450000"/>
    <n v="382500"/>
    <d v="2018-05-05T00:00:00"/>
    <d v="2018-06-16T00:00:00"/>
  </r>
  <r>
    <n v="40"/>
    <s v="401 Pinecone Circle"/>
    <x v="3"/>
    <x v="2"/>
    <n v="1500120"/>
    <n v="140000"/>
    <d v="2018-05-05T00:00:00"/>
    <d v="2018-09-30T00:00:00"/>
  </r>
  <r>
    <n v="41"/>
    <s v="421 Ivy Lane"/>
    <x v="4"/>
    <x v="6"/>
    <n v="500000"/>
    <n v="425000"/>
    <d v="2018-05-05T00:00:00"/>
    <d v="2018-11-15T00:00:00"/>
  </r>
  <r>
    <n v="42"/>
    <s v="765 East Sheridan Lane"/>
    <x v="4"/>
    <x v="4"/>
    <n v="460750"/>
    <n v="435500"/>
    <d v="2018-05-05T00:00:00"/>
    <d v="2018-11-01T00:00:00"/>
  </r>
  <r>
    <n v="43"/>
    <s v="61 East Walnut Grove"/>
    <x v="1"/>
    <x v="2"/>
    <n v="375000"/>
    <n v="376000"/>
    <d v="2018-05-06T00:00:00"/>
    <d v="2018-05-15T00:00:00"/>
  </r>
  <r>
    <n v="44"/>
    <s v="1414 N Sheridan Road"/>
    <x v="3"/>
    <x v="6"/>
    <n v="1250000"/>
    <n v="1225000"/>
    <d v="2018-05-12T00:00:00"/>
    <d v="2018-06-06T00:00:00"/>
  </r>
  <r>
    <n v="45"/>
    <s v="487 Blue Skies Drive"/>
    <x v="1"/>
    <x v="2"/>
    <n v="365750"/>
    <n v="355000"/>
    <d v="2018-05-13T00:00:00"/>
    <d v="2018-08-15T00:00:00"/>
  </r>
  <r>
    <n v="46"/>
    <s v="10700 Lake Shore Lane"/>
    <x v="0"/>
    <x v="1"/>
    <n v="650000"/>
    <n v="598000"/>
    <d v="2018-05-15T00:00:00"/>
    <d v="2018-06-09T00:00:00"/>
  </r>
  <r>
    <n v="47"/>
    <s v="73 East Oak Street"/>
    <x v="4"/>
    <x v="5"/>
    <n v="325000"/>
    <n v="325000"/>
    <d v="2018-05-18T00:00:00"/>
    <d v="2018-05-31T00:00:00"/>
  </r>
  <r>
    <n v="48"/>
    <s v="81 Island Drive South"/>
    <x v="3"/>
    <x v="8"/>
    <n v="147800"/>
    <n v="150000"/>
    <d v="2018-05-22T00:00:00"/>
    <d v="2018-06-16T00:00:00"/>
  </r>
  <r>
    <n v="49"/>
    <s v="3412 Kilmer Street"/>
    <x v="2"/>
    <x v="1"/>
    <n v="180000"/>
    <n v="175000"/>
    <d v="2018-05-23T00:00:00"/>
    <d v="2018-07-15T00:00:00"/>
  </r>
  <r>
    <n v="50"/>
    <s v="605 Reservoir Drive"/>
    <x v="3"/>
    <x v="7"/>
    <n v="310000"/>
    <n v="291400"/>
    <d v="2018-05-22T00:00:00"/>
    <d v="2018-06-29T00:00:00"/>
  </r>
  <r>
    <n v="51"/>
    <s v="77 East Oak Street"/>
    <x v="4"/>
    <x v="8"/>
    <n v="345000"/>
    <n v="335000"/>
    <d v="2018-05-23T00:00:00"/>
    <d v="2018-06-23T00:00:00"/>
  </r>
  <r>
    <n v="52"/>
    <s v="400 Ivy Lane"/>
    <x v="4"/>
    <x v="8"/>
    <n v="375000"/>
    <n v="330000"/>
    <d v="2018-05-26T00:00:00"/>
    <d v="2018-08-30T00:00:00"/>
  </r>
  <r>
    <n v="53"/>
    <s v="1 Southampton Place"/>
    <x v="2"/>
    <x v="2"/>
    <n v="215000"/>
    <n v="195000"/>
    <d v="2018-05-28T00:00:00"/>
    <d v="2018-06-18T00:00:00"/>
  </r>
  <r>
    <n v="54"/>
    <s v="3418 North Sunset Lane"/>
    <x v="4"/>
    <x v="8"/>
    <n v="450000"/>
    <n v="400000"/>
    <d v="2018-05-28T00:00:00"/>
    <d v="2018-08-15T00:00:00"/>
  </r>
  <r>
    <n v="55"/>
    <s v="1892 North 250 West"/>
    <x v="1"/>
    <x v="1"/>
    <n v="315250"/>
    <n v="300000"/>
    <d v="2018-05-28T00:00:00"/>
    <d v="2018-08-01T00:00:00"/>
  </r>
  <r>
    <n v="56"/>
    <s v="1629 NW 43rd Street"/>
    <x v="0"/>
    <x v="1"/>
    <n v="475000"/>
    <n v="450000"/>
    <d v="2018-05-31T00:00:00"/>
    <d v="2018-08-19T00:00:00"/>
  </r>
  <r>
    <n v="57"/>
    <s v="3400 North Sunset Lane"/>
    <x v="4"/>
    <x v="5"/>
    <n v="400000"/>
    <n v="375000"/>
    <d v="2018-05-31T00:00:00"/>
    <d v="2018-07-15T00:00:00"/>
  </r>
  <r>
    <n v="58"/>
    <s v="876 South California Way"/>
    <x v="1"/>
    <x v="9"/>
    <n v="316000"/>
    <n v="316000"/>
    <d v="2018-05-31T00:00:00"/>
    <d v="2018-06-30T00:00:00"/>
  </r>
  <r>
    <n v="59"/>
    <s v="21 Compass Road"/>
    <x v="0"/>
    <x v="5"/>
    <n v="289900"/>
    <n v="279000"/>
    <d v="2018-05-31T00:00:00"/>
    <d v="2018-06-01T00:00:00"/>
  </r>
  <r>
    <n v="60"/>
    <s v="34 West Oakley Drive"/>
    <x v="1"/>
    <x v="1"/>
    <n v="345000"/>
    <n v="330000"/>
    <d v="2018-06-01T00:00:00"/>
    <d v="2018-08-15T00:00:00"/>
  </r>
  <r>
    <n v="61"/>
    <s v="30 Kent Road"/>
    <x v="2"/>
    <x v="8"/>
    <n v="259900"/>
    <n v="246905"/>
    <d v="2018-06-02T00:00:00"/>
    <d v="2018-09-02T00:00:00"/>
  </r>
  <r>
    <n v="62"/>
    <s v="140 East 3rd Street"/>
    <x v="4"/>
    <x v="9"/>
    <n v="399000"/>
    <n v="350000"/>
    <d v="2018-06-02T00:00:00"/>
    <d v="2018-11-30T00:00:00"/>
  </r>
  <r>
    <n v="63"/>
    <s v="160 West 5th Street"/>
    <x v="4"/>
    <x v="1"/>
    <n v="410000"/>
    <n v="350750"/>
    <d v="2018-06-03T00:00:00"/>
    <d v="2018-10-15T00:00:00"/>
  </r>
  <r>
    <n v="64"/>
    <s v="240 West 5th Street"/>
    <x v="4"/>
    <x v="7"/>
    <n v="285750"/>
    <n v="300000"/>
    <d v="2018-06-05T00:00:00"/>
    <d v="2018-07-01T00:00:00"/>
  </r>
  <r>
    <n v="65"/>
    <s v="520 E Spring Street"/>
    <x v="3"/>
    <x v="4"/>
    <n v="189900"/>
    <n v="186102"/>
    <d v="2018-06-06T00:00:00"/>
    <d v="2018-07-26T00:00:00"/>
  </r>
  <r>
    <n v="66"/>
    <s v="678 Mountain Circle"/>
    <x v="1"/>
    <x v="2"/>
    <n v="335000"/>
    <n v="330000"/>
    <d v="2018-06-10T00:00:00"/>
    <d v="2018-09-15T00:00:00"/>
  </r>
  <r>
    <n v="67"/>
    <s v="3490 North Sunset Lane"/>
    <x v="4"/>
    <x v="4"/>
    <n v="250000"/>
    <n v="275000"/>
    <d v="2018-06-12T00:00:00"/>
    <d v="2018-06-25T00:00:00"/>
  </r>
  <r>
    <n v="68"/>
    <s v="4916 Rock Spring Road"/>
    <x v="0"/>
    <x v="3"/>
    <n v="275000"/>
    <n v="264000"/>
    <d v="2018-06-13T00:00:00"/>
    <d v="2018-07-21T00:00:00"/>
  </r>
  <r>
    <n v="69"/>
    <s v="8923 Harris Drive"/>
    <x v="3"/>
    <x v="4"/>
    <n v="589000"/>
    <n v="575000"/>
    <d v="2018-06-18T00:00:00"/>
    <d v="2018-07-08T00:00:00"/>
  </r>
  <r>
    <n v="70"/>
    <s v="876 West Hadley Way"/>
    <x v="1"/>
    <x v="0"/>
    <n v="345670"/>
    <n v="345000"/>
    <d v="2018-06-20T00:00:00"/>
    <d v="2018-09-30T00:00:00"/>
  </r>
  <r>
    <n v="71"/>
    <s v="1132 SW 52nd Street"/>
    <x v="0"/>
    <x v="0"/>
    <n v="254500"/>
    <n v="236685"/>
    <d v="2018-06-23T00:00:00"/>
    <d v="2018-09-21T00:00:00"/>
  </r>
  <r>
    <n v="72"/>
    <s v="416 East Oak"/>
    <x v="4"/>
    <x v="5"/>
    <n v="300000"/>
    <n v="250000"/>
    <d v="2018-06-23T00:00:00"/>
    <d v="2018-11-02T00:00:00"/>
  </r>
  <r>
    <n v="73"/>
    <s v="10 Vestal Drive"/>
    <x v="0"/>
    <x v="1"/>
    <n v="555000"/>
    <n v="565000"/>
    <d v="2018-06-24T00:00:00"/>
    <d v="2018-06-30T00:00:00"/>
  </r>
  <r>
    <n v="74"/>
    <s v="425 East Oak"/>
    <x v="4"/>
    <x v="8"/>
    <n v="275900"/>
    <n v="250000"/>
    <d v="2018-06-24T00:00:00"/>
    <d v="2018-08-15T00:00:00"/>
  </r>
  <r>
    <n v="75"/>
    <s v="876 West Holiday"/>
    <x v="3"/>
    <x v="2"/>
    <n v="475000"/>
    <n v="455000"/>
    <d v="2018-06-24T00:00:00"/>
    <d v="2018-09-18T00:00:00"/>
  </r>
  <r>
    <n v="76"/>
    <s v="103 Jasper Drive"/>
    <x v="2"/>
    <x v="8"/>
    <n v="165900"/>
    <n v="159264"/>
    <d v="2018-06-29T00:00:00"/>
    <d v="2018-09-06T00:00:00"/>
  </r>
  <r>
    <n v="77"/>
    <s v="516 East Oak"/>
    <x v="4"/>
    <x v="6"/>
    <n v="299999"/>
    <n v="280000"/>
    <d v="2018-06-29T00:00:00"/>
    <d v="2018-09-30T00:00:00"/>
  </r>
  <r>
    <n v="78"/>
    <s v="123 Oak Avenue"/>
    <x v="1"/>
    <x v="1"/>
    <n v="400000"/>
    <n v="400000"/>
    <d v="2018-06-30T00:00:00"/>
    <d v="2018-07-15T00:00:00"/>
  </r>
  <r>
    <n v="79"/>
    <s v="600 Ivy Lane"/>
    <x v="4"/>
    <x v="6"/>
    <n v="339999"/>
    <n v="310000"/>
    <d v="2018-06-30T00:00:00"/>
    <d v="2018-10-01T00:00:00"/>
  </r>
  <r>
    <n v="80"/>
    <s v="144 Oak Avenue"/>
    <x v="1"/>
    <x v="2"/>
    <n v="380500"/>
    <n v="365000"/>
    <d v="2018-06-30T00:00:00"/>
    <d v="2018-09-01T00:00:00"/>
  </r>
  <r>
    <n v="81"/>
    <s v="1600 Reeves Street"/>
    <x v="0"/>
    <x v="7"/>
    <n v="245900"/>
    <n v="233605"/>
    <d v="2018-06-30T00:00:00"/>
    <d v="2018-08-16T00:00:0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1">
  <r>
    <n v="1"/>
    <s v="8687 Kenwood Road"/>
    <x v="0"/>
    <s v="Hernandez"/>
    <n v="725000"/>
    <n v="645250"/>
    <d v="2018-04-01T00:00:00"/>
    <d v="2018-06-16T00:00:00"/>
  </r>
  <r>
    <n v="2"/>
    <s v="11 West Oak Circle"/>
    <x v="1"/>
    <s v="Carey"/>
    <n v="350000"/>
    <n v="340000"/>
    <d v="2018-04-01T00:00:00"/>
    <d v="2018-05-15T00:00:00"/>
  </r>
  <r>
    <n v="3"/>
    <s v="314 Timp View Drive"/>
    <x v="1"/>
    <s v="Goodrich"/>
    <n v="418000"/>
    <n v="400000"/>
    <d v="2018-04-01T00:00:00"/>
    <d v="2018-06-01T00:00:00"/>
  </r>
  <r>
    <n v="4"/>
    <s v="614 West Cedar Drive"/>
    <x v="2"/>
    <s v="Lugo"/>
    <n v="215800"/>
    <n v="200000"/>
    <d v="2018-04-01T00:00:00"/>
    <d v="2018-05-25T00:00:00"/>
  </r>
  <r>
    <n v="5"/>
    <s v="750 South Apple Way"/>
    <x v="1"/>
    <s v="Goodrich"/>
    <n v="385900"/>
    <n v="385900"/>
    <d v="2018-04-01T00:00:00"/>
    <d v="2018-04-30T00:00:00"/>
  </r>
  <r>
    <n v="6"/>
    <s v="7 Kingston Court"/>
    <x v="3"/>
    <s v="Carey"/>
    <n v="500000"/>
    <n v="465000"/>
    <d v="2018-04-03T00:00:00"/>
    <d v="2018-06-10T00:00:00"/>
  </r>
  <r>
    <n v="7"/>
    <s v="618 West Cedar Drive"/>
    <x v="2"/>
    <s v="Lugo"/>
    <n v="300000"/>
    <n v="290000"/>
    <d v="2018-04-03T00:00:00"/>
    <d v="2018-06-01T00:00:00"/>
  </r>
  <r>
    <n v="8"/>
    <s v="321 North Choctaw"/>
    <x v="1"/>
    <s v="Minkus"/>
    <n v="565000"/>
    <n v="535000"/>
    <d v="2018-04-06T00:00:00"/>
    <d v="2018-09-30T00:00:00"/>
  </r>
  <r>
    <n v="9"/>
    <s v="1370 Pinellas Road"/>
    <x v="3"/>
    <s v="Lugo"/>
    <n v="219000"/>
    <n v="215000"/>
    <d v="2018-04-08T00:00:00"/>
    <d v="2018-06-02T00:00:00"/>
  </r>
  <r>
    <n v="10"/>
    <s v="1971 Glenview Road"/>
    <x v="2"/>
    <s v="Minkus"/>
    <n v="165000"/>
    <n v="156750"/>
    <d v="2018-04-12T00:00:00"/>
    <d v="2018-06-12T00:00:00"/>
  </r>
  <r>
    <n v="11"/>
    <s v="15 West Oak Circle"/>
    <x v="1"/>
    <s v="Hernandez"/>
    <n v="325000"/>
    <n v="320000"/>
    <d v="2018-04-12T00:00:00"/>
    <d v="2018-05-30T00:00:00"/>
  </r>
  <r>
    <n v="12"/>
    <s v="575 South Choctaw"/>
    <x v="3"/>
    <s v="Goodrich"/>
    <n v="750250"/>
    <n v="700000"/>
    <d v="2018-04-12T00:00:00"/>
    <d v="2018-11-01T00:00:00"/>
  </r>
  <r>
    <n v="13"/>
    <s v="10995 SW 88 Court"/>
    <x v="2"/>
    <s v="Goodrich"/>
    <n v="110000"/>
    <n v="106000"/>
    <d v="2018-04-12T00:00:00"/>
    <d v="2018-07-03T00:00:00"/>
  </r>
  <r>
    <n v="14"/>
    <s v="143 North Mountain View"/>
    <x v="1"/>
    <s v="Carey"/>
    <n v="314250"/>
    <n v="304000"/>
    <d v="2018-04-13T00:00:00"/>
    <d v="2018-08-05T00:00:00"/>
  </r>
  <r>
    <n v="15"/>
    <s v="29 East Oak Circle"/>
    <x v="1"/>
    <s v="Merkin"/>
    <n v="555000"/>
    <n v="500000"/>
    <d v="2018-04-13T00:00:00"/>
    <d v="2018-10-15T00:00:00"/>
  </r>
  <r>
    <n v="16"/>
    <s v="8030 Steeplechase Drive"/>
    <x v="3"/>
    <s v="Merkin"/>
    <n v="450000"/>
    <n v="382500"/>
    <d v="2018-04-15T00:00:00"/>
    <d v="2018-06-30T00:00:00"/>
  </r>
  <r>
    <n v="17"/>
    <s v="2006 Cutwater Court"/>
    <x v="3"/>
    <s v="Minkus"/>
    <n v="345000"/>
    <n v="339999"/>
    <d v="2018-04-18T00:00:00"/>
    <d v="2018-06-23T00:00:00"/>
  </r>
  <r>
    <n v="18"/>
    <s v="9876 South Sunset Avenue"/>
    <x v="4"/>
    <s v="Hernandez"/>
    <n v="300000"/>
    <n v="300000"/>
    <d v="2018-04-18T00:00:00"/>
    <d v="2018-04-30T00:00:00"/>
  </r>
  <r>
    <n v="19"/>
    <s v="321 West Walnut Grove"/>
    <x v="1"/>
    <s v="Goodrich"/>
    <n v="425000"/>
    <n v="415000"/>
    <d v="2018-04-18T00:00:00"/>
    <d v="2018-06-30T00:00:00"/>
  </r>
  <r>
    <n v="20"/>
    <s v="4081 Lybyer Avenue"/>
    <x v="3"/>
    <s v="Minkus"/>
    <n v="325000"/>
    <n v="308750"/>
    <d v="2018-04-19T00:00:00"/>
    <d v="2018-07-02T00:00:00"/>
  </r>
  <r>
    <n v="21"/>
    <s v="1900 Glenview Road"/>
    <x v="2"/>
    <s v="Hernandez"/>
    <n v="325000"/>
    <n v="302250"/>
    <d v="2018-04-28T00:00:00"/>
    <d v="2018-06-01T00:00:00"/>
  </r>
  <r>
    <n v="22"/>
    <s v="9000 South Sunset Avenue"/>
    <x v="4"/>
    <s v="Lugo"/>
    <n v="325000"/>
    <n v="320000"/>
    <d v="2018-04-28T00:00:00"/>
    <d v="2018-05-28T00:00:00"/>
  </r>
  <r>
    <n v="23"/>
    <s v="8432 South Sunset Avenue"/>
    <x v="4"/>
    <s v="Minkus"/>
    <n v="285750"/>
    <n v="300000"/>
    <d v="2018-04-28T00:00:00"/>
    <d v="2018-06-03T00:00:00"/>
  </r>
  <r>
    <n v="24"/>
    <s v="831 South Weber"/>
    <x v="1"/>
    <s v="Lugo"/>
    <n v="425815"/>
    <n v="400000"/>
    <d v="2018-04-28T00:00:00"/>
    <d v="2018-09-15T00:00:00"/>
  </r>
  <r>
    <n v="25"/>
    <s v="714 Timp View Lane"/>
    <x v="1"/>
    <s v="Goodrich"/>
    <n v="250000"/>
    <n v="232000"/>
    <d v="2018-04-29T00:00:00"/>
    <d v="2018-09-01T00:00:00"/>
  </r>
  <r>
    <n v="26"/>
    <s v="240 East Jefferson Way"/>
    <x v="4"/>
    <s v="Lugo"/>
    <n v="515000"/>
    <n v="485750"/>
    <d v="2018-04-29T00:00:00"/>
    <d v="2018-08-25T00:00:00"/>
  </r>
  <r>
    <n v="27"/>
    <s v="224 Rockaway Street"/>
    <x v="3"/>
    <s v="Pijuan"/>
    <n v="400000"/>
    <n v="375000"/>
    <d v="2018-04-30T00:00:00"/>
    <d v="2018-06-19T00:00:00"/>
  </r>
  <r>
    <n v="28"/>
    <s v="260 East Jefferson Way"/>
    <x v="4"/>
    <s v="Hernandez"/>
    <n v="450000"/>
    <n v="400000"/>
    <d v="2018-04-30T00:00:00"/>
    <d v="2018-10-01T00:00:00"/>
  </r>
  <r>
    <n v="29"/>
    <s v="290 East Jefferson Way"/>
    <x v="4"/>
    <s v="Pijuan"/>
    <n v="310000"/>
    <n v="300000"/>
    <d v="2018-04-30T00:00:00"/>
    <d v="2018-07-01T00:00:00"/>
  </r>
  <r>
    <n v="30"/>
    <s v="8307 S Indian River Drive"/>
    <x v="2"/>
    <s v="Hernandez"/>
    <n v="250000"/>
    <n v="255000"/>
    <d v="2018-05-01T00:00:00"/>
    <d v="2018-06-18T00:00:00"/>
  </r>
  <r>
    <n v="31"/>
    <s v="123 Ivy Lane"/>
    <x v="4"/>
    <s v="Pijuan"/>
    <n v="375500"/>
    <n v="375500"/>
    <d v="2018-05-01T00:00:00"/>
    <d v="2018-05-05T00:00:00"/>
  </r>
  <r>
    <n v="32"/>
    <s v="9408 Forest Hills Circle"/>
    <x v="0"/>
    <s v="Reuter"/>
    <n v="185500"/>
    <n v="179000"/>
    <d v="2018-05-01T00:00:00"/>
    <d v="2018-06-06T00:00:00"/>
  </r>
  <r>
    <n v="33"/>
    <s v="245 Ivy Lane"/>
    <x v="4"/>
    <s v="Goodrich"/>
    <n v="395000"/>
    <n v="375000"/>
    <d v="2018-05-01T00:00:00"/>
    <d v="2018-07-16T00:00:00"/>
  </r>
  <r>
    <n v="34"/>
    <s v="11971 SW 269 Terrace"/>
    <x v="0"/>
    <s v="Carey"/>
    <n v="410000"/>
    <n v="397700"/>
    <d v="2018-05-01T00:00:00"/>
    <d v="2018-06-26T00:00:00"/>
  </r>
  <r>
    <n v="35"/>
    <s v="1857 Pine Drive"/>
    <x v="0"/>
    <s v="Hernandez"/>
    <n v="560700"/>
    <n v="550000"/>
    <d v="2018-05-01T00:00:00"/>
    <d v="2018-05-30T00:00:00"/>
  </r>
  <r>
    <n v="36"/>
    <s v="3461 East Lindon Way"/>
    <x v="1"/>
    <s v="Reuter"/>
    <n v="450000"/>
    <n v="400000"/>
    <d v="2018-05-02T00:00:00"/>
    <d v="2018-09-30T00:00:00"/>
  </r>
  <r>
    <n v="37"/>
    <s v="16235 Orange Boulevard"/>
    <x v="0"/>
    <s v="Lugo"/>
    <n v="395000"/>
    <n v="380000"/>
    <d v="2018-05-05T00:00:00"/>
    <d v="2018-07-16T00:00:00"/>
  </r>
  <r>
    <n v="38"/>
    <s v="614 Lincoln Drive"/>
    <x v="4"/>
    <s v="Reuter"/>
    <n v="475000"/>
    <n v="425250"/>
    <d v="2018-05-05T00:00:00"/>
    <d v="2018-09-23T00:00:00"/>
  </r>
  <r>
    <n v="39"/>
    <s v="2448 Woodacres Road"/>
    <x v="2"/>
    <s v="Hernandez"/>
    <n v="450000"/>
    <n v="382500"/>
    <d v="2018-05-05T00:00:00"/>
    <d v="2018-06-16T00:00:00"/>
  </r>
  <r>
    <n v="40"/>
    <s v="401 Pinecone Circle"/>
    <x v="3"/>
    <s v="Goodrich"/>
    <n v="1500120"/>
    <n v="1400000"/>
    <d v="2018-05-05T00:00:00"/>
    <d v="2018-09-30T00:00:00"/>
  </r>
  <r>
    <n v="41"/>
    <s v="421 Ivy Lane"/>
    <x v="4"/>
    <s v="Pijuan"/>
    <n v="500000"/>
    <n v="425000"/>
    <d v="2018-05-05T00:00:00"/>
    <d v="2018-11-15T00:00:00"/>
  </r>
  <r>
    <n v="42"/>
    <s v="765 East Sheridan Lane"/>
    <x v="4"/>
    <s v="Minkus"/>
    <n v="460750"/>
    <n v="435500"/>
    <d v="2018-05-05T00:00:00"/>
    <d v="2018-11-01T00:00:00"/>
  </r>
  <r>
    <n v="43"/>
    <s v="61 East Walnut Grove"/>
    <x v="1"/>
    <s v="Goodrich"/>
    <n v="375000"/>
    <n v="376000"/>
    <d v="2018-05-06T00:00:00"/>
    <d v="2018-05-15T00:00:00"/>
  </r>
  <r>
    <n v="44"/>
    <s v="1414 N Sheridan Road"/>
    <x v="3"/>
    <s v="Pijuan"/>
    <n v="1250000"/>
    <n v="1225000"/>
    <d v="2018-05-12T00:00:00"/>
    <d v="2018-06-06T00:00:00"/>
  </r>
  <r>
    <n v="45"/>
    <s v="487 Blue Skies Drive"/>
    <x v="1"/>
    <s v="Goodrich"/>
    <n v="365750"/>
    <n v="355000"/>
    <d v="2018-05-13T00:00:00"/>
    <d v="2018-08-15T00:00:00"/>
  </r>
  <r>
    <n v="46"/>
    <s v="10700 Lake Shore Lane"/>
    <x v="0"/>
    <s v="Carey"/>
    <n v="650000"/>
    <n v="598000"/>
    <d v="2018-05-15T00:00:00"/>
    <d v="2018-06-09T00:00:00"/>
  </r>
  <r>
    <n v="47"/>
    <s v="73 East Oak Street"/>
    <x v="4"/>
    <s v="Merkin"/>
    <n v="325000"/>
    <n v="325000"/>
    <d v="2018-05-18T00:00:00"/>
    <d v="2018-05-31T00:00:00"/>
  </r>
  <r>
    <n v="48"/>
    <s v="81 Island Drive South"/>
    <x v="3"/>
    <s v="Bethune"/>
    <n v="147800"/>
    <n v="150000"/>
    <d v="2018-05-22T00:00:00"/>
    <d v="2018-06-16T00:00:00"/>
  </r>
  <r>
    <n v="49"/>
    <s v="3412 Kilmer Street"/>
    <x v="2"/>
    <s v="Carey"/>
    <n v="180000"/>
    <n v="175000"/>
    <d v="2018-05-23T00:00:00"/>
    <d v="2018-07-15T00:00:00"/>
  </r>
  <r>
    <n v="50"/>
    <s v="605 Reservoir Drive"/>
    <x v="3"/>
    <s v="Reuter"/>
    <n v="310000"/>
    <n v="291400"/>
    <d v="2018-05-22T00:00:00"/>
    <d v="2018-06-29T00:00:00"/>
  </r>
  <r>
    <n v="51"/>
    <s v="77 East Oak Street"/>
    <x v="4"/>
    <s v="Bethune"/>
    <n v="345000"/>
    <n v="335000"/>
    <d v="2018-05-23T00:00:00"/>
    <d v="2018-06-23T00:00:00"/>
  </r>
  <r>
    <n v="52"/>
    <s v="400 Ivy Lane"/>
    <x v="4"/>
    <s v="Bethune"/>
    <n v="375000"/>
    <n v="330000"/>
    <d v="2018-05-26T00:00:00"/>
    <d v="2018-08-30T00:00:00"/>
  </r>
  <r>
    <n v="53"/>
    <s v="1 Southampton Place"/>
    <x v="2"/>
    <s v="Goodrich"/>
    <n v="215000"/>
    <n v="195000"/>
    <d v="2018-05-28T00:00:00"/>
    <d v="2018-06-18T00:00:00"/>
  </r>
  <r>
    <n v="54"/>
    <s v="3418 North Sunset Lane"/>
    <x v="4"/>
    <s v="Bethune"/>
    <n v="450000"/>
    <n v="400000"/>
    <d v="2018-05-28T00:00:00"/>
    <d v="2018-08-15T00:00:00"/>
  </r>
  <r>
    <n v="55"/>
    <s v="1892 North 250 West"/>
    <x v="1"/>
    <s v="Carey"/>
    <n v="315250"/>
    <n v="300000"/>
    <d v="2018-05-28T00:00:00"/>
    <d v="2018-08-01T00:00:00"/>
  </r>
  <r>
    <n v="56"/>
    <s v="1629 NW 43rd Street"/>
    <x v="0"/>
    <s v="Carey"/>
    <n v="475000"/>
    <n v="450000"/>
    <d v="2018-05-31T00:00:00"/>
    <d v="2018-08-19T00:00:00"/>
  </r>
  <r>
    <n v="57"/>
    <s v="3400 North Sunset Lane"/>
    <x v="4"/>
    <s v="Merkin"/>
    <n v="400000"/>
    <n v="375000"/>
    <d v="2018-05-31T00:00:00"/>
    <d v="2018-07-15T00:00:00"/>
  </r>
  <r>
    <n v="58"/>
    <s v="876 South California Way"/>
    <x v="1"/>
    <s v="Hen"/>
    <n v="316000"/>
    <n v="316000"/>
    <d v="2018-05-31T00:00:00"/>
    <d v="2018-06-30T00:00:00"/>
  </r>
  <r>
    <n v="59"/>
    <s v="21 Compass Road"/>
    <x v="0"/>
    <s v="Merkin"/>
    <n v="289900"/>
    <n v="279000"/>
    <d v="2018-05-31T00:00:00"/>
    <d v="2018-06-01T00:00:00"/>
  </r>
  <r>
    <n v="60"/>
    <s v="34 West Oakley Drive"/>
    <x v="1"/>
    <s v="Carey"/>
    <n v="345000"/>
    <n v="330000"/>
    <d v="2018-06-01T00:00:00"/>
    <d v="2018-08-15T00:00:00"/>
  </r>
  <r>
    <n v="61"/>
    <s v="30 Kent Road"/>
    <x v="2"/>
    <s v="Bethune"/>
    <n v="259900"/>
    <n v="246905"/>
    <d v="2018-06-02T00:00:00"/>
    <d v="2018-09-02T00:00:00"/>
  </r>
  <r>
    <n v="62"/>
    <s v="140 East 3rd Street"/>
    <x v="4"/>
    <s v="Hen"/>
    <n v="399000"/>
    <n v="350000"/>
    <d v="2018-06-02T00:00:00"/>
    <d v="2018-11-30T00:00:00"/>
  </r>
  <r>
    <n v="63"/>
    <s v="160 West 5th Street"/>
    <x v="4"/>
    <s v="Carey"/>
    <n v="410000"/>
    <n v="350750"/>
    <d v="2018-06-03T00:00:00"/>
    <d v="2018-10-15T00:00:00"/>
  </r>
  <r>
    <n v="64"/>
    <s v="240 West 5th Street"/>
    <x v="4"/>
    <s v="Reuter"/>
    <n v="285750"/>
    <n v="300000"/>
    <d v="2018-06-05T00:00:00"/>
    <d v="2018-07-01T00:00:00"/>
  </r>
  <r>
    <n v="65"/>
    <s v="520 E Spring Street"/>
    <x v="3"/>
    <s v="Minkus"/>
    <n v="189900"/>
    <n v="186102"/>
    <d v="2018-06-06T00:00:00"/>
    <d v="2018-07-26T00:00:00"/>
  </r>
  <r>
    <n v="66"/>
    <s v="678 Mountain Circle"/>
    <x v="1"/>
    <s v="Goodrich"/>
    <n v="335000"/>
    <n v="330000"/>
    <d v="2018-06-10T00:00:00"/>
    <d v="2018-09-15T00:00:00"/>
  </r>
  <r>
    <n v="67"/>
    <s v="3490 North Sunset Lane"/>
    <x v="4"/>
    <s v="Minkus"/>
    <n v="250000"/>
    <n v="275000"/>
    <d v="2018-06-12T00:00:00"/>
    <d v="2018-06-25T00:00:00"/>
  </r>
  <r>
    <n v="68"/>
    <s v="4916 Rock Spring Road"/>
    <x v="0"/>
    <s v="Lugo"/>
    <n v="275000"/>
    <n v="264000"/>
    <d v="2018-06-13T00:00:00"/>
    <d v="2018-07-21T00:00:00"/>
  </r>
  <r>
    <n v="69"/>
    <s v="8923 Harris Drive"/>
    <x v="3"/>
    <s v="Minkus"/>
    <n v="589000"/>
    <n v="575000"/>
    <d v="2018-06-18T00:00:00"/>
    <d v="2018-07-08T00:00:00"/>
  </r>
  <r>
    <n v="70"/>
    <s v="876 West Hadley Way"/>
    <x v="1"/>
    <s v="Hernandez"/>
    <n v="345670"/>
    <n v="345000"/>
    <d v="2018-06-20T00:00:00"/>
    <d v="2018-09-30T00:00:00"/>
  </r>
  <r>
    <n v="71"/>
    <s v="1132 SW 52nd Street"/>
    <x v="0"/>
    <s v="Hernandez"/>
    <n v="254500"/>
    <n v="236685"/>
    <d v="2018-06-23T00:00:00"/>
    <d v="2018-09-21T00:00:00"/>
  </r>
  <r>
    <n v="72"/>
    <s v="416 East Oak"/>
    <x v="4"/>
    <s v="Merkin"/>
    <n v="300000"/>
    <n v="250000"/>
    <d v="2018-06-23T00:00:00"/>
    <d v="2018-11-02T00:00:00"/>
  </r>
  <r>
    <n v="73"/>
    <s v="10 Vestal Drive"/>
    <x v="0"/>
    <s v="Carey"/>
    <n v="555000"/>
    <n v="565000"/>
    <d v="2018-06-24T00:00:00"/>
    <d v="2018-06-30T00:00:00"/>
  </r>
  <r>
    <n v="74"/>
    <s v="425 East Oak"/>
    <x v="4"/>
    <s v="Bethune"/>
    <n v="275900"/>
    <n v="250000"/>
    <d v="2018-06-24T00:00:00"/>
    <d v="2018-08-15T00:00:00"/>
  </r>
  <r>
    <n v="75"/>
    <s v="876 West Holiday"/>
    <x v="3"/>
    <s v="Goodrich"/>
    <n v="475000"/>
    <n v="455000"/>
    <d v="2018-06-24T00:00:00"/>
    <d v="2018-09-18T00:00:00"/>
  </r>
  <r>
    <n v="76"/>
    <s v="103 Jasper Drive"/>
    <x v="2"/>
    <s v="Bethune"/>
    <n v="165900"/>
    <n v="159264"/>
    <d v="2018-06-29T00:00:00"/>
    <d v="2018-09-06T00:00:00"/>
  </r>
  <r>
    <n v="77"/>
    <s v="516 East Oak"/>
    <x v="4"/>
    <s v="Pijuan"/>
    <n v="299999"/>
    <n v="280000"/>
    <d v="2018-06-29T00:00:00"/>
    <d v="2018-09-30T00:00:00"/>
  </r>
  <r>
    <n v="78"/>
    <s v="123 Oak Avenue"/>
    <x v="1"/>
    <s v="Carey"/>
    <n v="400000"/>
    <n v="400000"/>
    <d v="2018-06-30T00:00:00"/>
    <d v="2018-07-15T00:00:00"/>
  </r>
  <r>
    <n v="79"/>
    <s v="600 Ivy Lane"/>
    <x v="4"/>
    <s v="Pijuan"/>
    <n v="339999"/>
    <n v="310000"/>
    <d v="2018-06-30T00:00:00"/>
    <d v="2018-10-01T00:00:00"/>
  </r>
  <r>
    <n v="80"/>
    <s v="144 Oak Avenue"/>
    <x v="1"/>
    <s v="Goodrich"/>
    <n v="380500"/>
    <n v="365000"/>
    <d v="2018-06-30T00:00:00"/>
    <d v="2018-09-01T00:00:00"/>
  </r>
  <r>
    <n v="81"/>
    <s v="1600 Reeves Street"/>
    <x v="0"/>
    <s v="Reuter"/>
    <n v="245900"/>
    <n v="233605"/>
    <d v="2018-06-30T00:00:00"/>
    <d v="2018-08-16T00:00: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B011E38-50A1-4726-92A9-BA1268860715}" name="Average City Prices" cacheId="3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rowHeaderCaption="Agent">
  <location ref="A3:G15" firstHeaderRow="1" firstDataRow="3" firstDataCol="1"/>
  <pivotFields count="8">
    <pivotField showAll="0"/>
    <pivotField showAll="0"/>
    <pivotField axis="axisCol" showAll="0">
      <items count="6">
        <item x="3"/>
        <item h="1" x="1"/>
        <item x="0"/>
        <item h="1" x="4"/>
        <item h="1" x="2"/>
        <item t="default"/>
      </items>
    </pivotField>
    <pivotField axis="axisRow" showAll="0">
      <items count="11">
        <item x="8"/>
        <item x="1"/>
        <item x="2"/>
        <item x="9"/>
        <item x="0"/>
        <item x="3"/>
        <item x="5"/>
        <item x="4"/>
        <item x="6"/>
        <item x="7"/>
        <item t="default"/>
      </items>
    </pivotField>
    <pivotField dataField="1" numFmtId="164" showAll="0"/>
    <pivotField dataField="1" numFmtId="164" showAll="0"/>
    <pivotField numFmtId="14" showAll="0"/>
    <pivotField numFmtId="14" showAll="0"/>
  </pivotFields>
  <rowFields count="1">
    <field x="3"/>
  </rowFields>
  <rowItems count="10">
    <i>
      <x/>
    </i>
    <i>
      <x v="1"/>
    </i>
    <i>
      <x v="2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2">
    <field x="-2"/>
    <field x="2"/>
  </colFields>
  <colItems count="6">
    <i>
      <x/>
      <x/>
    </i>
    <i r="1">
      <x v="2"/>
    </i>
    <i i="1">
      <x v="1"/>
      <x/>
    </i>
    <i r="1" i="1">
      <x v="2"/>
    </i>
    <i t="grand">
      <x/>
    </i>
    <i t="grand" i="1">
      <x/>
    </i>
  </colItems>
  <dataFields count="2">
    <dataField name="Average of Asking Price" fld="4" subtotal="average" baseField="2" baseItem="0"/>
    <dataField name="Average of Selling Price" fld="5" subtotal="average" baseField="2" baseItem="0"/>
  </dataFields>
  <formats count="13">
    <format dxfId="39">
      <pivotArea dataOnly="0" labelOnly="1" outline="0" fieldPosition="0">
        <references count="2">
          <reference field="4294967294" count="1">
            <x v="0"/>
          </reference>
          <reference field="3" count="1" selected="0">
            <x v="1"/>
          </reference>
        </references>
      </pivotArea>
    </format>
    <format dxfId="38">
      <pivotArea grandRow="1" outline="0" collapsedLevelsAreSubtotals="1" fieldPosition="0"/>
    </format>
    <format dxfId="37">
      <pivotArea dataOnly="0" labelOnly="1" grandRow="1" outline="0" fieldPosition="0"/>
    </format>
    <format dxfId="2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6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25">
      <pivotArea field="2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23">
      <pivotArea field="2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2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0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9">
      <pivotArea field="2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17">
      <pivotArea field="2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15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">
      <pivotArea collapsedLevelsAreSubtotals="1" fieldPosition="0">
        <references count="1">
          <reference field="3" count="9">
            <x v="0"/>
            <x v="1"/>
            <x v="2"/>
            <x v="4"/>
            <x v="5"/>
            <x v="6"/>
            <x v="7"/>
            <x v="8"/>
            <x v="9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A5D3C90-E13C-46B6-92E7-45191E8ED8F1}" name="PivotTable3" cacheId="8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3">
  <location ref="A3:B9" firstHeaderRow="1" firstDataRow="1" firstDataCol="1"/>
  <pivotFields count="8">
    <pivotField showAll="0"/>
    <pivotField showAll="0"/>
    <pivotField axis="axisRow" showAll="0">
      <items count="6">
        <item x="3"/>
        <item x="1"/>
        <item x="0"/>
        <item x="4"/>
        <item x="2"/>
        <item t="default"/>
      </items>
    </pivotField>
    <pivotField showAll="0"/>
    <pivotField numFmtId="164" showAll="0"/>
    <pivotField dataField="1" numFmtId="164" showAll="0"/>
    <pivotField numFmtId="14" showAll="0"/>
    <pivotField numFmtId="14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Average of Selling Price" fld="5" subtotal="average" baseField="2" baseItem="0"/>
  </dataFields>
  <formats count="2">
    <format dxfId="1">
      <pivotArea collapsedLevelsAreSubtotals="1" fieldPosition="0">
        <references count="1">
          <reference field="2" count="0"/>
        </references>
      </pivotArea>
    </format>
    <format dxfId="0">
      <pivotArea grandRow="1" outline="0" collapsedLevelsAreSubtotals="1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3"/>
  <sheetViews>
    <sheetView topLeftCell="A147" zoomScaleNormal="100" workbookViewId="0">
      <selection activeCell="B157" sqref="B157"/>
    </sheetView>
  </sheetViews>
  <sheetFormatPr defaultRowHeight="12.75" outlineLevelRow="2" outlineLevelCol="1" x14ac:dyDescent="0.2"/>
  <cols>
    <col min="2" max="2" width="23.85546875" bestFit="1" customWidth="1"/>
    <col min="3" max="3" width="52.5703125" bestFit="1" customWidth="1"/>
    <col min="4" max="4" width="13.42578125" bestFit="1" customWidth="1"/>
    <col min="5" max="5" width="20.85546875" customWidth="1" outlineLevel="1"/>
    <col min="6" max="6" width="12.7109375" customWidth="1" outlineLevel="1"/>
    <col min="7" max="7" width="16.7109375" bestFit="1" customWidth="1"/>
    <col min="8" max="8" width="11.7109375" hidden="1" customWidth="1" outlineLevel="1"/>
    <col min="9" max="9" width="10.140625" hidden="1" customWidth="1" outlineLevel="1"/>
    <col min="10" max="10" width="10.7109375" customWidth="1" collapsed="1"/>
  </cols>
  <sheetData>
    <row r="1" spans="1:10" ht="24" customHeight="1" x14ac:dyDescent="0.2">
      <c r="A1" s="4" t="s">
        <v>45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15" t="s">
        <v>110</v>
      </c>
      <c r="H1" s="5" t="s">
        <v>6</v>
      </c>
      <c r="I1" s="5" t="s">
        <v>5</v>
      </c>
      <c r="J1" s="15" t="s">
        <v>111</v>
      </c>
    </row>
    <row r="2" spans="1:10" outlineLevel="1" x14ac:dyDescent="0.2">
      <c r="A2" s="3">
        <v>13</v>
      </c>
      <c r="B2" s="1" t="s">
        <v>20</v>
      </c>
      <c r="C2" s="1" t="s">
        <v>47</v>
      </c>
      <c r="D2" s="1" t="s">
        <v>9</v>
      </c>
      <c r="E2" s="6">
        <v>110000</v>
      </c>
      <c r="F2" s="6">
        <v>106000</v>
      </c>
      <c r="G2" s="13">
        <f>F2/E2</f>
        <v>0.96363636363636362</v>
      </c>
      <c r="H2" s="7">
        <v>43202</v>
      </c>
      <c r="I2" s="7">
        <v>43284</v>
      </c>
      <c r="J2">
        <f>I2-H2</f>
        <v>82</v>
      </c>
    </row>
    <row r="3" spans="1:10" outlineLevel="1" x14ac:dyDescent="0.2">
      <c r="A3" s="3"/>
      <c r="B3" s="1"/>
      <c r="C3" s="14" t="s">
        <v>114</v>
      </c>
      <c r="D3" s="1"/>
      <c r="E3" s="6"/>
      <c r="F3" s="6">
        <f>SUBTOTAL(1,F2:F2)</f>
        <v>106000</v>
      </c>
      <c r="G3" s="13">
        <f>SUBTOTAL(1,G2:G2)</f>
        <v>0.96363636363636362</v>
      </c>
      <c r="H3" s="7"/>
      <c r="I3" s="7"/>
      <c r="J3">
        <f>SUBTOTAL(1,J2:J2)</f>
        <v>82</v>
      </c>
    </row>
    <row r="4" spans="1:10" outlineLevel="1" x14ac:dyDescent="0.2">
      <c r="A4" s="3">
        <v>48</v>
      </c>
      <c r="B4" s="1" t="s">
        <v>32</v>
      </c>
      <c r="C4" s="1" t="s">
        <v>48</v>
      </c>
      <c r="D4" s="1" t="s">
        <v>14</v>
      </c>
      <c r="E4" s="6">
        <v>147800</v>
      </c>
      <c r="F4" s="6">
        <v>150000</v>
      </c>
      <c r="G4" s="13">
        <f>F4/E4</f>
        <v>1.0148849797023005</v>
      </c>
      <c r="H4" s="7">
        <v>43242</v>
      </c>
      <c r="I4" s="7">
        <v>43267</v>
      </c>
      <c r="J4">
        <f>I4-H4</f>
        <v>25</v>
      </c>
    </row>
    <row r="5" spans="1:10" outlineLevel="1" x14ac:dyDescent="0.2">
      <c r="A5" s="3"/>
      <c r="B5" s="1"/>
      <c r="C5" s="14" t="s">
        <v>115</v>
      </c>
      <c r="D5" s="1"/>
      <c r="E5" s="6"/>
      <c r="F5" s="6">
        <f>SUBTOTAL(1,F4:F4)</f>
        <v>150000</v>
      </c>
      <c r="G5" s="13">
        <f>SUBTOTAL(1,G4:G4)</f>
        <v>1.0148849797023005</v>
      </c>
      <c r="H5" s="7"/>
      <c r="I5" s="7"/>
      <c r="J5">
        <f>SUBTOTAL(1,J4:J4)</f>
        <v>25</v>
      </c>
    </row>
    <row r="6" spans="1:10" hidden="1" outlineLevel="2" x14ac:dyDescent="0.2">
      <c r="A6" s="3">
        <v>10</v>
      </c>
      <c r="B6" s="1" t="s">
        <v>19</v>
      </c>
      <c r="C6" s="1" t="s">
        <v>47</v>
      </c>
      <c r="D6" s="1" t="s">
        <v>8</v>
      </c>
      <c r="E6" s="6">
        <v>165000</v>
      </c>
      <c r="F6" s="6">
        <v>156750</v>
      </c>
      <c r="G6" s="13">
        <f>F6/E6</f>
        <v>0.95</v>
      </c>
      <c r="H6" s="7">
        <v>43202</v>
      </c>
      <c r="I6" s="7">
        <v>43263</v>
      </c>
      <c r="J6">
        <f>I6-H6</f>
        <v>61</v>
      </c>
    </row>
    <row r="7" spans="1:10" hidden="1" outlineLevel="2" x14ac:dyDescent="0.2">
      <c r="A7" s="3">
        <v>76</v>
      </c>
      <c r="B7" s="1" t="s">
        <v>42</v>
      </c>
      <c r="C7" s="1" t="s">
        <v>47</v>
      </c>
      <c r="D7" s="1" t="s">
        <v>14</v>
      </c>
      <c r="E7" s="6">
        <v>165900</v>
      </c>
      <c r="F7" s="6">
        <v>159264</v>
      </c>
      <c r="G7" s="13">
        <f t="shared" ref="G7:G14" si="0">F7/E7</f>
        <v>0.96</v>
      </c>
      <c r="H7" s="7">
        <v>43280</v>
      </c>
      <c r="I7" s="7">
        <v>43349</v>
      </c>
      <c r="J7">
        <f>I7-H7</f>
        <v>69</v>
      </c>
    </row>
    <row r="8" spans="1:10" hidden="1" outlineLevel="2" x14ac:dyDescent="0.2">
      <c r="A8" s="3">
        <v>49</v>
      </c>
      <c r="B8" s="1" t="s">
        <v>70</v>
      </c>
      <c r="C8" s="1" t="s">
        <v>47</v>
      </c>
      <c r="D8" s="1" t="s">
        <v>7</v>
      </c>
      <c r="E8" s="6">
        <v>180000</v>
      </c>
      <c r="F8" s="6">
        <v>175000</v>
      </c>
      <c r="G8" s="13">
        <f t="shared" si="0"/>
        <v>0.97222222222222221</v>
      </c>
      <c r="H8" s="7">
        <v>43243</v>
      </c>
      <c r="I8" s="7">
        <v>43296</v>
      </c>
      <c r="J8">
        <f>I8-H8</f>
        <v>53</v>
      </c>
    </row>
    <row r="9" spans="1:10" outlineLevel="1" collapsed="1" x14ac:dyDescent="0.2">
      <c r="A9" s="3"/>
      <c r="B9" s="1"/>
      <c r="C9" s="14" t="s">
        <v>114</v>
      </c>
      <c r="D9" s="1"/>
      <c r="E9" s="6"/>
      <c r="F9" s="6">
        <f>SUBTOTAL(1,F6:F8)</f>
        <v>163671.33333333334</v>
      </c>
      <c r="G9" s="13">
        <f>SUBTOTAL(1,G6:G8)</f>
        <v>0.96074074074074067</v>
      </c>
      <c r="H9" s="7"/>
      <c r="I9" s="7"/>
      <c r="J9">
        <f>SUBTOTAL(1,J6:J8)</f>
        <v>61</v>
      </c>
    </row>
    <row r="10" spans="1:10" outlineLevel="1" x14ac:dyDescent="0.2">
      <c r="A10" s="3">
        <v>32</v>
      </c>
      <c r="B10" s="1" t="s">
        <v>26</v>
      </c>
      <c r="C10" s="1" t="s">
        <v>46</v>
      </c>
      <c r="D10" s="1" t="s">
        <v>15</v>
      </c>
      <c r="E10" s="6">
        <v>185500</v>
      </c>
      <c r="F10" s="6">
        <v>179000</v>
      </c>
      <c r="G10" s="13">
        <f t="shared" si="0"/>
        <v>0.96495956873315369</v>
      </c>
      <c r="H10" s="7">
        <v>43221</v>
      </c>
      <c r="I10" s="7">
        <v>43257</v>
      </c>
      <c r="J10">
        <f>I10-H10</f>
        <v>36</v>
      </c>
    </row>
    <row r="11" spans="1:10" outlineLevel="1" x14ac:dyDescent="0.2">
      <c r="A11" s="3"/>
      <c r="B11" s="1"/>
      <c r="C11" s="14" t="s">
        <v>116</v>
      </c>
      <c r="D11" s="1"/>
      <c r="E11" s="6"/>
      <c r="F11" s="6">
        <f>SUBTOTAL(1,F10:F10)</f>
        <v>179000</v>
      </c>
      <c r="G11" s="13">
        <f>SUBTOTAL(1,G10:G10)</f>
        <v>0.96495956873315369</v>
      </c>
      <c r="H11" s="7"/>
      <c r="I11" s="7"/>
      <c r="J11">
        <f>SUBTOTAL(1,J10:J10)</f>
        <v>36</v>
      </c>
    </row>
    <row r="12" spans="1:10" outlineLevel="1" x14ac:dyDescent="0.2">
      <c r="A12" s="3">
        <v>65</v>
      </c>
      <c r="B12" s="1" t="s">
        <v>38</v>
      </c>
      <c r="C12" s="1" t="s">
        <v>48</v>
      </c>
      <c r="D12" s="1" t="s">
        <v>8</v>
      </c>
      <c r="E12" s="6">
        <v>189900</v>
      </c>
      <c r="F12" s="6">
        <v>186102</v>
      </c>
      <c r="G12" s="13">
        <f t="shared" si="0"/>
        <v>0.98</v>
      </c>
      <c r="H12" s="7">
        <v>43257</v>
      </c>
      <c r="I12" s="7">
        <v>43307</v>
      </c>
      <c r="J12">
        <f>I12-H12</f>
        <v>50</v>
      </c>
    </row>
    <row r="13" spans="1:10" outlineLevel="1" x14ac:dyDescent="0.2">
      <c r="A13" s="3"/>
      <c r="B13" s="1"/>
      <c r="C13" s="14" t="s">
        <v>115</v>
      </c>
      <c r="D13" s="1"/>
      <c r="E13" s="6"/>
      <c r="F13" s="6">
        <f>SUBTOTAL(1,F12:F12)</f>
        <v>186102</v>
      </c>
      <c r="G13" s="13">
        <f>SUBTOTAL(1,G12:G12)</f>
        <v>0.98</v>
      </c>
      <c r="H13" s="7"/>
      <c r="I13" s="7"/>
      <c r="J13">
        <f>SUBTOTAL(1,J12:J12)</f>
        <v>50</v>
      </c>
    </row>
    <row r="14" spans="1:10" hidden="1" outlineLevel="2" x14ac:dyDescent="0.2">
      <c r="A14" s="3">
        <v>53</v>
      </c>
      <c r="B14" s="1" t="s">
        <v>34</v>
      </c>
      <c r="C14" s="1" t="s">
        <v>47</v>
      </c>
      <c r="D14" s="1" t="s">
        <v>9</v>
      </c>
      <c r="E14" s="6">
        <v>215000</v>
      </c>
      <c r="F14" s="6">
        <v>195000</v>
      </c>
      <c r="G14" s="13">
        <f t="shared" si="0"/>
        <v>0.90697674418604646</v>
      </c>
      <c r="H14" s="7">
        <v>43248</v>
      </c>
      <c r="I14" s="7">
        <v>43269</v>
      </c>
      <c r="J14">
        <f>I14-H14</f>
        <v>21</v>
      </c>
    </row>
    <row r="15" spans="1:10" hidden="1" outlineLevel="2" x14ac:dyDescent="0.2">
      <c r="A15" s="3">
        <v>4</v>
      </c>
      <c r="B15" s="1" t="s">
        <v>74</v>
      </c>
      <c r="C15" s="1" t="s">
        <v>47</v>
      </c>
      <c r="D15" s="1" t="s">
        <v>11</v>
      </c>
      <c r="E15" s="6">
        <v>215800</v>
      </c>
      <c r="F15" s="6">
        <v>200000</v>
      </c>
      <c r="G15" s="13">
        <f>F15/E15</f>
        <v>0.92678405931417984</v>
      </c>
      <c r="H15" s="8">
        <v>43191</v>
      </c>
      <c r="I15" s="7">
        <v>43245</v>
      </c>
      <c r="J15">
        <f>I15-H15</f>
        <v>54</v>
      </c>
    </row>
    <row r="16" spans="1:10" outlineLevel="1" collapsed="1" x14ac:dyDescent="0.2">
      <c r="A16" s="3"/>
      <c r="B16" s="1"/>
      <c r="C16" s="14" t="s">
        <v>114</v>
      </c>
      <c r="D16" s="1"/>
      <c r="E16" s="6"/>
      <c r="F16" s="6">
        <f>SUBTOTAL(1,F14:F15)</f>
        <v>197500</v>
      </c>
      <c r="G16" s="13">
        <f>SUBTOTAL(1,G14:G15)</f>
        <v>0.91688040175011309</v>
      </c>
      <c r="H16" s="8"/>
      <c r="I16" s="7"/>
      <c r="J16">
        <f>SUBTOTAL(1,J14:J15)</f>
        <v>37.5</v>
      </c>
    </row>
    <row r="17" spans="1:10" outlineLevel="1" x14ac:dyDescent="0.2">
      <c r="A17" s="3">
        <v>9</v>
      </c>
      <c r="B17" s="1" t="s">
        <v>18</v>
      </c>
      <c r="C17" s="1" t="s">
        <v>48</v>
      </c>
      <c r="D17" s="1" t="s">
        <v>11</v>
      </c>
      <c r="E17" s="6">
        <v>219000</v>
      </c>
      <c r="F17" s="6">
        <v>215000</v>
      </c>
      <c r="G17" s="13">
        <f>F17/E17</f>
        <v>0.9817351598173516</v>
      </c>
      <c r="H17" s="7">
        <v>43198</v>
      </c>
      <c r="I17" s="7">
        <v>43253</v>
      </c>
      <c r="J17">
        <f>I17-H17</f>
        <v>55</v>
      </c>
    </row>
    <row r="18" spans="1:10" outlineLevel="1" x14ac:dyDescent="0.2">
      <c r="A18" s="3"/>
      <c r="B18" s="1"/>
      <c r="C18" s="14" t="s">
        <v>115</v>
      </c>
      <c r="D18" s="1"/>
      <c r="E18" s="6"/>
      <c r="F18" s="6">
        <f>SUBTOTAL(1,F17:F17)</f>
        <v>215000</v>
      </c>
      <c r="G18" s="13">
        <f>SUBTOTAL(1,G17:G17)</f>
        <v>0.9817351598173516</v>
      </c>
      <c r="H18" s="7"/>
      <c r="I18" s="7"/>
      <c r="J18">
        <f>SUBTOTAL(1,J17:J17)</f>
        <v>55</v>
      </c>
    </row>
    <row r="19" spans="1:10" outlineLevel="1" x14ac:dyDescent="0.2">
      <c r="A19" s="3">
        <v>25</v>
      </c>
      <c r="B19" s="1" t="s">
        <v>53</v>
      </c>
      <c r="C19" s="1" t="s">
        <v>50</v>
      </c>
      <c r="D19" s="1" t="s">
        <v>9</v>
      </c>
      <c r="E19" s="6">
        <v>250000</v>
      </c>
      <c r="F19" s="6">
        <v>232000</v>
      </c>
      <c r="G19" s="12">
        <f>F6/E6</f>
        <v>0.95</v>
      </c>
      <c r="H19" s="7">
        <v>43219</v>
      </c>
      <c r="I19" s="7">
        <v>43344</v>
      </c>
      <c r="J19">
        <f>I19-H19</f>
        <v>125</v>
      </c>
    </row>
    <row r="20" spans="1:10" outlineLevel="1" x14ac:dyDescent="0.2">
      <c r="A20" s="3"/>
      <c r="B20" s="1"/>
      <c r="C20" s="14" t="s">
        <v>117</v>
      </c>
      <c r="D20" s="1"/>
      <c r="E20" s="6"/>
      <c r="F20" s="6">
        <f>SUBTOTAL(1,F19:F19)</f>
        <v>232000</v>
      </c>
      <c r="G20" s="12">
        <f>SUBTOTAL(1,G19:G19)</f>
        <v>0.95</v>
      </c>
      <c r="H20" s="7"/>
      <c r="I20" s="7"/>
      <c r="J20">
        <f>SUBTOTAL(1,J19:J19)</f>
        <v>125</v>
      </c>
    </row>
    <row r="21" spans="1:10" hidden="1" outlineLevel="2" x14ac:dyDescent="0.2">
      <c r="A21" s="3">
        <v>81</v>
      </c>
      <c r="B21" s="1" t="s">
        <v>43</v>
      </c>
      <c r="C21" s="1" t="s">
        <v>46</v>
      </c>
      <c r="D21" s="1" t="s">
        <v>15</v>
      </c>
      <c r="E21" s="6">
        <v>245900</v>
      </c>
      <c r="F21" s="6">
        <v>233605</v>
      </c>
      <c r="G21" s="12">
        <f>F7/E7</f>
        <v>0.96</v>
      </c>
      <c r="H21" s="7">
        <v>43281</v>
      </c>
      <c r="I21" s="7">
        <v>43328</v>
      </c>
      <c r="J21">
        <f>I21-H21</f>
        <v>47</v>
      </c>
    </row>
    <row r="22" spans="1:10" hidden="1" outlineLevel="2" x14ac:dyDescent="0.2">
      <c r="A22" s="3">
        <v>71</v>
      </c>
      <c r="B22" s="1" t="s">
        <v>41</v>
      </c>
      <c r="C22" s="1" t="s">
        <v>46</v>
      </c>
      <c r="D22" s="1" t="s">
        <v>13</v>
      </c>
      <c r="E22" s="6">
        <v>254500</v>
      </c>
      <c r="F22" s="6">
        <v>236685</v>
      </c>
      <c r="G22" s="12">
        <f>F8/E8</f>
        <v>0.97222222222222221</v>
      </c>
      <c r="H22" s="7">
        <v>43274</v>
      </c>
      <c r="I22" s="7">
        <v>43364</v>
      </c>
      <c r="J22">
        <f>I22-H22</f>
        <v>90</v>
      </c>
    </row>
    <row r="23" spans="1:10" outlineLevel="1" collapsed="1" x14ac:dyDescent="0.2">
      <c r="A23" s="3"/>
      <c r="B23" s="1"/>
      <c r="C23" s="14" t="s">
        <v>116</v>
      </c>
      <c r="D23" s="1"/>
      <c r="E23" s="6"/>
      <c r="F23" s="6">
        <f>SUBTOTAL(1,F21:F22)</f>
        <v>235145</v>
      </c>
      <c r="G23" s="12">
        <f>SUBTOTAL(1,G21:G22)</f>
        <v>0.96611111111111114</v>
      </c>
      <c r="H23" s="7"/>
      <c r="I23" s="7"/>
      <c r="J23">
        <f>SUBTOTAL(1,J21:J22)</f>
        <v>68.5</v>
      </c>
    </row>
    <row r="24" spans="1:10" outlineLevel="1" x14ac:dyDescent="0.2">
      <c r="A24" s="3">
        <v>61</v>
      </c>
      <c r="B24" s="1" t="s">
        <v>37</v>
      </c>
      <c r="C24" s="1" t="s">
        <v>47</v>
      </c>
      <c r="D24" s="1" t="s">
        <v>14</v>
      </c>
      <c r="E24" s="6">
        <v>259900</v>
      </c>
      <c r="F24" s="6">
        <v>246905</v>
      </c>
      <c r="G24" s="13">
        <f>F24/E24</f>
        <v>0.95</v>
      </c>
      <c r="H24" s="7">
        <v>43253</v>
      </c>
      <c r="I24" s="7">
        <v>43345</v>
      </c>
      <c r="J24">
        <f>I24-H24</f>
        <v>92</v>
      </c>
    </row>
    <row r="25" spans="1:10" outlineLevel="1" x14ac:dyDescent="0.2">
      <c r="A25" s="3"/>
      <c r="B25" s="1"/>
      <c r="C25" s="14" t="s">
        <v>114</v>
      </c>
      <c r="D25" s="1"/>
      <c r="E25" s="6"/>
      <c r="F25" s="6">
        <f>SUBTOTAL(1,F24:F24)</f>
        <v>246905</v>
      </c>
      <c r="G25" s="13">
        <f>SUBTOTAL(1,G24:G24)</f>
        <v>0.95</v>
      </c>
      <c r="H25" s="7"/>
      <c r="I25" s="7"/>
      <c r="J25">
        <f>SUBTOTAL(1,J24:J24)</f>
        <v>92</v>
      </c>
    </row>
    <row r="26" spans="1:10" hidden="1" outlineLevel="2" x14ac:dyDescent="0.2">
      <c r="A26" s="3">
        <v>72</v>
      </c>
      <c r="B26" s="1" t="s">
        <v>100</v>
      </c>
      <c r="C26" s="1" t="s">
        <v>72</v>
      </c>
      <c r="D26" s="1" t="s">
        <v>12</v>
      </c>
      <c r="E26" s="6">
        <v>300000</v>
      </c>
      <c r="F26" s="6">
        <v>250000</v>
      </c>
      <c r="G26" s="12">
        <f>F12/E12</f>
        <v>0.98</v>
      </c>
      <c r="H26" s="7">
        <v>43274</v>
      </c>
      <c r="I26" s="7">
        <v>43406</v>
      </c>
      <c r="J26">
        <f>I26-H26</f>
        <v>132</v>
      </c>
    </row>
    <row r="27" spans="1:10" hidden="1" outlineLevel="2" x14ac:dyDescent="0.2">
      <c r="A27" s="3">
        <v>74</v>
      </c>
      <c r="B27" s="1" t="s">
        <v>101</v>
      </c>
      <c r="C27" s="1" t="s">
        <v>72</v>
      </c>
      <c r="D27" s="1" t="s">
        <v>14</v>
      </c>
      <c r="E27" s="6">
        <v>275900</v>
      </c>
      <c r="F27" s="6">
        <v>250000</v>
      </c>
      <c r="G27" s="13">
        <f>F27/E27</f>
        <v>0.90612540775643347</v>
      </c>
      <c r="H27" s="7">
        <v>43275</v>
      </c>
      <c r="I27" s="7">
        <v>43327</v>
      </c>
      <c r="J27">
        <f>I27-H27</f>
        <v>52</v>
      </c>
    </row>
    <row r="28" spans="1:10" outlineLevel="1" collapsed="1" x14ac:dyDescent="0.2">
      <c r="A28" s="3"/>
      <c r="B28" s="1"/>
      <c r="C28" s="14" t="s">
        <v>118</v>
      </c>
      <c r="D28" s="1"/>
      <c r="E28" s="6"/>
      <c r="F28" s="6">
        <f>SUBTOTAL(1,F26:F27)</f>
        <v>250000</v>
      </c>
      <c r="G28" s="13">
        <f>SUBTOTAL(1,G26:G27)</f>
        <v>0.94306270387821667</v>
      </c>
      <c r="H28" s="7"/>
      <c r="I28" s="7"/>
      <c r="J28">
        <f>SUBTOTAL(1,J26:J27)</f>
        <v>92</v>
      </c>
    </row>
    <row r="29" spans="1:10" outlineLevel="1" x14ac:dyDescent="0.2">
      <c r="A29" s="3">
        <v>30</v>
      </c>
      <c r="B29" s="1" t="s">
        <v>25</v>
      </c>
      <c r="C29" s="1" t="s">
        <v>47</v>
      </c>
      <c r="D29" s="1" t="s">
        <v>13</v>
      </c>
      <c r="E29" s="6">
        <v>250000</v>
      </c>
      <c r="F29" s="6">
        <v>255000</v>
      </c>
      <c r="G29" s="12">
        <f>F15/E15</f>
        <v>0.92678405931417984</v>
      </c>
      <c r="H29" s="7">
        <v>43221</v>
      </c>
      <c r="I29" s="7">
        <v>43269</v>
      </c>
      <c r="J29">
        <f>I29-H29</f>
        <v>48</v>
      </c>
    </row>
    <row r="30" spans="1:10" outlineLevel="1" x14ac:dyDescent="0.2">
      <c r="A30" s="3"/>
      <c r="B30" s="1"/>
      <c r="C30" s="14" t="s">
        <v>114</v>
      </c>
      <c r="D30" s="1"/>
      <c r="E30" s="6"/>
      <c r="F30" s="6">
        <f>SUBTOTAL(1,F29:F29)</f>
        <v>255000</v>
      </c>
      <c r="G30" s="12">
        <f>SUBTOTAL(1,G29:G29)</f>
        <v>0.92678405931417984</v>
      </c>
      <c r="H30" s="7"/>
      <c r="I30" s="7"/>
      <c r="J30">
        <f>SUBTOTAL(1,J29:J29)</f>
        <v>48</v>
      </c>
    </row>
    <row r="31" spans="1:10" outlineLevel="1" x14ac:dyDescent="0.2">
      <c r="A31" s="3">
        <v>68</v>
      </c>
      <c r="B31" s="1" t="s">
        <v>39</v>
      </c>
      <c r="C31" s="1" t="s">
        <v>46</v>
      </c>
      <c r="D31" s="1" t="s">
        <v>11</v>
      </c>
      <c r="E31" s="6">
        <v>275000</v>
      </c>
      <c r="F31" s="6">
        <v>264000</v>
      </c>
      <c r="G31" s="12">
        <f>F17/E17</f>
        <v>0.9817351598173516</v>
      </c>
      <c r="H31" s="7">
        <v>43264</v>
      </c>
      <c r="I31" s="7">
        <v>43302</v>
      </c>
      <c r="J31">
        <f>I31-H31</f>
        <v>38</v>
      </c>
    </row>
    <row r="32" spans="1:10" outlineLevel="1" x14ac:dyDescent="0.2">
      <c r="A32" s="3"/>
      <c r="B32" s="1"/>
      <c r="C32" s="14" t="s">
        <v>116</v>
      </c>
      <c r="D32" s="1"/>
      <c r="E32" s="6"/>
      <c r="F32" s="6">
        <f>SUBTOTAL(1,F31:F31)</f>
        <v>264000</v>
      </c>
      <c r="G32" s="12">
        <f>SUBTOTAL(1,G31:G31)</f>
        <v>0.9817351598173516</v>
      </c>
      <c r="H32" s="7"/>
      <c r="I32" s="7"/>
      <c r="J32">
        <f>SUBTOTAL(1,J31:J31)</f>
        <v>38</v>
      </c>
    </row>
    <row r="33" spans="1:10" outlineLevel="1" x14ac:dyDescent="0.2">
      <c r="A33" s="3">
        <v>67</v>
      </c>
      <c r="B33" s="1" t="s">
        <v>99</v>
      </c>
      <c r="C33" s="1" t="s">
        <v>72</v>
      </c>
      <c r="D33" s="1" t="s">
        <v>8</v>
      </c>
      <c r="E33" s="6">
        <v>250000</v>
      </c>
      <c r="F33" s="6">
        <v>275000</v>
      </c>
      <c r="G33" s="12">
        <f>F19/E19</f>
        <v>0.92800000000000005</v>
      </c>
      <c r="H33" s="7">
        <v>43263</v>
      </c>
      <c r="I33" s="7">
        <v>43276</v>
      </c>
      <c r="J33">
        <f>I33-H33</f>
        <v>13</v>
      </c>
    </row>
    <row r="34" spans="1:10" outlineLevel="1" x14ac:dyDescent="0.2">
      <c r="A34" s="3"/>
      <c r="B34" s="1"/>
      <c r="C34" s="14" t="s">
        <v>118</v>
      </c>
      <c r="D34" s="1"/>
      <c r="E34" s="6"/>
      <c r="F34" s="6">
        <f>SUBTOTAL(1,F33:F33)</f>
        <v>275000</v>
      </c>
      <c r="G34" s="12">
        <f>SUBTOTAL(1,G33:G33)</f>
        <v>0.92800000000000005</v>
      </c>
      <c r="H34" s="7"/>
      <c r="I34" s="7"/>
      <c r="J34">
        <f>SUBTOTAL(1,J33:J33)</f>
        <v>13</v>
      </c>
    </row>
    <row r="35" spans="1:10" outlineLevel="1" x14ac:dyDescent="0.2">
      <c r="A35" s="3">
        <v>59</v>
      </c>
      <c r="B35" s="1" t="s">
        <v>36</v>
      </c>
      <c r="C35" s="1" t="s">
        <v>46</v>
      </c>
      <c r="D35" s="1" t="s">
        <v>12</v>
      </c>
      <c r="E35" s="6">
        <v>289900</v>
      </c>
      <c r="F35" s="6">
        <v>279000</v>
      </c>
      <c r="G35" s="12">
        <f>F21/E21</f>
        <v>0.95</v>
      </c>
      <c r="H35" s="7">
        <v>43251</v>
      </c>
      <c r="I35" s="7">
        <v>43252</v>
      </c>
      <c r="J35">
        <f>I35-H35</f>
        <v>1</v>
      </c>
    </row>
    <row r="36" spans="1:10" outlineLevel="1" x14ac:dyDescent="0.2">
      <c r="A36" s="3"/>
      <c r="B36" s="1"/>
      <c r="C36" s="14" t="s">
        <v>116</v>
      </c>
      <c r="D36" s="1"/>
      <c r="E36" s="6"/>
      <c r="F36" s="6">
        <f>SUBTOTAL(1,F35:F35)</f>
        <v>279000</v>
      </c>
      <c r="G36" s="12">
        <f>SUBTOTAL(1,G35:G35)</f>
        <v>0.95</v>
      </c>
      <c r="H36" s="7"/>
      <c r="I36" s="7"/>
      <c r="J36">
        <f>SUBTOTAL(1,J35:J35)</f>
        <v>1</v>
      </c>
    </row>
    <row r="37" spans="1:10" outlineLevel="1" x14ac:dyDescent="0.2">
      <c r="A37" s="3">
        <v>77</v>
      </c>
      <c r="B37" s="1" t="s">
        <v>102</v>
      </c>
      <c r="C37" s="1" t="s">
        <v>72</v>
      </c>
      <c r="D37" s="1" t="s">
        <v>10</v>
      </c>
      <c r="E37" s="6">
        <v>299999</v>
      </c>
      <c r="F37" s="6">
        <v>280000</v>
      </c>
      <c r="G37" s="12">
        <f>F22/E22</f>
        <v>0.93</v>
      </c>
      <c r="H37" s="7">
        <v>43280</v>
      </c>
      <c r="I37" s="7">
        <v>43373</v>
      </c>
      <c r="J37">
        <f>I37-H37</f>
        <v>93</v>
      </c>
    </row>
    <row r="38" spans="1:10" outlineLevel="1" x14ac:dyDescent="0.2">
      <c r="A38" s="3"/>
      <c r="B38" s="1"/>
      <c r="C38" s="14" t="s">
        <v>118</v>
      </c>
      <c r="D38" s="1"/>
      <c r="E38" s="6"/>
      <c r="F38" s="6">
        <f>SUBTOTAL(1,F37:F37)</f>
        <v>280000</v>
      </c>
      <c r="G38" s="12">
        <f>SUBTOTAL(1,G37:G37)</f>
        <v>0.93</v>
      </c>
      <c r="H38" s="7"/>
      <c r="I38" s="7"/>
      <c r="J38">
        <f>SUBTOTAL(1,J37:J37)</f>
        <v>93</v>
      </c>
    </row>
    <row r="39" spans="1:10" outlineLevel="1" x14ac:dyDescent="0.2">
      <c r="A39" s="3">
        <v>7</v>
      </c>
      <c r="B39" s="1" t="s">
        <v>75</v>
      </c>
      <c r="C39" s="1" t="s">
        <v>47</v>
      </c>
      <c r="D39" s="1" t="s">
        <v>11</v>
      </c>
      <c r="E39" s="6">
        <v>300000</v>
      </c>
      <c r="F39" s="6">
        <v>290000</v>
      </c>
      <c r="G39" s="13">
        <f>F39/E39</f>
        <v>0.96666666666666667</v>
      </c>
      <c r="H39" s="7">
        <v>43193</v>
      </c>
      <c r="I39" s="7">
        <v>43252</v>
      </c>
      <c r="J39">
        <f>I39-H39</f>
        <v>59</v>
      </c>
    </row>
    <row r="40" spans="1:10" outlineLevel="1" x14ac:dyDescent="0.2">
      <c r="A40" s="3"/>
      <c r="B40" s="1"/>
      <c r="C40" s="14" t="s">
        <v>114</v>
      </c>
      <c r="D40" s="1"/>
      <c r="E40" s="6"/>
      <c r="F40" s="6">
        <f>SUBTOTAL(1,F39:F39)</f>
        <v>290000</v>
      </c>
      <c r="G40" s="13">
        <f>SUBTOTAL(1,G39:G39)</f>
        <v>0.96666666666666667</v>
      </c>
      <c r="H40" s="7"/>
      <c r="I40" s="7"/>
      <c r="J40">
        <f>SUBTOTAL(1,J39:J39)</f>
        <v>59</v>
      </c>
    </row>
    <row r="41" spans="1:10" outlineLevel="1" x14ac:dyDescent="0.2">
      <c r="A41" s="3">
        <v>50</v>
      </c>
      <c r="B41" s="1" t="s">
        <v>33</v>
      </c>
      <c r="C41" s="1" t="s">
        <v>48</v>
      </c>
      <c r="D41" s="1" t="s">
        <v>15</v>
      </c>
      <c r="E41" s="6">
        <v>310000</v>
      </c>
      <c r="F41" s="6">
        <v>291400</v>
      </c>
      <c r="G41" s="12">
        <f>F26/E26</f>
        <v>0.83333333333333337</v>
      </c>
      <c r="H41" s="7">
        <v>43242</v>
      </c>
      <c r="I41" s="7">
        <v>43280</v>
      </c>
      <c r="J41">
        <f>I41-H41</f>
        <v>38</v>
      </c>
    </row>
    <row r="42" spans="1:10" outlineLevel="1" x14ac:dyDescent="0.2">
      <c r="A42" s="3"/>
      <c r="B42" s="1"/>
      <c r="C42" s="14" t="s">
        <v>115</v>
      </c>
      <c r="D42" s="1"/>
      <c r="E42" s="6"/>
      <c r="F42" s="6">
        <f>SUBTOTAL(1,F41:F41)</f>
        <v>291400</v>
      </c>
      <c r="G42" s="12">
        <f>SUBTOTAL(1,G41:G41)</f>
        <v>0.83333333333333337</v>
      </c>
      <c r="H42" s="7"/>
      <c r="I42" s="7"/>
      <c r="J42">
        <f>SUBTOTAL(1,J41:J41)</f>
        <v>38</v>
      </c>
    </row>
    <row r="43" spans="1:10" outlineLevel="1" x14ac:dyDescent="0.2">
      <c r="A43" s="3">
        <v>55</v>
      </c>
      <c r="B43" s="1" t="s">
        <v>57</v>
      </c>
      <c r="C43" s="1" t="s">
        <v>50</v>
      </c>
      <c r="D43" s="1" t="s">
        <v>7</v>
      </c>
      <c r="E43" s="6">
        <v>315250</v>
      </c>
      <c r="F43" s="6">
        <v>300000</v>
      </c>
      <c r="G43" s="12">
        <f>F27/E27</f>
        <v>0.90612540775643347</v>
      </c>
      <c r="H43" s="7">
        <v>43248</v>
      </c>
      <c r="I43" s="7">
        <v>43313</v>
      </c>
      <c r="J43">
        <f>I43-H43</f>
        <v>65</v>
      </c>
    </row>
    <row r="44" spans="1:10" outlineLevel="1" x14ac:dyDescent="0.2">
      <c r="A44" s="3"/>
      <c r="B44" s="1"/>
      <c r="C44" s="14" t="s">
        <v>117</v>
      </c>
      <c r="D44" s="1"/>
      <c r="E44" s="6"/>
      <c r="F44" s="6">
        <f>SUBTOTAL(1,F43:F43)</f>
        <v>300000</v>
      </c>
      <c r="G44" s="12">
        <f>SUBTOTAL(1,G43:G43)</f>
        <v>0.90612540775643347</v>
      </c>
      <c r="H44" s="7"/>
      <c r="I44" s="7"/>
      <c r="J44">
        <f>SUBTOTAL(1,J43:J43)</f>
        <v>65</v>
      </c>
    </row>
    <row r="45" spans="1:10" hidden="1" outlineLevel="2" x14ac:dyDescent="0.2">
      <c r="A45" s="3">
        <v>18</v>
      </c>
      <c r="B45" s="1" t="s">
        <v>79</v>
      </c>
      <c r="C45" s="1" t="s">
        <v>72</v>
      </c>
      <c r="D45" s="1" t="s">
        <v>13</v>
      </c>
      <c r="E45" s="6">
        <v>300000</v>
      </c>
      <c r="F45" s="6">
        <v>300000</v>
      </c>
      <c r="G45" s="13">
        <f>F45/E45</f>
        <v>1</v>
      </c>
      <c r="H45" s="7">
        <v>43208</v>
      </c>
      <c r="I45" s="7">
        <v>43220</v>
      </c>
      <c r="J45">
        <f>I45-H45</f>
        <v>12</v>
      </c>
    </row>
    <row r="46" spans="1:10" hidden="1" outlineLevel="2" x14ac:dyDescent="0.2">
      <c r="A46" s="3">
        <v>23</v>
      </c>
      <c r="B46" s="1" t="s">
        <v>82</v>
      </c>
      <c r="C46" s="1" t="s">
        <v>72</v>
      </c>
      <c r="D46" s="1" t="s">
        <v>8</v>
      </c>
      <c r="E46" s="6">
        <v>285750</v>
      </c>
      <c r="F46" s="6">
        <v>300000</v>
      </c>
      <c r="G46" s="12">
        <f>F31/E31</f>
        <v>0.96</v>
      </c>
      <c r="H46" s="7">
        <v>43218</v>
      </c>
      <c r="I46" s="7">
        <v>43254</v>
      </c>
      <c r="J46">
        <f>I46-H46</f>
        <v>36</v>
      </c>
    </row>
    <row r="47" spans="1:10" hidden="1" outlineLevel="2" x14ac:dyDescent="0.2">
      <c r="A47" s="3">
        <v>29</v>
      </c>
      <c r="B47" s="1" t="s">
        <v>85</v>
      </c>
      <c r="C47" s="1" t="s">
        <v>72</v>
      </c>
      <c r="D47" s="1" t="s">
        <v>10</v>
      </c>
      <c r="E47" s="6">
        <v>310000</v>
      </c>
      <c r="F47" s="6">
        <v>300000</v>
      </c>
      <c r="G47" s="12">
        <f>F33/E33</f>
        <v>1.1000000000000001</v>
      </c>
      <c r="H47" s="7">
        <v>43220</v>
      </c>
      <c r="I47" s="7">
        <v>43282</v>
      </c>
      <c r="J47">
        <f>I47-H47</f>
        <v>62</v>
      </c>
    </row>
    <row r="48" spans="1:10" hidden="1" outlineLevel="2" x14ac:dyDescent="0.2">
      <c r="A48" s="3">
        <v>64</v>
      </c>
      <c r="B48" s="1" t="s">
        <v>98</v>
      </c>
      <c r="C48" s="1" t="s">
        <v>72</v>
      </c>
      <c r="D48" s="1" t="s">
        <v>15</v>
      </c>
      <c r="E48" s="6">
        <v>285750</v>
      </c>
      <c r="F48" s="6">
        <v>300000</v>
      </c>
      <c r="G48" s="12">
        <f>F35/E35</f>
        <v>0.96240082787167991</v>
      </c>
      <c r="H48" s="7">
        <v>43256</v>
      </c>
      <c r="I48" s="7">
        <v>43282</v>
      </c>
      <c r="J48">
        <f>I48-H48</f>
        <v>26</v>
      </c>
    </row>
    <row r="49" spans="1:10" outlineLevel="1" collapsed="1" x14ac:dyDescent="0.2">
      <c r="A49" s="3"/>
      <c r="B49" s="1"/>
      <c r="C49" s="14" t="s">
        <v>118</v>
      </c>
      <c r="D49" s="1"/>
      <c r="E49" s="6"/>
      <c r="F49" s="6">
        <f>SUBTOTAL(1,F45:F48)</f>
        <v>300000</v>
      </c>
      <c r="G49" s="12">
        <f>SUBTOTAL(1,G45:G48)</f>
        <v>1.00560020696792</v>
      </c>
      <c r="H49" s="7"/>
      <c r="I49" s="7"/>
      <c r="J49">
        <f>SUBTOTAL(1,J45:J48)</f>
        <v>34</v>
      </c>
    </row>
    <row r="50" spans="1:10" outlineLevel="1" x14ac:dyDescent="0.2">
      <c r="A50" s="3">
        <v>21</v>
      </c>
      <c r="B50" s="1" t="s">
        <v>80</v>
      </c>
      <c r="C50" s="1" t="s">
        <v>47</v>
      </c>
      <c r="D50" s="1" t="s">
        <v>13</v>
      </c>
      <c r="E50" s="6">
        <v>325000</v>
      </c>
      <c r="F50" s="6">
        <v>302250</v>
      </c>
      <c r="G50" s="13">
        <f>F50/E50</f>
        <v>0.93</v>
      </c>
      <c r="H50" s="7">
        <v>43218</v>
      </c>
      <c r="I50" s="7">
        <v>43252</v>
      </c>
      <c r="J50">
        <f>I50-H50</f>
        <v>34</v>
      </c>
    </row>
    <row r="51" spans="1:10" outlineLevel="1" x14ac:dyDescent="0.2">
      <c r="A51" s="3"/>
      <c r="B51" s="1"/>
      <c r="C51" s="14" t="s">
        <v>114</v>
      </c>
      <c r="D51" s="1"/>
      <c r="E51" s="6"/>
      <c r="F51" s="6">
        <f>SUBTOTAL(1,F50:F50)</f>
        <v>302250</v>
      </c>
      <c r="G51" s="13">
        <f>SUBTOTAL(1,G50:G50)</f>
        <v>0.93</v>
      </c>
      <c r="H51" s="7"/>
      <c r="I51" s="7"/>
      <c r="J51">
        <f>SUBTOTAL(1,J50:J50)</f>
        <v>34</v>
      </c>
    </row>
    <row r="52" spans="1:10" outlineLevel="1" x14ac:dyDescent="0.2">
      <c r="A52" s="3">
        <v>14</v>
      </c>
      <c r="B52" s="1" t="s">
        <v>51</v>
      </c>
      <c r="C52" s="1" t="s">
        <v>50</v>
      </c>
      <c r="D52" s="1" t="s">
        <v>7</v>
      </c>
      <c r="E52" s="6">
        <v>314250</v>
      </c>
      <c r="F52" s="6">
        <v>304000</v>
      </c>
      <c r="G52" s="13">
        <f>F52/E52</f>
        <v>0.96738265712012728</v>
      </c>
      <c r="H52" s="7">
        <v>43203</v>
      </c>
      <c r="I52" s="7">
        <v>43317</v>
      </c>
      <c r="J52">
        <f>I52-H52</f>
        <v>114</v>
      </c>
    </row>
    <row r="53" spans="1:10" outlineLevel="1" x14ac:dyDescent="0.2">
      <c r="A53" s="3"/>
      <c r="B53" s="1"/>
      <c r="C53" s="14" t="s">
        <v>117</v>
      </c>
      <c r="D53" s="1"/>
      <c r="E53" s="6"/>
      <c r="F53" s="6">
        <f>SUBTOTAL(1,F52:F52)</f>
        <v>304000</v>
      </c>
      <c r="G53" s="13">
        <f>SUBTOTAL(1,G52:G52)</f>
        <v>0.96738265712012728</v>
      </c>
      <c r="H53" s="7"/>
      <c r="I53" s="7"/>
      <c r="J53">
        <f>SUBTOTAL(1,J52:J52)</f>
        <v>114</v>
      </c>
    </row>
    <row r="54" spans="1:10" outlineLevel="1" x14ac:dyDescent="0.2">
      <c r="A54" s="3">
        <v>20</v>
      </c>
      <c r="B54" s="1" t="s">
        <v>23</v>
      </c>
      <c r="C54" s="1" t="s">
        <v>48</v>
      </c>
      <c r="D54" s="1" t="s">
        <v>8</v>
      </c>
      <c r="E54" s="6">
        <v>325000</v>
      </c>
      <c r="F54" s="6">
        <v>308750</v>
      </c>
      <c r="G54" s="13">
        <f>F54/E54</f>
        <v>0.95</v>
      </c>
      <c r="H54" s="7">
        <v>43209</v>
      </c>
      <c r="I54" s="7">
        <v>43283</v>
      </c>
      <c r="J54">
        <f>I54-H54</f>
        <v>74</v>
      </c>
    </row>
    <row r="55" spans="1:10" outlineLevel="1" x14ac:dyDescent="0.2">
      <c r="A55" s="3"/>
      <c r="B55" s="1"/>
      <c r="C55" s="14" t="s">
        <v>115</v>
      </c>
      <c r="D55" s="1"/>
      <c r="E55" s="6"/>
      <c r="F55" s="6">
        <f>SUBTOTAL(1,F54:F54)</f>
        <v>308750</v>
      </c>
      <c r="G55" s="13">
        <f>SUBTOTAL(1,G54:G54)</f>
        <v>0.95</v>
      </c>
      <c r="H55" s="7"/>
      <c r="I55" s="7"/>
      <c r="J55">
        <f>SUBTOTAL(1,J54:J54)</f>
        <v>74</v>
      </c>
    </row>
    <row r="56" spans="1:10" outlineLevel="1" x14ac:dyDescent="0.2">
      <c r="A56" s="3">
        <v>79</v>
      </c>
      <c r="B56" s="1" t="s">
        <v>103</v>
      </c>
      <c r="C56" s="1" t="s">
        <v>72</v>
      </c>
      <c r="D56" s="1" t="s">
        <v>10</v>
      </c>
      <c r="E56" s="6">
        <v>339999</v>
      </c>
      <c r="F56" s="6">
        <v>310000</v>
      </c>
      <c r="G56" s="12">
        <f>F43/E43</f>
        <v>0.95162569389373508</v>
      </c>
      <c r="H56" s="7">
        <v>43281</v>
      </c>
      <c r="I56" s="7">
        <v>43374</v>
      </c>
      <c r="J56">
        <f>I56-H56</f>
        <v>93</v>
      </c>
    </row>
    <row r="57" spans="1:10" outlineLevel="1" x14ac:dyDescent="0.2">
      <c r="A57" s="3"/>
      <c r="B57" s="1"/>
      <c r="C57" s="14" t="s">
        <v>118</v>
      </c>
      <c r="D57" s="1"/>
      <c r="E57" s="6"/>
      <c r="F57" s="6">
        <f>SUBTOTAL(1,F56:F56)</f>
        <v>310000</v>
      </c>
      <c r="G57" s="12">
        <f>SUBTOTAL(1,G56:G56)</f>
        <v>0.95162569389373508</v>
      </c>
      <c r="H57" s="7"/>
      <c r="I57" s="7"/>
      <c r="J57">
        <f>SUBTOTAL(1,J56:J56)</f>
        <v>93</v>
      </c>
    </row>
    <row r="58" spans="1:10" outlineLevel="2" x14ac:dyDescent="0.2">
      <c r="A58" s="3">
        <v>58</v>
      </c>
      <c r="B58" s="1" t="s">
        <v>58</v>
      </c>
      <c r="C58" s="1" t="s">
        <v>50</v>
      </c>
      <c r="D58" s="1" t="s">
        <v>59</v>
      </c>
      <c r="E58" s="6">
        <v>316000</v>
      </c>
      <c r="F58" s="6">
        <v>316000</v>
      </c>
      <c r="G58" s="12">
        <f>F45/E45</f>
        <v>1</v>
      </c>
      <c r="H58" s="7">
        <v>43251</v>
      </c>
      <c r="I58" s="7">
        <v>43281</v>
      </c>
      <c r="J58">
        <f>I58-H58</f>
        <v>30</v>
      </c>
    </row>
    <row r="59" spans="1:10" outlineLevel="2" x14ac:dyDescent="0.2">
      <c r="A59" s="3">
        <v>11</v>
      </c>
      <c r="B59" s="1" t="s">
        <v>49</v>
      </c>
      <c r="C59" s="1" t="s">
        <v>50</v>
      </c>
      <c r="D59" s="1" t="s">
        <v>13</v>
      </c>
      <c r="E59" s="6">
        <v>325000</v>
      </c>
      <c r="F59" s="6">
        <v>320000</v>
      </c>
      <c r="G59" s="13">
        <f>F59/E59</f>
        <v>0.98461538461538467</v>
      </c>
      <c r="H59" s="7">
        <v>43202</v>
      </c>
      <c r="I59" s="7">
        <v>43250</v>
      </c>
      <c r="J59">
        <f>I59-H59</f>
        <v>48</v>
      </c>
    </row>
    <row r="60" spans="1:10" outlineLevel="1" x14ac:dyDescent="0.2">
      <c r="A60" s="3"/>
      <c r="B60" s="1"/>
      <c r="C60" s="14" t="s">
        <v>117</v>
      </c>
      <c r="D60" s="1"/>
      <c r="E60" s="6"/>
      <c r="F60" s="6">
        <f>SUBTOTAL(1,F58:F59)</f>
        <v>318000</v>
      </c>
      <c r="G60" s="13">
        <f>SUBTOTAL(1,G58:G59)</f>
        <v>0.99230769230769234</v>
      </c>
      <c r="H60" s="7"/>
      <c r="I60" s="7"/>
      <c r="J60">
        <f>SUBTOTAL(1,J58:J59)</f>
        <v>39</v>
      </c>
    </row>
    <row r="61" spans="1:10" outlineLevel="2" x14ac:dyDescent="0.2">
      <c r="A61" s="3">
        <v>22</v>
      </c>
      <c r="B61" s="1" t="s">
        <v>81</v>
      </c>
      <c r="C61" s="1" t="s">
        <v>72</v>
      </c>
      <c r="D61" s="1" t="s">
        <v>11</v>
      </c>
      <c r="E61" s="6">
        <v>325000</v>
      </c>
      <c r="F61" s="6">
        <v>320000</v>
      </c>
      <c r="G61" s="13">
        <f>F61/E61</f>
        <v>0.98461538461538467</v>
      </c>
      <c r="H61" s="7">
        <v>43218</v>
      </c>
      <c r="I61" s="7">
        <v>43248</v>
      </c>
      <c r="J61">
        <f>I61-H61</f>
        <v>30</v>
      </c>
    </row>
    <row r="62" spans="1:10" outlineLevel="2" x14ac:dyDescent="0.2">
      <c r="A62" s="3">
        <v>47</v>
      </c>
      <c r="B62" s="1" t="s">
        <v>91</v>
      </c>
      <c r="C62" s="1" t="s">
        <v>72</v>
      </c>
      <c r="D62" s="1" t="s">
        <v>12</v>
      </c>
      <c r="E62" s="6">
        <v>325000</v>
      </c>
      <c r="F62" s="6">
        <v>325000</v>
      </c>
      <c r="G62" s="12">
        <f>F48/E48</f>
        <v>1.0498687664041995</v>
      </c>
      <c r="H62" s="7">
        <v>43238</v>
      </c>
      <c r="I62" s="7">
        <v>43251</v>
      </c>
      <c r="J62">
        <f>I62-H62</f>
        <v>13</v>
      </c>
    </row>
    <row r="63" spans="1:10" outlineLevel="1" x14ac:dyDescent="0.2">
      <c r="A63" s="3"/>
      <c r="B63" s="1"/>
      <c r="C63" s="14" t="s">
        <v>118</v>
      </c>
      <c r="D63" s="1"/>
      <c r="E63" s="6"/>
      <c r="F63" s="6">
        <f>SUBTOTAL(1,F61:F62)</f>
        <v>322500</v>
      </c>
      <c r="G63" s="12">
        <f>SUBTOTAL(1,G61:G62)</f>
        <v>1.0172420755097922</v>
      </c>
      <c r="H63" s="7"/>
      <c r="I63" s="7"/>
      <c r="J63">
        <f>SUBTOTAL(1,J61:J62)</f>
        <v>21.5</v>
      </c>
    </row>
    <row r="64" spans="1:10" outlineLevel="2" x14ac:dyDescent="0.2">
      <c r="A64" s="3">
        <v>60</v>
      </c>
      <c r="B64" s="1" t="s">
        <v>60</v>
      </c>
      <c r="C64" s="1" t="s">
        <v>50</v>
      </c>
      <c r="D64" s="1" t="s">
        <v>7</v>
      </c>
      <c r="E64" s="6">
        <v>345000</v>
      </c>
      <c r="F64" s="6">
        <v>330000</v>
      </c>
      <c r="G64" s="12">
        <f>F50/E50</f>
        <v>0.93</v>
      </c>
      <c r="H64" s="7">
        <v>43252</v>
      </c>
      <c r="I64" s="7">
        <v>43327</v>
      </c>
      <c r="J64">
        <f>I64-H64</f>
        <v>75</v>
      </c>
    </row>
    <row r="65" spans="1:10" outlineLevel="2" x14ac:dyDescent="0.2">
      <c r="A65" s="3">
        <v>66</v>
      </c>
      <c r="B65" s="1" t="s">
        <v>61</v>
      </c>
      <c r="C65" s="1" t="s">
        <v>50</v>
      </c>
      <c r="D65" s="1" t="s">
        <v>9</v>
      </c>
      <c r="E65" s="6">
        <v>335000</v>
      </c>
      <c r="F65" s="6">
        <v>330000</v>
      </c>
      <c r="G65" s="12">
        <f>F52/E52</f>
        <v>0.96738265712012728</v>
      </c>
      <c r="H65" s="7">
        <v>43261</v>
      </c>
      <c r="I65" s="7">
        <v>43358</v>
      </c>
      <c r="J65">
        <f>I65-H65</f>
        <v>97</v>
      </c>
    </row>
    <row r="66" spans="1:10" outlineLevel="1" x14ac:dyDescent="0.2">
      <c r="A66" s="3"/>
      <c r="B66" s="1"/>
      <c r="C66" s="14" t="s">
        <v>117</v>
      </c>
      <c r="D66" s="1"/>
      <c r="E66" s="6"/>
      <c r="F66" s="6">
        <f>SUBTOTAL(1,F64:F65)</f>
        <v>330000</v>
      </c>
      <c r="G66" s="12">
        <f>SUBTOTAL(1,G64:G65)</f>
        <v>0.94869132856006366</v>
      </c>
      <c r="H66" s="7"/>
      <c r="I66" s="7"/>
      <c r="J66">
        <f>SUBTOTAL(1,J64:J65)</f>
        <v>86</v>
      </c>
    </row>
    <row r="67" spans="1:10" outlineLevel="2" x14ac:dyDescent="0.2">
      <c r="A67" s="3">
        <v>52</v>
      </c>
      <c r="B67" s="1" t="s">
        <v>93</v>
      </c>
      <c r="C67" s="1" t="s">
        <v>72</v>
      </c>
      <c r="D67" s="1" t="s">
        <v>14</v>
      </c>
      <c r="E67" s="6">
        <v>375000</v>
      </c>
      <c r="F67" s="6">
        <v>330000</v>
      </c>
      <c r="G67" s="13">
        <f>F67/E67</f>
        <v>0.88</v>
      </c>
      <c r="H67" s="7">
        <v>43246</v>
      </c>
      <c r="I67" s="7">
        <v>43342</v>
      </c>
      <c r="J67">
        <f>I67-H67</f>
        <v>96</v>
      </c>
    </row>
    <row r="68" spans="1:10" outlineLevel="2" x14ac:dyDescent="0.2">
      <c r="A68" s="3">
        <v>51</v>
      </c>
      <c r="B68" s="1" t="s">
        <v>92</v>
      </c>
      <c r="C68" s="1" t="s">
        <v>72</v>
      </c>
      <c r="D68" s="1" t="s">
        <v>14</v>
      </c>
      <c r="E68" s="6">
        <v>345000</v>
      </c>
      <c r="F68" s="6">
        <v>335000</v>
      </c>
      <c r="G68" s="13">
        <f>F68/E68</f>
        <v>0.97101449275362317</v>
      </c>
      <c r="H68" s="7">
        <v>43243</v>
      </c>
      <c r="I68" s="7">
        <v>43274</v>
      </c>
      <c r="J68">
        <f>I68-H68</f>
        <v>31</v>
      </c>
    </row>
    <row r="69" spans="1:10" outlineLevel="1" x14ac:dyDescent="0.2">
      <c r="A69" s="3"/>
      <c r="B69" s="1"/>
      <c r="C69" s="14" t="s">
        <v>118</v>
      </c>
      <c r="D69" s="1"/>
      <c r="E69" s="6"/>
      <c r="F69" s="6">
        <f>SUBTOTAL(1,F67:F68)</f>
        <v>332500</v>
      </c>
      <c r="G69" s="13">
        <f>SUBTOTAL(1,G67:G68)</f>
        <v>0.92550724637681159</v>
      </c>
      <c r="H69" s="7"/>
      <c r="I69" s="7"/>
      <c r="J69">
        <f>SUBTOTAL(1,J67:J68)</f>
        <v>63.5</v>
      </c>
    </row>
    <row r="70" spans="1:10" outlineLevel="1" x14ac:dyDescent="0.2">
      <c r="A70" s="3">
        <v>17</v>
      </c>
      <c r="B70" s="1" t="s">
        <v>22</v>
      </c>
      <c r="C70" s="1" t="s">
        <v>48</v>
      </c>
      <c r="D70" s="1" t="s">
        <v>8</v>
      </c>
      <c r="E70" s="6">
        <v>345000</v>
      </c>
      <c r="F70" s="6">
        <v>339999</v>
      </c>
      <c r="G70" s="13">
        <f>F70/E70</f>
        <v>0.98550434782608698</v>
      </c>
      <c r="H70" s="7">
        <v>43208</v>
      </c>
      <c r="I70" s="7">
        <v>43274</v>
      </c>
      <c r="J70">
        <f>I70-H70</f>
        <v>66</v>
      </c>
    </row>
    <row r="71" spans="1:10" outlineLevel="1" x14ac:dyDescent="0.2">
      <c r="A71" s="3"/>
      <c r="B71" s="1"/>
      <c r="C71" s="14" t="s">
        <v>115</v>
      </c>
      <c r="D71" s="1"/>
      <c r="E71" s="6"/>
      <c r="F71" s="6">
        <f>SUBTOTAL(1,F70:F70)</f>
        <v>339999</v>
      </c>
      <c r="G71" s="13">
        <f>SUBTOTAL(1,G70:G70)</f>
        <v>0.98550434782608698</v>
      </c>
      <c r="H71" s="7"/>
      <c r="I71" s="7"/>
      <c r="J71">
        <f>SUBTOTAL(1,J70:J70)</f>
        <v>66</v>
      </c>
    </row>
    <row r="72" spans="1:10" outlineLevel="2" x14ac:dyDescent="0.2">
      <c r="A72" s="3">
        <v>2</v>
      </c>
      <c r="B72" s="1" t="s">
        <v>65</v>
      </c>
      <c r="C72" s="1" t="s">
        <v>50</v>
      </c>
      <c r="D72" s="1" t="s">
        <v>7</v>
      </c>
      <c r="E72" s="6">
        <v>350000</v>
      </c>
      <c r="F72" s="6">
        <v>340000</v>
      </c>
      <c r="G72" s="13">
        <f>F72/E72</f>
        <v>0.97142857142857142</v>
      </c>
      <c r="H72" s="8">
        <v>43191</v>
      </c>
      <c r="I72" s="7">
        <v>43235</v>
      </c>
      <c r="J72">
        <f>I72-H72</f>
        <v>44</v>
      </c>
    </row>
    <row r="73" spans="1:10" outlineLevel="2" x14ac:dyDescent="0.2">
      <c r="A73" s="3">
        <v>70</v>
      </c>
      <c r="B73" s="1" t="s">
        <v>62</v>
      </c>
      <c r="C73" s="1" t="s">
        <v>50</v>
      </c>
      <c r="D73" s="1" t="s">
        <v>13</v>
      </c>
      <c r="E73" s="6">
        <v>345670</v>
      </c>
      <c r="F73" s="6">
        <v>345000</v>
      </c>
      <c r="G73" s="12">
        <f>F61/E61</f>
        <v>0.98461538461538467</v>
      </c>
      <c r="H73" s="7">
        <v>43271</v>
      </c>
      <c r="I73" s="7">
        <v>43373</v>
      </c>
      <c r="J73">
        <f>I73-H73</f>
        <v>102</v>
      </c>
    </row>
    <row r="74" spans="1:10" outlineLevel="1" x14ac:dyDescent="0.2">
      <c r="A74" s="3"/>
      <c r="B74" s="1"/>
      <c r="C74" s="14" t="s">
        <v>117</v>
      </c>
      <c r="D74" s="1"/>
      <c r="E74" s="6"/>
      <c r="F74" s="6">
        <f>SUBTOTAL(1,F72:F73)</f>
        <v>342500</v>
      </c>
      <c r="G74" s="12">
        <f>SUBTOTAL(1,G72:G73)</f>
        <v>0.9780219780219781</v>
      </c>
      <c r="H74" s="7"/>
      <c r="I74" s="7"/>
      <c r="J74">
        <f>SUBTOTAL(1,J72:J73)</f>
        <v>73</v>
      </c>
    </row>
    <row r="75" spans="1:10" outlineLevel="2" x14ac:dyDescent="0.2">
      <c r="A75" s="3">
        <v>62</v>
      </c>
      <c r="B75" s="1" t="s">
        <v>96</v>
      </c>
      <c r="C75" s="1" t="s">
        <v>72</v>
      </c>
      <c r="D75" s="1" t="s">
        <v>59</v>
      </c>
      <c r="E75" s="6">
        <v>399000</v>
      </c>
      <c r="F75" s="6">
        <v>350000</v>
      </c>
      <c r="G75" s="12">
        <f>F62/E62</f>
        <v>1</v>
      </c>
      <c r="H75" s="7">
        <v>43253</v>
      </c>
      <c r="I75" s="7">
        <v>43434</v>
      </c>
      <c r="J75">
        <f>I75-H75</f>
        <v>181</v>
      </c>
    </row>
    <row r="76" spans="1:10" outlineLevel="2" x14ac:dyDescent="0.2">
      <c r="A76" s="3">
        <v>63</v>
      </c>
      <c r="B76" s="1" t="s">
        <v>97</v>
      </c>
      <c r="C76" s="1" t="s">
        <v>72</v>
      </c>
      <c r="D76" s="1" t="s">
        <v>7</v>
      </c>
      <c r="E76" s="6">
        <v>410000</v>
      </c>
      <c r="F76" s="6">
        <v>350750</v>
      </c>
      <c r="G76" s="12">
        <f>F64/E64</f>
        <v>0.95652173913043481</v>
      </c>
      <c r="H76" s="7">
        <v>43254</v>
      </c>
      <c r="I76" s="7">
        <v>43388</v>
      </c>
      <c r="J76">
        <f>I76-H76</f>
        <v>134</v>
      </c>
    </row>
    <row r="77" spans="1:10" outlineLevel="1" x14ac:dyDescent="0.2">
      <c r="A77" s="3"/>
      <c r="B77" s="1"/>
      <c r="C77" s="14" t="s">
        <v>118</v>
      </c>
      <c r="D77" s="1"/>
      <c r="E77" s="6"/>
      <c r="F77" s="6">
        <f>SUBTOTAL(1,F75:F76)</f>
        <v>350375</v>
      </c>
      <c r="G77" s="12">
        <f>SUBTOTAL(1,G75:G76)</f>
        <v>0.97826086956521741</v>
      </c>
      <c r="H77" s="7"/>
      <c r="I77" s="7"/>
      <c r="J77">
        <f>SUBTOTAL(1,J75:J76)</f>
        <v>157.5</v>
      </c>
    </row>
    <row r="78" spans="1:10" outlineLevel="2" x14ac:dyDescent="0.2">
      <c r="A78" s="3">
        <v>45</v>
      </c>
      <c r="B78" s="1" t="s">
        <v>56</v>
      </c>
      <c r="C78" s="1" t="s">
        <v>50</v>
      </c>
      <c r="D78" s="1" t="s">
        <v>9</v>
      </c>
      <c r="E78" s="6">
        <v>365750</v>
      </c>
      <c r="F78" s="6">
        <v>355000</v>
      </c>
      <c r="G78" s="12">
        <f>F65/E65</f>
        <v>0.9850746268656716</v>
      </c>
      <c r="H78" s="7">
        <v>43233</v>
      </c>
      <c r="I78" s="7">
        <v>43327</v>
      </c>
      <c r="J78">
        <f>I78-H78</f>
        <v>94</v>
      </c>
    </row>
    <row r="79" spans="1:10" outlineLevel="2" x14ac:dyDescent="0.2">
      <c r="A79" s="3">
        <v>80</v>
      </c>
      <c r="B79" s="1" t="s">
        <v>63</v>
      </c>
      <c r="C79" s="1" t="s">
        <v>50</v>
      </c>
      <c r="D79" s="1" t="s">
        <v>9</v>
      </c>
      <c r="E79" s="6">
        <v>380500</v>
      </c>
      <c r="F79" s="6">
        <v>365000</v>
      </c>
      <c r="G79" s="12">
        <f>F67/E67</f>
        <v>0.88</v>
      </c>
      <c r="H79" s="7">
        <v>43281</v>
      </c>
      <c r="I79" s="7">
        <v>43344</v>
      </c>
      <c r="J79">
        <f>I79-H79</f>
        <v>63</v>
      </c>
    </row>
    <row r="80" spans="1:10" outlineLevel="1" x14ac:dyDescent="0.2">
      <c r="A80" s="3"/>
      <c r="B80" s="1"/>
      <c r="C80" s="14" t="s">
        <v>117</v>
      </c>
      <c r="D80" s="1"/>
      <c r="E80" s="6"/>
      <c r="F80" s="6">
        <f>SUBTOTAL(1,F78:F79)</f>
        <v>360000</v>
      </c>
      <c r="G80" s="12">
        <f>SUBTOTAL(1,G78:G79)</f>
        <v>0.93253731343283586</v>
      </c>
      <c r="H80" s="7"/>
      <c r="I80" s="7"/>
      <c r="J80">
        <f>SUBTOTAL(1,J78:J79)</f>
        <v>78.5</v>
      </c>
    </row>
    <row r="81" spans="1:10" outlineLevel="1" x14ac:dyDescent="0.2">
      <c r="A81" s="3">
        <v>27</v>
      </c>
      <c r="B81" s="1" t="s">
        <v>24</v>
      </c>
      <c r="C81" s="1" t="s">
        <v>48</v>
      </c>
      <c r="D81" s="1" t="s">
        <v>10</v>
      </c>
      <c r="E81" s="6">
        <v>400000</v>
      </c>
      <c r="F81" s="6">
        <v>375000</v>
      </c>
      <c r="G81" s="13">
        <f>F81/E81</f>
        <v>0.9375</v>
      </c>
      <c r="H81" s="7">
        <v>43220</v>
      </c>
      <c r="I81" s="7">
        <v>43270</v>
      </c>
      <c r="J81">
        <f>I81-H81</f>
        <v>50</v>
      </c>
    </row>
    <row r="82" spans="1:10" outlineLevel="1" x14ac:dyDescent="0.2">
      <c r="A82" s="3"/>
      <c r="B82" s="1"/>
      <c r="C82" s="14" t="s">
        <v>115</v>
      </c>
      <c r="D82" s="1"/>
      <c r="E82" s="6"/>
      <c r="F82" s="6">
        <f>SUBTOTAL(1,F81:F81)</f>
        <v>375000</v>
      </c>
      <c r="G82" s="13">
        <f>SUBTOTAL(1,G81:G81)</f>
        <v>0.9375</v>
      </c>
      <c r="H82" s="7"/>
      <c r="I82" s="7"/>
      <c r="J82">
        <f>SUBTOTAL(1,J81:J81)</f>
        <v>50</v>
      </c>
    </row>
    <row r="83" spans="1:10" outlineLevel="2" x14ac:dyDescent="0.2">
      <c r="A83" s="3">
        <v>33</v>
      </c>
      <c r="B83" s="1" t="s">
        <v>86</v>
      </c>
      <c r="C83" s="1" t="s">
        <v>72</v>
      </c>
      <c r="D83" s="1" t="s">
        <v>9</v>
      </c>
      <c r="E83" s="6">
        <v>395000</v>
      </c>
      <c r="F83" s="6">
        <v>375000</v>
      </c>
      <c r="G83" s="12">
        <f>F70/E70</f>
        <v>0.98550434782608698</v>
      </c>
      <c r="H83" s="7">
        <v>43221</v>
      </c>
      <c r="I83" s="7">
        <v>43297</v>
      </c>
      <c r="J83">
        <f>I83-H83</f>
        <v>76</v>
      </c>
    </row>
    <row r="84" spans="1:10" outlineLevel="2" x14ac:dyDescent="0.2">
      <c r="A84" s="3">
        <v>57</v>
      </c>
      <c r="B84" s="1" t="s">
        <v>95</v>
      </c>
      <c r="C84" s="1" t="s">
        <v>72</v>
      </c>
      <c r="D84" s="1" t="s">
        <v>12</v>
      </c>
      <c r="E84" s="6">
        <v>400000</v>
      </c>
      <c r="F84" s="6">
        <v>375000</v>
      </c>
      <c r="G84" s="12">
        <f>F72/E72</f>
        <v>0.97142857142857142</v>
      </c>
      <c r="H84" s="7">
        <v>43251</v>
      </c>
      <c r="I84" s="7">
        <v>43296</v>
      </c>
      <c r="J84">
        <f>I84-H84</f>
        <v>45</v>
      </c>
    </row>
    <row r="85" spans="1:10" outlineLevel="2" x14ac:dyDescent="0.2">
      <c r="A85" s="3">
        <v>31</v>
      </c>
      <c r="B85" s="1" t="s">
        <v>87</v>
      </c>
      <c r="C85" s="1" t="s">
        <v>72</v>
      </c>
      <c r="D85" s="1" t="s">
        <v>10</v>
      </c>
      <c r="E85" s="6">
        <v>375500</v>
      </c>
      <c r="F85" s="6">
        <v>375500</v>
      </c>
      <c r="G85" s="12">
        <f>F73/E73</f>
        <v>0.99806173518095298</v>
      </c>
      <c r="H85" s="7">
        <v>43221</v>
      </c>
      <c r="I85" s="7">
        <v>43225</v>
      </c>
      <c r="J85">
        <f>I85-H85</f>
        <v>4</v>
      </c>
    </row>
    <row r="86" spans="1:10" outlineLevel="1" x14ac:dyDescent="0.2">
      <c r="A86" s="3"/>
      <c r="B86" s="1"/>
      <c r="C86" s="14" t="s">
        <v>118</v>
      </c>
      <c r="D86" s="1"/>
      <c r="E86" s="6"/>
      <c r="F86" s="6">
        <f>SUBTOTAL(1,F83:F85)</f>
        <v>375166.66666666669</v>
      </c>
      <c r="G86" s="12">
        <f>SUBTOTAL(1,G83:G85)</f>
        <v>0.98499821814520372</v>
      </c>
      <c r="H86" s="7"/>
      <c r="I86" s="7"/>
      <c r="J86">
        <f>SUBTOTAL(1,J83:J85)</f>
        <v>41.666666666666664</v>
      </c>
    </row>
    <row r="87" spans="1:10" outlineLevel="1" x14ac:dyDescent="0.2">
      <c r="A87" s="3">
        <v>43</v>
      </c>
      <c r="B87" s="1" t="s">
        <v>55</v>
      </c>
      <c r="C87" s="1" t="s">
        <v>50</v>
      </c>
      <c r="D87" s="1" t="s">
        <v>9</v>
      </c>
      <c r="E87" s="6">
        <v>375000</v>
      </c>
      <c r="F87" s="6">
        <v>376000</v>
      </c>
      <c r="G87" s="12">
        <f>F75/E75</f>
        <v>0.8771929824561403</v>
      </c>
      <c r="H87" s="7">
        <v>43226</v>
      </c>
      <c r="I87" s="7">
        <v>43235</v>
      </c>
      <c r="J87">
        <f>I87-H87</f>
        <v>9</v>
      </c>
    </row>
    <row r="88" spans="1:10" outlineLevel="1" x14ac:dyDescent="0.2">
      <c r="A88" s="3"/>
      <c r="B88" s="1"/>
      <c r="C88" s="14" t="s">
        <v>117</v>
      </c>
      <c r="D88" s="1"/>
      <c r="E88" s="6"/>
      <c r="F88" s="6">
        <f>SUBTOTAL(1,F87:F87)</f>
        <v>376000</v>
      </c>
      <c r="G88" s="12">
        <f>SUBTOTAL(1,G87:G87)</f>
        <v>0.8771929824561403</v>
      </c>
      <c r="H88" s="7"/>
      <c r="I88" s="7"/>
      <c r="J88">
        <f>SUBTOTAL(1,J87:J87)</f>
        <v>9</v>
      </c>
    </row>
    <row r="89" spans="1:10" outlineLevel="1" x14ac:dyDescent="0.2">
      <c r="A89" s="3">
        <v>37</v>
      </c>
      <c r="B89" s="1" t="s">
        <v>28</v>
      </c>
      <c r="C89" s="1" t="s">
        <v>46</v>
      </c>
      <c r="D89" s="1" t="s">
        <v>11</v>
      </c>
      <c r="E89" s="6">
        <v>395000</v>
      </c>
      <c r="F89" s="6">
        <v>380000</v>
      </c>
      <c r="G89" s="12">
        <f>F76/E76</f>
        <v>0.85548780487804876</v>
      </c>
      <c r="H89" s="7">
        <v>43225</v>
      </c>
      <c r="I89" s="7">
        <v>43297</v>
      </c>
      <c r="J89">
        <f>I89-H89</f>
        <v>72</v>
      </c>
    </row>
    <row r="90" spans="1:10" outlineLevel="1" x14ac:dyDescent="0.2">
      <c r="A90" s="3"/>
      <c r="B90" s="1"/>
      <c r="C90" s="14" t="s">
        <v>116</v>
      </c>
      <c r="D90" s="1"/>
      <c r="E90" s="6"/>
      <c r="F90" s="6">
        <f>SUBTOTAL(1,F89:F89)</f>
        <v>380000</v>
      </c>
      <c r="G90" s="12">
        <f>SUBTOTAL(1,G89:G89)</f>
        <v>0.85548780487804876</v>
      </c>
      <c r="H90" s="7"/>
      <c r="I90" s="7"/>
      <c r="J90">
        <f>SUBTOTAL(1,J89:J89)</f>
        <v>72</v>
      </c>
    </row>
    <row r="91" spans="1:10" outlineLevel="1" x14ac:dyDescent="0.2">
      <c r="A91" s="3">
        <v>16</v>
      </c>
      <c r="B91" s="1" t="s">
        <v>21</v>
      </c>
      <c r="C91" s="1" t="s">
        <v>48</v>
      </c>
      <c r="D91" s="1" t="s">
        <v>12</v>
      </c>
      <c r="E91" s="6">
        <v>450000</v>
      </c>
      <c r="F91" s="6">
        <v>382500</v>
      </c>
      <c r="G91" s="13">
        <f>F91/E91</f>
        <v>0.85</v>
      </c>
      <c r="H91" s="7">
        <v>43205</v>
      </c>
      <c r="I91" s="7">
        <v>43281</v>
      </c>
      <c r="J91">
        <f>I91-H91</f>
        <v>76</v>
      </c>
    </row>
    <row r="92" spans="1:10" outlineLevel="1" x14ac:dyDescent="0.2">
      <c r="A92" s="3"/>
      <c r="B92" s="1"/>
      <c r="C92" s="14" t="s">
        <v>115</v>
      </c>
      <c r="D92" s="1"/>
      <c r="E92" s="6"/>
      <c r="F92" s="6">
        <f>SUBTOTAL(1,F91:F91)</f>
        <v>382500</v>
      </c>
      <c r="G92" s="13">
        <f>SUBTOTAL(1,G91:G91)</f>
        <v>0.85</v>
      </c>
      <c r="H92" s="7"/>
      <c r="I92" s="7"/>
      <c r="J92">
        <f>SUBTOTAL(1,J91:J91)</f>
        <v>76</v>
      </c>
    </row>
    <row r="93" spans="1:10" outlineLevel="1" x14ac:dyDescent="0.2">
      <c r="A93" s="3">
        <v>39</v>
      </c>
      <c r="B93" s="1" t="s">
        <v>29</v>
      </c>
      <c r="C93" s="1" t="s">
        <v>47</v>
      </c>
      <c r="D93" s="1" t="s">
        <v>13</v>
      </c>
      <c r="E93" s="6">
        <v>450000</v>
      </c>
      <c r="F93" s="6">
        <v>382500</v>
      </c>
      <c r="G93" s="12">
        <f>F79/E79</f>
        <v>0.95926412614980294</v>
      </c>
      <c r="H93" s="7">
        <v>43225</v>
      </c>
      <c r="I93" s="7">
        <v>43267</v>
      </c>
      <c r="J93">
        <f>I93-H93</f>
        <v>42</v>
      </c>
    </row>
    <row r="94" spans="1:10" outlineLevel="1" x14ac:dyDescent="0.2">
      <c r="A94" s="3"/>
      <c r="B94" s="1"/>
      <c r="C94" s="14" t="s">
        <v>114</v>
      </c>
      <c r="D94" s="1"/>
      <c r="E94" s="6"/>
      <c r="F94" s="6">
        <f>SUBTOTAL(1,F93:F93)</f>
        <v>382500</v>
      </c>
      <c r="G94" s="12">
        <f>SUBTOTAL(1,G93:G93)</f>
        <v>0.95926412614980294</v>
      </c>
      <c r="H94" s="7"/>
      <c r="I94" s="7"/>
      <c r="J94">
        <f>SUBTOTAL(1,J93:J93)</f>
        <v>42</v>
      </c>
    </row>
    <row r="95" spans="1:10" outlineLevel="1" x14ac:dyDescent="0.2">
      <c r="A95" s="3">
        <v>5</v>
      </c>
      <c r="B95" s="1" t="s">
        <v>66</v>
      </c>
      <c r="C95" s="1" t="s">
        <v>50</v>
      </c>
      <c r="D95" s="1" t="s">
        <v>9</v>
      </c>
      <c r="E95" s="6">
        <v>385900</v>
      </c>
      <c r="F95" s="6">
        <v>385900</v>
      </c>
      <c r="G95" s="13">
        <f>F95/E95</f>
        <v>1</v>
      </c>
      <c r="H95" s="8">
        <v>43191</v>
      </c>
      <c r="I95" s="7">
        <v>43220</v>
      </c>
      <c r="J95">
        <f>I95-H95</f>
        <v>29</v>
      </c>
    </row>
    <row r="96" spans="1:10" outlineLevel="1" x14ac:dyDescent="0.2">
      <c r="A96" s="3"/>
      <c r="B96" s="1"/>
      <c r="C96" s="14" t="s">
        <v>117</v>
      </c>
      <c r="D96" s="1"/>
      <c r="E96" s="6"/>
      <c r="F96" s="6">
        <f>SUBTOTAL(1,F95:F95)</f>
        <v>385900</v>
      </c>
      <c r="G96" s="13">
        <f>SUBTOTAL(1,G95:G95)</f>
        <v>1</v>
      </c>
      <c r="H96" s="8"/>
      <c r="I96" s="7"/>
      <c r="J96">
        <f>SUBTOTAL(1,J95:J95)</f>
        <v>29</v>
      </c>
    </row>
    <row r="97" spans="1:10" outlineLevel="1" x14ac:dyDescent="0.2">
      <c r="A97" s="3">
        <v>34</v>
      </c>
      <c r="B97" s="1" t="s">
        <v>27</v>
      </c>
      <c r="C97" s="1" t="s">
        <v>46</v>
      </c>
      <c r="D97" s="1" t="s">
        <v>7</v>
      </c>
      <c r="E97" s="6">
        <v>410000</v>
      </c>
      <c r="F97" s="6">
        <v>397700</v>
      </c>
      <c r="G97" s="12">
        <f>F83/E83</f>
        <v>0.94936708860759489</v>
      </c>
      <c r="H97" s="7">
        <v>43221</v>
      </c>
      <c r="I97" s="7">
        <v>43277</v>
      </c>
      <c r="J97">
        <f>I97-H97</f>
        <v>56</v>
      </c>
    </row>
    <row r="98" spans="1:10" outlineLevel="1" x14ac:dyDescent="0.2">
      <c r="A98" s="3"/>
      <c r="B98" s="1"/>
      <c r="C98" s="14" t="s">
        <v>116</v>
      </c>
      <c r="D98" s="1"/>
      <c r="E98" s="6"/>
      <c r="F98" s="6">
        <f>SUBTOTAL(1,F97:F97)</f>
        <v>397700</v>
      </c>
      <c r="G98" s="12">
        <f>SUBTOTAL(1,G97:G97)</f>
        <v>0.94936708860759489</v>
      </c>
      <c r="H98" s="7"/>
      <c r="I98" s="7"/>
      <c r="J98">
        <f>SUBTOTAL(1,J97:J97)</f>
        <v>56</v>
      </c>
    </row>
    <row r="99" spans="1:10" outlineLevel="2" x14ac:dyDescent="0.2">
      <c r="A99" s="3">
        <v>3</v>
      </c>
      <c r="B99" s="1" t="s">
        <v>73</v>
      </c>
      <c r="C99" s="1" t="s">
        <v>50</v>
      </c>
      <c r="D99" s="1" t="s">
        <v>9</v>
      </c>
      <c r="E99" s="6">
        <v>418000</v>
      </c>
      <c r="F99" s="6">
        <v>400000</v>
      </c>
      <c r="G99" s="13">
        <f>F99/E99</f>
        <v>0.9569377990430622</v>
      </c>
      <c r="H99" s="8">
        <v>43191</v>
      </c>
      <c r="I99" s="7">
        <v>43252</v>
      </c>
      <c r="J99">
        <f>I99-H99</f>
        <v>61</v>
      </c>
    </row>
    <row r="100" spans="1:10" outlineLevel="2" x14ac:dyDescent="0.2">
      <c r="A100" s="3">
        <v>24</v>
      </c>
      <c r="B100" s="1" t="s">
        <v>52</v>
      </c>
      <c r="C100" s="1" t="s">
        <v>50</v>
      </c>
      <c r="D100" s="1" t="s">
        <v>11</v>
      </c>
      <c r="E100" s="6">
        <v>425815</v>
      </c>
      <c r="F100" s="6">
        <v>400000</v>
      </c>
      <c r="G100" s="12">
        <f>F85/E85</f>
        <v>1</v>
      </c>
      <c r="H100" s="7">
        <v>43218</v>
      </c>
      <c r="I100" s="7">
        <v>43358</v>
      </c>
      <c r="J100">
        <f>I100-H100</f>
        <v>140</v>
      </c>
    </row>
    <row r="101" spans="1:10" outlineLevel="2" x14ac:dyDescent="0.2">
      <c r="A101" s="3">
        <v>36</v>
      </c>
      <c r="B101" s="1" t="s">
        <v>54</v>
      </c>
      <c r="C101" s="1" t="s">
        <v>50</v>
      </c>
      <c r="D101" s="1" t="s">
        <v>15</v>
      </c>
      <c r="E101" s="6">
        <v>450000</v>
      </c>
      <c r="F101" s="6">
        <v>400000</v>
      </c>
      <c r="G101" s="12">
        <f>F87/E87</f>
        <v>1.0026666666666666</v>
      </c>
      <c r="H101" s="7">
        <v>43222</v>
      </c>
      <c r="I101" s="7">
        <v>43373</v>
      </c>
      <c r="J101">
        <f>I101-H101</f>
        <v>151</v>
      </c>
    </row>
    <row r="102" spans="1:10" outlineLevel="2" x14ac:dyDescent="0.2">
      <c r="A102" s="3">
        <v>78</v>
      </c>
      <c r="B102" s="1" t="s">
        <v>64</v>
      </c>
      <c r="C102" s="1" t="s">
        <v>50</v>
      </c>
      <c r="D102" s="1" t="s">
        <v>7</v>
      </c>
      <c r="E102" s="6">
        <v>400000</v>
      </c>
      <c r="F102" s="6">
        <v>400000</v>
      </c>
      <c r="G102" s="12">
        <f>F89/E89</f>
        <v>0.96202531645569622</v>
      </c>
      <c r="H102" s="7">
        <v>43281</v>
      </c>
      <c r="I102" s="7">
        <v>43296</v>
      </c>
      <c r="J102">
        <f>I102-H102</f>
        <v>15</v>
      </c>
    </row>
    <row r="103" spans="1:10" outlineLevel="1" x14ac:dyDescent="0.2">
      <c r="A103" s="3"/>
      <c r="B103" s="1"/>
      <c r="C103" s="14" t="s">
        <v>117</v>
      </c>
      <c r="D103" s="1"/>
      <c r="E103" s="6"/>
      <c r="F103" s="6">
        <f>SUBTOTAL(1,F99:F102)</f>
        <v>400000</v>
      </c>
      <c r="G103" s="12">
        <f>SUBTOTAL(1,G99:G102)</f>
        <v>0.98040744554135628</v>
      </c>
      <c r="H103" s="7"/>
      <c r="I103" s="7"/>
      <c r="J103">
        <f>SUBTOTAL(1,J99:J102)</f>
        <v>91.75</v>
      </c>
    </row>
    <row r="104" spans="1:10" outlineLevel="2" x14ac:dyDescent="0.2">
      <c r="A104" s="3">
        <v>28</v>
      </c>
      <c r="B104" s="1" t="s">
        <v>84</v>
      </c>
      <c r="C104" s="1" t="s">
        <v>72</v>
      </c>
      <c r="D104" s="1" t="s">
        <v>13</v>
      </c>
      <c r="E104" s="6">
        <v>450000</v>
      </c>
      <c r="F104" s="6">
        <v>400000</v>
      </c>
      <c r="G104" s="12">
        <f>F91/E91</f>
        <v>0.85</v>
      </c>
      <c r="H104" s="7">
        <v>43220</v>
      </c>
      <c r="I104" s="7">
        <v>43374</v>
      </c>
      <c r="J104">
        <f>I104-H104</f>
        <v>154</v>
      </c>
    </row>
    <row r="105" spans="1:10" outlineLevel="2" x14ac:dyDescent="0.2">
      <c r="A105" s="3">
        <v>54</v>
      </c>
      <c r="B105" s="1" t="s">
        <v>94</v>
      </c>
      <c r="C105" s="1" t="s">
        <v>72</v>
      </c>
      <c r="D105" s="1" t="s">
        <v>14</v>
      </c>
      <c r="E105" s="6">
        <v>450000</v>
      </c>
      <c r="F105" s="6">
        <v>400000</v>
      </c>
      <c r="G105" s="13">
        <f>F105/E105</f>
        <v>0.88888888888888884</v>
      </c>
      <c r="H105" s="7">
        <v>43248</v>
      </c>
      <c r="I105" s="7">
        <v>43327</v>
      </c>
      <c r="J105">
        <f>I105-H105</f>
        <v>79</v>
      </c>
    </row>
    <row r="106" spans="1:10" outlineLevel="1" x14ac:dyDescent="0.2">
      <c r="A106" s="3"/>
      <c r="B106" s="1"/>
      <c r="C106" s="14" t="s">
        <v>118</v>
      </c>
      <c r="D106" s="1"/>
      <c r="E106" s="6"/>
      <c r="F106" s="6">
        <f>SUBTOTAL(1,F104:F105)</f>
        <v>400000</v>
      </c>
      <c r="G106" s="13">
        <f>SUBTOTAL(1,G104:G105)</f>
        <v>0.86944444444444446</v>
      </c>
      <c r="H106" s="7"/>
      <c r="I106" s="7"/>
      <c r="J106">
        <f>SUBTOTAL(1,J104:J105)</f>
        <v>116.5</v>
      </c>
    </row>
    <row r="107" spans="1:10" outlineLevel="1" x14ac:dyDescent="0.2">
      <c r="A107" s="3">
        <v>19</v>
      </c>
      <c r="B107" s="1" t="s">
        <v>67</v>
      </c>
      <c r="C107" s="1" t="s">
        <v>50</v>
      </c>
      <c r="D107" s="1" t="s">
        <v>9</v>
      </c>
      <c r="E107" s="6">
        <v>425000</v>
      </c>
      <c r="F107" s="6">
        <v>415000</v>
      </c>
      <c r="G107" s="13">
        <f>F107/E107</f>
        <v>0.97647058823529409</v>
      </c>
      <c r="H107" s="7">
        <v>43208</v>
      </c>
      <c r="I107" s="7">
        <v>43281</v>
      </c>
      <c r="J107">
        <f>I107-H107</f>
        <v>73</v>
      </c>
    </row>
    <row r="108" spans="1:10" outlineLevel="1" x14ac:dyDescent="0.2">
      <c r="A108" s="3"/>
      <c r="B108" s="1"/>
      <c r="C108" s="14" t="s">
        <v>117</v>
      </c>
      <c r="D108" s="1"/>
      <c r="E108" s="6"/>
      <c r="F108" s="6">
        <f>SUBTOTAL(1,F107:F107)</f>
        <v>415000</v>
      </c>
      <c r="G108" s="13">
        <f>SUBTOTAL(1,G107:G107)</f>
        <v>0.97647058823529409</v>
      </c>
      <c r="H108" s="7"/>
      <c r="I108" s="7"/>
      <c r="J108">
        <f>SUBTOTAL(1,J107:J107)</f>
        <v>73</v>
      </c>
    </row>
    <row r="109" spans="1:10" outlineLevel="2" x14ac:dyDescent="0.2">
      <c r="A109" s="3">
        <v>41</v>
      </c>
      <c r="B109" s="1" t="s">
        <v>89</v>
      </c>
      <c r="C109" s="1" t="s">
        <v>72</v>
      </c>
      <c r="D109" s="1" t="s">
        <v>10</v>
      </c>
      <c r="E109" s="6">
        <v>500000</v>
      </c>
      <c r="F109" s="6">
        <v>425000</v>
      </c>
      <c r="G109" s="12">
        <f>F97/E97</f>
        <v>0.97</v>
      </c>
      <c r="H109" s="7">
        <v>43225</v>
      </c>
      <c r="I109" s="7">
        <v>43419</v>
      </c>
      <c r="J109">
        <f>I109-H109</f>
        <v>194</v>
      </c>
    </row>
    <row r="110" spans="1:10" outlineLevel="2" x14ac:dyDescent="0.2">
      <c r="A110" s="3">
        <v>38</v>
      </c>
      <c r="B110" s="1" t="s">
        <v>88</v>
      </c>
      <c r="C110" s="1" t="s">
        <v>72</v>
      </c>
      <c r="D110" s="1" t="s">
        <v>15</v>
      </c>
      <c r="E110" s="6">
        <v>475000</v>
      </c>
      <c r="F110" s="6">
        <v>425250</v>
      </c>
      <c r="G110" s="12">
        <f>F99/E99</f>
        <v>0.9569377990430622</v>
      </c>
      <c r="H110" s="7">
        <v>43225</v>
      </c>
      <c r="I110" s="7">
        <v>43366</v>
      </c>
      <c r="J110">
        <f>I110-H110</f>
        <v>141</v>
      </c>
    </row>
    <row r="111" spans="1:10" outlineLevel="2" x14ac:dyDescent="0.2">
      <c r="A111" s="3">
        <v>42</v>
      </c>
      <c r="B111" s="1" t="s">
        <v>90</v>
      </c>
      <c r="C111" s="1" t="s">
        <v>72</v>
      </c>
      <c r="D111" s="1" t="s">
        <v>8</v>
      </c>
      <c r="E111" s="6">
        <v>460750</v>
      </c>
      <c r="F111" s="6">
        <v>435500</v>
      </c>
      <c r="G111" s="12">
        <f>F100/E100</f>
        <v>0.93937508072754605</v>
      </c>
      <c r="H111" s="7">
        <v>43225</v>
      </c>
      <c r="I111" s="7">
        <v>43405</v>
      </c>
      <c r="J111">
        <f>I111-H111</f>
        <v>180</v>
      </c>
    </row>
    <row r="112" spans="1:10" outlineLevel="1" x14ac:dyDescent="0.2">
      <c r="A112" s="3"/>
      <c r="B112" s="1"/>
      <c r="C112" s="14" t="s">
        <v>118</v>
      </c>
      <c r="D112" s="1"/>
      <c r="E112" s="6"/>
      <c r="F112" s="6">
        <f>SUBTOTAL(1,F109:F111)</f>
        <v>428583.33333333331</v>
      </c>
      <c r="G112" s="12">
        <f>SUBTOTAL(1,G109:G111)</f>
        <v>0.9554376265902027</v>
      </c>
      <c r="H112" s="7"/>
      <c r="I112" s="7"/>
      <c r="J112">
        <f>SUBTOTAL(1,J109:J111)</f>
        <v>171.66666666666666</v>
      </c>
    </row>
    <row r="113" spans="1:10" outlineLevel="1" x14ac:dyDescent="0.2">
      <c r="A113" s="3">
        <v>56</v>
      </c>
      <c r="B113" s="1" t="s">
        <v>35</v>
      </c>
      <c r="C113" s="1" t="s">
        <v>46</v>
      </c>
      <c r="D113" s="1" t="s">
        <v>7</v>
      </c>
      <c r="E113" s="6">
        <v>475000</v>
      </c>
      <c r="F113" s="6">
        <v>450000</v>
      </c>
      <c r="G113" s="12">
        <f>F101/E101</f>
        <v>0.88888888888888884</v>
      </c>
      <c r="H113" s="7">
        <v>43251</v>
      </c>
      <c r="I113" s="7">
        <v>43331</v>
      </c>
      <c r="J113">
        <f>I113-H113</f>
        <v>80</v>
      </c>
    </row>
    <row r="114" spans="1:10" outlineLevel="1" x14ac:dyDescent="0.2">
      <c r="A114" s="3"/>
      <c r="B114" s="1"/>
      <c r="C114" s="14" t="s">
        <v>116</v>
      </c>
      <c r="D114" s="1"/>
      <c r="E114" s="6"/>
      <c r="F114" s="6">
        <f>SUBTOTAL(1,F113:F113)</f>
        <v>450000</v>
      </c>
      <c r="G114" s="12">
        <f>SUBTOTAL(1,G113:G113)</f>
        <v>0.88888888888888884</v>
      </c>
      <c r="H114" s="7"/>
      <c r="I114" s="7"/>
      <c r="J114">
        <f>SUBTOTAL(1,J113:J113)</f>
        <v>80</v>
      </c>
    </row>
    <row r="115" spans="1:10" outlineLevel="2" x14ac:dyDescent="0.2">
      <c r="A115" s="3">
        <v>75</v>
      </c>
      <c r="B115" s="1" t="s">
        <v>71</v>
      </c>
      <c r="C115" s="1" t="s">
        <v>48</v>
      </c>
      <c r="D115" s="1" t="s">
        <v>9</v>
      </c>
      <c r="E115" s="6">
        <v>475000</v>
      </c>
      <c r="F115" s="6">
        <v>455000</v>
      </c>
      <c r="G115" s="12">
        <f>F102/E102</f>
        <v>1</v>
      </c>
      <c r="H115" s="7">
        <v>43275</v>
      </c>
      <c r="I115" s="7">
        <v>43361</v>
      </c>
      <c r="J115">
        <f>I115-H115</f>
        <v>86</v>
      </c>
    </row>
    <row r="116" spans="1:10" outlineLevel="2" x14ac:dyDescent="0.2">
      <c r="A116" s="3">
        <v>6</v>
      </c>
      <c r="B116" s="1" t="s">
        <v>17</v>
      </c>
      <c r="C116" s="1" t="s">
        <v>48</v>
      </c>
      <c r="D116" s="1" t="s">
        <v>7</v>
      </c>
      <c r="E116" s="6">
        <v>500000</v>
      </c>
      <c r="F116" s="6">
        <v>465000</v>
      </c>
      <c r="G116" s="13">
        <f>F116/E116</f>
        <v>0.93</v>
      </c>
      <c r="H116" s="7">
        <v>43193</v>
      </c>
      <c r="I116" s="7">
        <v>43261</v>
      </c>
      <c r="J116">
        <f>I116-H116</f>
        <v>68</v>
      </c>
    </row>
    <row r="117" spans="1:10" outlineLevel="1" x14ac:dyDescent="0.2">
      <c r="A117" s="3"/>
      <c r="B117" s="1"/>
      <c r="C117" s="14" t="s">
        <v>115</v>
      </c>
      <c r="D117" s="1"/>
      <c r="E117" s="6"/>
      <c r="F117" s="6">
        <f>SUBTOTAL(1,F115:F116)</f>
        <v>460000</v>
      </c>
      <c r="G117" s="13">
        <f>SUBTOTAL(1,G115:G116)</f>
        <v>0.96500000000000008</v>
      </c>
      <c r="H117" s="7"/>
      <c r="I117" s="7"/>
      <c r="J117">
        <f>SUBTOTAL(1,J115:J116)</f>
        <v>77</v>
      </c>
    </row>
    <row r="118" spans="1:10" outlineLevel="1" x14ac:dyDescent="0.2">
      <c r="A118" s="3">
        <v>26</v>
      </c>
      <c r="B118" s="1" t="s">
        <v>83</v>
      </c>
      <c r="C118" s="1" t="s">
        <v>72</v>
      </c>
      <c r="D118" s="1" t="s">
        <v>11</v>
      </c>
      <c r="E118" s="6">
        <v>515000</v>
      </c>
      <c r="F118" s="6">
        <v>485750</v>
      </c>
      <c r="G118" s="12">
        <f>F105/E105</f>
        <v>0.88888888888888884</v>
      </c>
      <c r="H118" s="7">
        <v>43219</v>
      </c>
      <c r="I118" s="7">
        <v>43337</v>
      </c>
      <c r="J118">
        <f>I118-H118</f>
        <v>118</v>
      </c>
    </row>
    <row r="119" spans="1:10" outlineLevel="1" x14ac:dyDescent="0.2">
      <c r="A119" s="3"/>
      <c r="B119" s="1"/>
      <c r="C119" s="14" t="s">
        <v>118</v>
      </c>
      <c r="D119" s="1"/>
      <c r="E119" s="6"/>
      <c r="F119" s="6">
        <f>SUBTOTAL(1,F118:F118)</f>
        <v>485750</v>
      </c>
      <c r="G119" s="12">
        <f>SUBTOTAL(1,G118:G118)</f>
        <v>0.88888888888888884</v>
      </c>
      <c r="H119" s="7"/>
      <c r="I119" s="7"/>
      <c r="J119">
        <f>SUBTOTAL(1,J118:J118)</f>
        <v>118</v>
      </c>
    </row>
    <row r="120" spans="1:10" outlineLevel="2" x14ac:dyDescent="0.2">
      <c r="A120" s="3">
        <v>15</v>
      </c>
      <c r="B120" s="1" t="s">
        <v>78</v>
      </c>
      <c r="C120" s="1" t="s">
        <v>50</v>
      </c>
      <c r="D120" s="1" t="s">
        <v>12</v>
      </c>
      <c r="E120" s="6">
        <v>555000</v>
      </c>
      <c r="F120" s="6">
        <v>500000</v>
      </c>
      <c r="G120" s="13">
        <f>F120/E120</f>
        <v>0.90090090090090091</v>
      </c>
      <c r="H120" s="7">
        <v>43203</v>
      </c>
      <c r="I120" s="7">
        <v>43388</v>
      </c>
      <c r="J120">
        <f>I120-H120</f>
        <v>185</v>
      </c>
    </row>
    <row r="121" spans="1:10" outlineLevel="2" x14ac:dyDescent="0.2">
      <c r="A121" s="3">
        <v>8</v>
      </c>
      <c r="B121" s="1" t="s">
        <v>76</v>
      </c>
      <c r="C121" s="1" t="s">
        <v>50</v>
      </c>
      <c r="D121" s="1" t="s">
        <v>8</v>
      </c>
      <c r="E121" s="6">
        <v>565000</v>
      </c>
      <c r="F121" s="6">
        <v>535000</v>
      </c>
      <c r="G121" s="13">
        <f>F121/E121</f>
        <v>0.94690265486725667</v>
      </c>
      <c r="H121" s="7">
        <v>43196</v>
      </c>
      <c r="I121" s="7">
        <v>43373</v>
      </c>
      <c r="J121">
        <f>I121-H121</f>
        <v>177</v>
      </c>
    </row>
    <row r="122" spans="1:10" outlineLevel="1" x14ac:dyDescent="0.2">
      <c r="A122" s="3"/>
      <c r="B122" s="1"/>
      <c r="C122" s="14" t="s">
        <v>117</v>
      </c>
      <c r="D122" s="1"/>
      <c r="E122" s="6"/>
      <c r="F122" s="6">
        <f>SUBTOTAL(1,F120:F121)</f>
        <v>517500</v>
      </c>
      <c r="G122" s="13">
        <f>SUBTOTAL(1,G120:G121)</f>
        <v>0.92390177788407879</v>
      </c>
      <c r="H122" s="7"/>
      <c r="I122" s="7"/>
      <c r="J122">
        <f>SUBTOTAL(1,J120:J121)</f>
        <v>181</v>
      </c>
    </row>
    <row r="123" spans="1:10" outlineLevel="2" x14ac:dyDescent="0.2">
      <c r="A123" s="3">
        <v>35</v>
      </c>
      <c r="B123" s="1" t="s">
        <v>68</v>
      </c>
      <c r="C123" s="1" t="s">
        <v>46</v>
      </c>
      <c r="D123" s="1" t="s">
        <v>13</v>
      </c>
      <c r="E123" s="6">
        <v>560700</v>
      </c>
      <c r="F123" s="6">
        <v>550000</v>
      </c>
      <c r="G123" s="12">
        <f>F110/E110</f>
        <v>0.89526315789473687</v>
      </c>
      <c r="H123" s="7">
        <v>43221</v>
      </c>
      <c r="I123" s="7">
        <v>43250</v>
      </c>
      <c r="J123">
        <f>I123-H123</f>
        <v>29</v>
      </c>
    </row>
    <row r="124" spans="1:10" outlineLevel="2" x14ac:dyDescent="0.2">
      <c r="A124" s="3">
        <v>73</v>
      </c>
      <c r="B124" s="1" t="s">
        <v>44</v>
      </c>
      <c r="C124" s="1" t="s">
        <v>46</v>
      </c>
      <c r="D124" s="1" t="s">
        <v>7</v>
      </c>
      <c r="E124" s="6">
        <v>555000</v>
      </c>
      <c r="F124" s="6">
        <v>565000</v>
      </c>
      <c r="G124" s="12">
        <f>F111/E111</f>
        <v>0.94519804666304941</v>
      </c>
      <c r="H124" s="7">
        <v>43275</v>
      </c>
      <c r="I124" s="7">
        <v>43281</v>
      </c>
      <c r="J124">
        <f>I124-H124</f>
        <v>6</v>
      </c>
    </row>
    <row r="125" spans="1:10" outlineLevel="1" x14ac:dyDescent="0.2">
      <c r="A125" s="3"/>
      <c r="B125" s="1"/>
      <c r="C125" s="14" t="s">
        <v>116</v>
      </c>
      <c r="D125" s="1"/>
      <c r="E125" s="6"/>
      <c r="F125" s="6">
        <f>SUBTOTAL(1,F123:F124)</f>
        <v>557500</v>
      </c>
      <c r="G125" s="12">
        <f>SUBTOTAL(1,G123:G124)</f>
        <v>0.92023060227889308</v>
      </c>
      <c r="H125" s="7"/>
      <c r="I125" s="7"/>
      <c r="J125">
        <f>SUBTOTAL(1,J123:J124)</f>
        <v>17.5</v>
      </c>
    </row>
    <row r="126" spans="1:10" outlineLevel="1" x14ac:dyDescent="0.2">
      <c r="A126" s="3">
        <v>69</v>
      </c>
      <c r="B126" s="1" t="s">
        <v>40</v>
      </c>
      <c r="C126" s="1" t="s">
        <v>48</v>
      </c>
      <c r="D126" s="1" t="s">
        <v>8</v>
      </c>
      <c r="E126" s="6">
        <v>589000</v>
      </c>
      <c r="F126" s="6">
        <v>575000</v>
      </c>
      <c r="G126" s="12">
        <f>F113/E113</f>
        <v>0.94736842105263153</v>
      </c>
      <c r="H126" s="7">
        <v>43269</v>
      </c>
      <c r="I126" s="7">
        <v>43289</v>
      </c>
      <c r="J126">
        <f>I126-H126</f>
        <v>20</v>
      </c>
    </row>
    <row r="127" spans="1:10" outlineLevel="1" x14ac:dyDescent="0.2">
      <c r="A127" s="3"/>
      <c r="B127" s="1"/>
      <c r="C127" s="14" t="s">
        <v>115</v>
      </c>
      <c r="D127" s="1"/>
      <c r="E127" s="6"/>
      <c r="F127" s="6">
        <f>SUBTOTAL(1,F126:F126)</f>
        <v>575000</v>
      </c>
      <c r="G127" s="12">
        <f>SUBTOTAL(1,G126:G126)</f>
        <v>0.94736842105263153</v>
      </c>
      <c r="H127" s="7"/>
      <c r="I127" s="7"/>
      <c r="J127">
        <f>SUBTOTAL(1,J126:J126)</f>
        <v>20</v>
      </c>
    </row>
    <row r="128" spans="1:10" outlineLevel="2" x14ac:dyDescent="0.2">
      <c r="A128" s="3">
        <v>46</v>
      </c>
      <c r="B128" s="1" t="s">
        <v>31</v>
      </c>
      <c r="C128" s="1" t="s">
        <v>46</v>
      </c>
      <c r="D128" s="1" t="s">
        <v>7</v>
      </c>
      <c r="E128" s="6">
        <v>650000</v>
      </c>
      <c r="F128" s="6">
        <v>598000</v>
      </c>
      <c r="G128" s="12">
        <f>F115/E115</f>
        <v>0.95789473684210524</v>
      </c>
      <c r="H128" s="7">
        <v>43235</v>
      </c>
      <c r="I128" s="7">
        <v>43260</v>
      </c>
      <c r="J128">
        <f>I128-H128</f>
        <v>25</v>
      </c>
    </row>
    <row r="129" spans="1:10" outlineLevel="2" x14ac:dyDescent="0.2">
      <c r="A129" s="3">
        <v>1</v>
      </c>
      <c r="B129" s="1" t="s">
        <v>16</v>
      </c>
      <c r="C129" s="1" t="s">
        <v>46</v>
      </c>
      <c r="D129" s="1" t="s">
        <v>13</v>
      </c>
      <c r="E129" s="6">
        <v>725000</v>
      </c>
      <c r="F129" s="6">
        <v>645250</v>
      </c>
      <c r="G129" s="13">
        <f>F129/E129</f>
        <v>0.89</v>
      </c>
      <c r="H129" s="8">
        <v>43191</v>
      </c>
      <c r="I129" s="7">
        <v>43267</v>
      </c>
      <c r="J129">
        <f>I129-H129</f>
        <v>76</v>
      </c>
    </row>
    <row r="130" spans="1:10" outlineLevel="1" x14ac:dyDescent="0.2">
      <c r="A130" s="3"/>
      <c r="B130" s="1"/>
      <c r="C130" s="14" t="s">
        <v>116</v>
      </c>
      <c r="D130" s="1"/>
      <c r="E130" s="6"/>
      <c r="F130" s="6">
        <f>SUBTOTAL(1,F128:F129)</f>
        <v>621625</v>
      </c>
      <c r="G130" s="13">
        <f>SUBTOTAL(1,G128:G129)</f>
        <v>0.92394736842105263</v>
      </c>
      <c r="H130" s="8"/>
      <c r="I130" s="7"/>
      <c r="J130">
        <f>SUBTOTAL(1,J128:J129)</f>
        <v>50.5</v>
      </c>
    </row>
    <row r="131" spans="1:10" outlineLevel="2" x14ac:dyDescent="0.2">
      <c r="A131" s="3">
        <v>12</v>
      </c>
      <c r="B131" s="1" t="s">
        <v>77</v>
      </c>
      <c r="C131" s="1" t="s">
        <v>48</v>
      </c>
      <c r="D131" s="1" t="s">
        <v>9</v>
      </c>
      <c r="E131" s="6">
        <v>750250</v>
      </c>
      <c r="F131" s="6">
        <v>700000</v>
      </c>
      <c r="G131" s="13">
        <f>F131/E131</f>
        <v>0.93302232589136957</v>
      </c>
      <c r="H131" s="7">
        <v>43202</v>
      </c>
      <c r="I131" s="7">
        <v>43405</v>
      </c>
      <c r="J131">
        <f>I131-H131</f>
        <v>203</v>
      </c>
    </row>
    <row r="132" spans="1:10" outlineLevel="2" x14ac:dyDescent="0.2">
      <c r="A132" s="3">
        <v>44</v>
      </c>
      <c r="B132" s="1" t="s">
        <v>30</v>
      </c>
      <c r="C132" s="1" t="s">
        <v>48</v>
      </c>
      <c r="D132" s="1" t="s">
        <v>10</v>
      </c>
      <c r="E132" s="6">
        <v>1250000</v>
      </c>
      <c r="F132" s="6">
        <v>1225000</v>
      </c>
      <c r="G132" s="12">
        <f>F120/E120</f>
        <v>0.90090090090090091</v>
      </c>
      <c r="H132" s="7">
        <v>43232</v>
      </c>
      <c r="I132" s="7">
        <v>43257</v>
      </c>
      <c r="J132">
        <f>I132-H132</f>
        <v>25</v>
      </c>
    </row>
    <row r="133" spans="1:10" outlineLevel="2" x14ac:dyDescent="0.2">
      <c r="A133" s="3">
        <v>40</v>
      </c>
      <c r="B133" s="1" t="s">
        <v>69</v>
      </c>
      <c r="C133" s="1" t="s">
        <v>48</v>
      </c>
      <c r="D133" s="1" t="s">
        <v>9</v>
      </c>
      <c r="E133" s="6">
        <v>1500120</v>
      </c>
      <c r="F133" s="6">
        <v>1400000</v>
      </c>
      <c r="G133" s="13">
        <f>F133/E133</f>
        <v>0.93325867263952222</v>
      </c>
      <c r="H133" s="7">
        <v>43225</v>
      </c>
      <c r="I133" s="7">
        <v>43373</v>
      </c>
      <c r="J133">
        <f>I133-H133</f>
        <v>148</v>
      </c>
    </row>
    <row r="134" spans="1:10" outlineLevel="1" x14ac:dyDescent="0.2">
      <c r="A134" s="3"/>
      <c r="B134" s="1"/>
      <c r="C134" s="14" t="s">
        <v>115</v>
      </c>
      <c r="D134" s="1"/>
      <c r="E134" s="6"/>
      <c r="F134" s="6">
        <f>SUBTOTAL(1,F131:F133)</f>
        <v>1108333.3333333333</v>
      </c>
      <c r="G134" s="13">
        <f>SUBTOTAL(1,G131:G133)</f>
        <v>0.92239396647726435</v>
      </c>
      <c r="H134" s="7"/>
      <c r="I134" s="7"/>
      <c r="J134">
        <f>SUBTOTAL(1,J131:J133)</f>
        <v>125.33333333333333</v>
      </c>
    </row>
    <row r="135" spans="1:10" x14ac:dyDescent="0.2">
      <c r="A135" s="3"/>
      <c r="B135" s="1"/>
      <c r="C135" s="14" t="s">
        <v>113</v>
      </c>
      <c r="D135" s="1"/>
      <c r="E135" s="6"/>
      <c r="F135" s="6">
        <f>SUBTOTAL(1,F2:F133)</f>
        <v>369596.4197530864</v>
      </c>
      <c r="G135" s="13">
        <f>SUBTOTAL(1,G2:G133)</f>
        <v>0.95012146024390531</v>
      </c>
      <c r="H135" s="7"/>
      <c r="I135" s="7"/>
      <c r="J135">
        <f>SUBTOTAL(1,J2:J133)</f>
        <v>72.18518518518519</v>
      </c>
    </row>
    <row r="148" spans="3:7" x14ac:dyDescent="0.2">
      <c r="C148" s="9" t="s">
        <v>104</v>
      </c>
    </row>
    <row r="149" spans="3:7" x14ac:dyDescent="0.2">
      <c r="C149" t="s">
        <v>105</v>
      </c>
      <c r="G149" s="16">
        <f>SUBTOTAL(1,F131:F133)</f>
        <v>1108333.3333333333</v>
      </c>
    </row>
    <row r="150" spans="3:7" x14ac:dyDescent="0.2">
      <c r="C150" t="s">
        <v>106</v>
      </c>
      <c r="G150" s="11" t="s">
        <v>46</v>
      </c>
    </row>
    <row r="151" spans="3:7" x14ac:dyDescent="0.2">
      <c r="C151" t="s">
        <v>107</v>
      </c>
      <c r="G151" s="11" t="s">
        <v>46</v>
      </c>
    </row>
    <row r="152" spans="3:7" x14ac:dyDescent="0.2">
      <c r="C152" s="10" t="s">
        <v>108</v>
      </c>
      <c r="G152" s="11">
        <v>72</v>
      </c>
    </row>
    <row r="153" spans="3:7" x14ac:dyDescent="0.2">
      <c r="C153" s="10" t="s">
        <v>109</v>
      </c>
      <c r="G153" s="11" t="s">
        <v>72</v>
      </c>
    </row>
  </sheetData>
  <sortState ref="A2:J133">
    <sortCondition ref="F2"/>
  </sortState>
  <pageMargins left="0.7" right="0.7" top="0.75" bottom="0.75" header="0.3" footer="0.3"/>
  <pageSetup orientation="portrait" r:id="rId1"/>
  <headerFoot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1BF9-22DC-429E-9D56-152C31C7F89E}">
  <dimension ref="A3:W15"/>
  <sheetViews>
    <sheetView workbookViewId="0">
      <selection activeCell="G5" sqref="G5"/>
    </sheetView>
  </sheetViews>
  <sheetFormatPr defaultRowHeight="12.75" x14ac:dyDescent="0.2"/>
  <cols>
    <col min="1" max="5" width="11.7109375" customWidth="1"/>
    <col min="6" max="7" width="14.7109375" customWidth="1"/>
    <col min="8" max="8" width="14.42578125" bestFit="1" customWidth="1"/>
    <col min="9" max="9" width="12" bestFit="1" customWidth="1"/>
    <col min="10" max="10" width="15.28515625" bestFit="1" customWidth="1"/>
    <col min="11" max="11" width="9.7109375" bestFit="1" customWidth="1"/>
    <col min="12" max="12" width="28.42578125" bestFit="1" customWidth="1"/>
    <col min="13" max="13" width="28.85546875" bestFit="1" customWidth="1"/>
    <col min="14" max="18" width="24.28515625" bestFit="1" customWidth="1"/>
    <col min="19" max="19" width="29.140625" bestFit="1" customWidth="1"/>
    <col min="20" max="20" width="29.7109375" bestFit="1" customWidth="1"/>
    <col min="21" max="28" width="23.5703125" bestFit="1" customWidth="1"/>
    <col min="29" max="29" width="32.28515625" bestFit="1" customWidth="1"/>
    <col min="30" max="30" width="32.7109375" bestFit="1" customWidth="1"/>
    <col min="31" max="34" width="23.5703125" bestFit="1" customWidth="1"/>
    <col min="35" max="35" width="27.42578125" bestFit="1" customWidth="1"/>
    <col min="36" max="36" width="27.85546875" bestFit="1" customWidth="1"/>
    <col min="37" max="44" width="23.5703125" bestFit="1" customWidth="1"/>
    <col min="45" max="45" width="34" bestFit="1" customWidth="1"/>
    <col min="46" max="46" width="34.42578125" bestFit="1" customWidth="1"/>
    <col min="47" max="56" width="23.5703125" bestFit="1" customWidth="1"/>
    <col min="57" max="57" width="28.42578125" bestFit="1" customWidth="1"/>
    <col min="58" max="58" width="28.85546875" bestFit="1" customWidth="1"/>
    <col min="59" max="66" width="23.5703125" bestFit="1" customWidth="1"/>
    <col min="67" max="67" width="30.140625" bestFit="1" customWidth="1"/>
    <col min="68" max="68" width="30.5703125" bestFit="1" customWidth="1"/>
    <col min="69" max="76" width="23.5703125" bestFit="1" customWidth="1"/>
    <col min="77" max="77" width="30.28515625" bestFit="1" customWidth="1"/>
    <col min="78" max="78" width="30.7109375" bestFit="1" customWidth="1"/>
    <col min="79" max="82" width="23.5703125" bestFit="1" customWidth="1"/>
    <col min="83" max="83" width="29.85546875" bestFit="1" customWidth="1"/>
    <col min="84" max="84" width="30.28515625" bestFit="1" customWidth="1"/>
    <col min="85" max="92" width="23.5703125" bestFit="1" customWidth="1"/>
    <col min="93" max="93" width="30" bestFit="1" customWidth="1"/>
    <col min="94" max="94" width="30.42578125" bestFit="1" customWidth="1"/>
    <col min="95" max="95" width="28.42578125" bestFit="1" customWidth="1"/>
    <col min="96" max="96" width="28.85546875" bestFit="1" customWidth="1"/>
  </cols>
  <sheetData>
    <row r="3" spans="1:23" x14ac:dyDescent="0.2">
      <c r="B3" s="17" t="s">
        <v>120</v>
      </c>
    </row>
    <row r="4" spans="1:23" ht="39.950000000000003" customHeight="1" x14ac:dyDescent="0.2">
      <c r="B4" s="22" t="s">
        <v>122</v>
      </c>
      <c r="C4" s="23"/>
      <c r="D4" s="24" t="s">
        <v>124</v>
      </c>
      <c r="E4" s="25"/>
      <c r="F4" s="21" t="s">
        <v>121</v>
      </c>
      <c r="G4" s="21" t="s">
        <v>123</v>
      </c>
    </row>
    <row r="5" spans="1:23" x14ac:dyDescent="0.2">
      <c r="A5" s="17" t="s">
        <v>125</v>
      </c>
      <c r="B5" t="s">
        <v>48</v>
      </c>
      <c r="C5" t="s">
        <v>46</v>
      </c>
      <c r="D5" t="s">
        <v>48</v>
      </c>
      <c r="E5" t="s">
        <v>46</v>
      </c>
    </row>
    <row r="6" spans="1:23" x14ac:dyDescent="0.2">
      <c r="A6" s="18" t="s">
        <v>14</v>
      </c>
      <c r="B6" s="19">
        <v>147800</v>
      </c>
      <c r="C6" s="19"/>
      <c r="D6" s="19">
        <v>150000</v>
      </c>
      <c r="E6" s="19"/>
      <c r="F6" s="19">
        <v>147800</v>
      </c>
      <c r="G6" s="19">
        <v>150000</v>
      </c>
    </row>
    <row r="7" spans="1:23" x14ac:dyDescent="0.2">
      <c r="A7" s="18" t="s">
        <v>7</v>
      </c>
      <c r="B7" s="19">
        <v>500000</v>
      </c>
      <c r="C7" s="19">
        <v>522500</v>
      </c>
      <c r="D7" s="19">
        <v>465000</v>
      </c>
      <c r="E7" s="19">
        <v>502675</v>
      </c>
      <c r="F7" s="19">
        <v>518000</v>
      </c>
      <c r="G7" s="19">
        <v>495140</v>
      </c>
    </row>
    <row r="8" spans="1:23" x14ac:dyDescent="0.2">
      <c r="A8" s="18" t="s">
        <v>9</v>
      </c>
      <c r="B8" s="19">
        <v>908456.66666666663</v>
      </c>
      <c r="C8" s="19"/>
      <c r="D8" s="19">
        <v>431666.66666666669</v>
      </c>
      <c r="E8" s="19"/>
      <c r="F8" s="19">
        <v>908456.66666666663</v>
      </c>
      <c r="G8" s="19">
        <v>431666.66666666669</v>
      </c>
    </row>
    <row r="9" spans="1:23" x14ac:dyDescent="0.2">
      <c r="A9" s="18" t="s">
        <v>13</v>
      </c>
      <c r="B9" s="19"/>
      <c r="C9" s="19">
        <v>513400</v>
      </c>
      <c r="D9" s="19"/>
      <c r="E9" s="19">
        <v>477311.66666666669</v>
      </c>
      <c r="F9" s="19">
        <v>513400</v>
      </c>
      <c r="G9" s="19">
        <v>477311.66666666669</v>
      </c>
    </row>
    <row r="10" spans="1:23" x14ac:dyDescent="0.2">
      <c r="A10" s="18" t="s">
        <v>11</v>
      </c>
      <c r="B10" s="19">
        <v>219000</v>
      </c>
      <c r="C10" s="19">
        <v>335000</v>
      </c>
      <c r="D10" s="19">
        <v>215000</v>
      </c>
      <c r="E10" s="19">
        <v>322000</v>
      </c>
      <c r="F10" s="19">
        <v>296333.33333333331</v>
      </c>
      <c r="G10" s="19">
        <v>286333.33333333331</v>
      </c>
    </row>
    <row r="11" spans="1:23" s="19" customFormat="1" x14ac:dyDescent="0.2">
      <c r="A11" s="18" t="s">
        <v>12</v>
      </c>
      <c r="B11" s="19">
        <v>450000</v>
      </c>
      <c r="C11" s="19">
        <v>289900</v>
      </c>
      <c r="D11" s="19">
        <v>382500</v>
      </c>
      <c r="E11" s="19">
        <v>279000</v>
      </c>
      <c r="F11" s="19">
        <v>369950</v>
      </c>
      <c r="G11" s="19">
        <v>330750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 x14ac:dyDescent="0.2">
      <c r="A12" s="18" t="s">
        <v>8</v>
      </c>
      <c r="B12" s="19">
        <v>362225</v>
      </c>
      <c r="C12" s="19"/>
      <c r="D12" s="19">
        <v>352462.75</v>
      </c>
      <c r="E12" s="19"/>
      <c r="F12" s="19">
        <v>362225</v>
      </c>
      <c r="G12" s="19">
        <v>352462.75</v>
      </c>
    </row>
    <row r="13" spans="1:23" x14ac:dyDescent="0.2">
      <c r="A13" s="18" t="s">
        <v>10</v>
      </c>
      <c r="B13" s="19">
        <v>825000</v>
      </c>
      <c r="C13" s="19"/>
      <c r="D13" s="19">
        <v>800000</v>
      </c>
      <c r="E13" s="19"/>
      <c r="F13" s="19">
        <v>825000</v>
      </c>
      <c r="G13" s="19">
        <v>800000</v>
      </c>
    </row>
    <row r="14" spans="1:23" x14ac:dyDescent="0.2">
      <c r="A14" s="18" t="s">
        <v>15</v>
      </c>
      <c r="B14" s="19">
        <v>310000</v>
      </c>
      <c r="C14" s="19">
        <v>215700</v>
      </c>
      <c r="D14" s="19">
        <v>291400</v>
      </c>
      <c r="E14" s="19">
        <v>206302.5</v>
      </c>
      <c r="F14" s="19">
        <v>247133.33333333334</v>
      </c>
      <c r="G14" s="19">
        <v>234668.33333333334</v>
      </c>
    </row>
    <row r="15" spans="1:23" x14ac:dyDescent="0.2">
      <c r="A15" s="20" t="s">
        <v>112</v>
      </c>
      <c r="B15" s="19">
        <v>532219.28571428568</v>
      </c>
      <c r="C15" s="19">
        <v>418458.33333333331</v>
      </c>
      <c r="D15" s="19">
        <v>414910.78571428574</v>
      </c>
      <c r="E15" s="19">
        <v>398186.66666666669</v>
      </c>
      <c r="F15" s="19">
        <v>479714.23076923075</v>
      </c>
      <c r="G15" s="19">
        <v>407191.96153846156</v>
      </c>
    </row>
  </sheetData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3443E-1128-434D-8C47-D1CC2E5AB690}">
  <dimension ref="A3:B9"/>
  <sheetViews>
    <sheetView workbookViewId="0">
      <selection activeCell="B9" sqref="B9"/>
    </sheetView>
  </sheetViews>
  <sheetFormatPr defaultRowHeight="12.75" x14ac:dyDescent="0.2"/>
  <cols>
    <col min="1" max="1" width="14" bestFit="1" customWidth="1"/>
    <col min="2" max="2" width="23.5703125" bestFit="1" customWidth="1"/>
  </cols>
  <sheetData>
    <row r="3" spans="1:2" x14ac:dyDescent="0.2">
      <c r="A3" s="17" t="s">
        <v>119</v>
      </c>
      <c r="B3" t="s">
        <v>124</v>
      </c>
    </row>
    <row r="4" spans="1:2" x14ac:dyDescent="0.2">
      <c r="A4" s="18" t="s">
        <v>48</v>
      </c>
      <c r="B4" s="19">
        <v>504910.78571428574</v>
      </c>
    </row>
    <row r="5" spans="1:2" x14ac:dyDescent="0.2">
      <c r="A5" s="18" t="s">
        <v>50</v>
      </c>
      <c r="B5" s="19">
        <v>367445</v>
      </c>
    </row>
    <row r="6" spans="1:2" x14ac:dyDescent="0.2">
      <c r="A6" s="18" t="s">
        <v>46</v>
      </c>
      <c r="B6" s="19">
        <v>398186.66666666669</v>
      </c>
    </row>
    <row r="7" spans="1:2" x14ac:dyDescent="0.2">
      <c r="A7" s="18" t="s">
        <v>72</v>
      </c>
      <c r="B7" s="19">
        <v>344697.91666666669</v>
      </c>
    </row>
    <row r="8" spans="1:2" x14ac:dyDescent="0.2">
      <c r="A8" s="18" t="s">
        <v>47</v>
      </c>
      <c r="B8" s="19">
        <v>224424.45454545456</v>
      </c>
    </row>
    <row r="9" spans="1:2" x14ac:dyDescent="0.2">
      <c r="A9" s="18" t="s">
        <v>112</v>
      </c>
      <c r="B9" s="19">
        <v>369596.4197530864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FC1C6-2654-40E8-BCCE-05E59C9F41CE}">
  <dimension ref="A1"/>
  <sheetViews>
    <sheetView tabSelected="1" workbookViewId="0">
      <selection activeCell="L22" sqref="L22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2"/>
  <sheetViews>
    <sheetView topLeftCell="A36" workbookViewId="0">
      <selection activeCell="F57" sqref="F57"/>
    </sheetView>
  </sheetViews>
  <sheetFormatPr defaultRowHeight="12.75" x14ac:dyDescent="0.2"/>
  <cols>
    <col min="2" max="2" width="21.85546875" bestFit="1" customWidth="1"/>
    <col min="3" max="3" width="14" bestFit="1" customWidth="1"/>
    <col min="4" max="4" width="13.42578125" bestFit="1" customWidth="1"/>
    <col min="5" max="6" width="14" bestFit="1" customWidth="1"/>
    <col min="7" max="7" width="10.85546875" bestFit="1" customWidth="1"/>
    <col min="8" max="8" width="10.140625" bestFit="1" customWidth="1"/>
  </cols>
  <sheetData>
    <row r="1" spans="1:8" s="2" customFormat="1" x14ac:dyDescent="0.2">
      <c r="A1" s="4" t="s">
        <v>45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6</v>
      </c>
      <c r="H1" s="5" t="s">
        <v>5</v>
      </c>
    </row>
    <row r="2" spans="1:8" x14ac:dyDescent="0.2">
      <c r="A2" s="3">
        <v>1</v>
      </c>
      <c r="B2" s="1" t="s">
        <v>16</v>
      </c>
      <c r="C2" s="1" t="s">
        <v>46</v>
      </c>
      <c r="D2" s="1" t="s">
        <v>13</v>
      </c>
      <c r="E2" s="6">
        <v>725000</v>
      </c>
      <c r="F2" s="6">
        <v>645250</v>
      </c>
      <c r="G2" s="8">
        <v>43191</v>
      </c>
      <c r="H2" s="7">
        <v>43267</v>
      </c>
    </row>
    <row r="3" spans="1:8" x14ac:dyDescent="0.2">
      <c r="A3" s="3">
        <v>2</v>
      </c>
      <c r="B3" s="1" t="s">
        <v>65</v>
      </c>
      <c r="C3" s="1" t="s">
        <v>50</v>
      </c>
      <c r="D3" s="1" t="s">
        <v>7</v>
      </c>
      <c r="E3" s="6">
        <v>350000</v>
      </c>
      <c r="F3" s="6">
        <v>340000</v>
      </c>
      <c r="G3" s="8">
        <v>43191</v>
      </c>
      <c r="H3" s="7">
        <v>43235</v>
      </c>
    </row>
    <row r="4" spans="1:8" x14ac:dyDescent="0.2">
      <c r="A4" s="3">
        <v>3</v>
      </c>
      <c r="B4" s="1" t="s">
        <v>73</v>
      </c>
      <c r="C4" s="1" t="s">
        <v>50</v>
      </c>
      <c r="D4" s="1" t="s">
        <v>9</v>
      </c>
      <c r="E4" s="6">
        <v>418000</v>
      </c>
      <c r="F4" s="6">
        <v>400000</v>
      </c>
      <c r="G4" s="8">
        <v>43191</v>
      </c>
      <c r="H4" s="7">
        <v>43252</v>
      </c>
    </row>
    <row r="5" spans="1:8" x14ac:dyDescent="0.2">
      <c r="A5" s="3">
        <v>4</v>
      </c>
      <c r="B5" s="1" t="s">
        <v>74</v>
      </c>
      <c r="C5" s="1" t="s">
        <v>47</v>
      </c>
      <c r="D5" s="1" t="s">
        <v>11</v>
      </c>
      <c r="E5" s="6">
        <v>215800</v>
      </c>
      <c r="F5" s="6">
        <v>200000</v>
      </c>
      <c r="G5" s="8">
        <v>43191</v>
      </c>
      <c r="H5" s="7">
        <v>43245</v>
      </c>
    </row>
    <row r="6" spans="1:8" x14ac:dyDescent="0.2">
      <c r="A6" s="3">
        <v>5</v>
      </c>
      <c r="B6" s="1" t="s">
        <v>66</v>
      </c>
      <c r="C6" s="1" t="s">
        <v>50</v>
      </c>
      <c r="D6" s="1" t="s">
        <v>9</v>
      </c>
      <c r="E6" s="6">
        <v>385900</v>
      </c>
      <c r="F6" s="6">
        <v>385900</v>
      </c>
      <c r="G6" s="8">
        <v>43191</v>
      </c>
      <c r="H6" s="7">
        <v>43220</v>
      </c>
    </row>
    <row r="7" spans="1:8" x14ac:dyDescent="0.2">
      <c r="A7" s="3">
        <v>6</v>
      </c>
      <c r="B7" s="1" t="s">
        <v>17</v>
      </c>
      <c r="C7" s="1" t="s">
        <v>48</v>
      </c>
      <c r="D7" s="1" t="s">
        <v>7</v>
      </c>
      <c r="E7" s="6">
        <v>500000</v>
      </c>
      <c r="F7" s="6">
        <v>465000</v>
      </c>
      <c r="G7" s="7">
        <v>43193</v>
      </c>
      <c r="H7" s="7">
        <v>43261</v>
      </c>
    </row>
    <row r="8" spans="1:8" x14ac:dyDescent="0.2">
      <c r="A8" s="3">
        <v>7</v>
      </c>
      <c r="B8" s="1" t="s">
        <v>75</v>
      </c>
      <c r="C8" s="1" t="s">
        <v>47</v>
      </c>
      <c r="D8" s="1" t="s">
        <v>11</v>
      </c>
      <c r="E8" s="6">
        <v>300000</v>
      </c>
      <c r="F8" s="6">
        <v>290000</v>
      </c>
      <c r="G8" s="7">
        <v>43193</v>
      </c>
      <c r="H8" s="7">
        <v>43252</v>
      </c>
    </row>
    <row r="9" spans="1:8" x14ac:dyDescent="0.2">
      <c r="A9" s="3">
        <v>8</v>
      </c>
      <c r="B9" s="1" t="s">
        <v>76</v>
      </c>
      <c r="C9" s="1" t="s">
        <v>50</v>
      </c>
      <c r="D9" s="1" t="s">
        <v>8</v>
      </c>
      <c r="E9" s="6">
        <v>565000</v>
      </c>
      <c r="F9" s="6">
        <v>535000</v>
      </c>
      <c r="G9" s="7">
        <v>43196</v>
      </c>
      <c r="H9" s="7">
        <v>43373</v>
      </c>
    </row>
    <row r="10" spans="1:8" x14ac:dyDescent="0.2">
      <c r="A10" s="3">
        <v>9</v>
      </c>
      <c r="B10" s="1" t="s">
        <v>18</v>
      </c>
      <c r="C10" s="1" t="s">
        <v>48</v>
      </c>
      <c r="D10" s="1" t="s">
        <v>11</v>
      </c>
      <c r="E10" s="6">
        <v>219000</v>
      </c>
      <c r="F10" s="6">
        <v>215000</v>
      </c>
      <c r="G10" s="7">
        <v>43198</v>
      </c>
      <c r="H10" s="7">
        <v>43253</v>
      </c>
    </row>
    <row r="11" spans="1:8" x14ac:dyDescent="0.2">
      <c r="A11" s="3">
        <v>10</v>
      </c>
      <c r="B11" s="1" t="s">
        <v>19</v>
      </c>
      <c r="C11" s="1" t="s">
        <v>47</v>
      </c>
      <c r="D11" s="1" t="s">
        <v>8</v>
      </c>
      <c r="E11" s="6">
        <v>165000</v>
      </c>
      <c r="F11" s="6">
        <v>156750</v>
      </c>
      <c r="G11" s="7">
        <v>43202</v>
      </c>
      <c r="H11" s="7">
        <v>43263</v>
      </c>
    </row>
    <row r="12" spans="1:8" x14ac:dyDescent="0.2">
      <c r="A12" s="3">
        <v>11</v>
      </c>
      <c r="B12" s="1" t="s">
        <v>49</v>
      </c>
      <c r="C12" s="1" t="s">
        <v>50</v>
      </c>
      <c r="D12" s="1" t="s">
        <v>13</v>
      </c>
      <c r="E12" s="6">
        <v>325000</v>
      </c>
      <c r="F12" s="6">
        <v>320000</v>
      </c>
      <c r="G12" s="7">
        <v>43202</v>
      </c>
      <c r="H12" s="7">
        <v>43250</v>
      </c>
    </row>
    <row r="13" spans="1:8" x14ac:dyDescent="0.2">
      <c r="A13" s="3">
        <v>12</v>
      </c>
      <c r="B13" s="1" t="s">
        <v>77</v>
      </c>
      <c r="C13" s="1" t="s">
        <v>48</v>
      </c>
      <c r="D13" s="1" t="s">
        <v>9</v>
      </c>
      <c r="E13" s="6">
        <v>750250</v>
      </c>
      <c r="F13" s="6">
        <v>700000</v>
      </c>
      <c r="G13" s="7">
        <v>43202</v>
      </c>
      <c r="H13" s="7">
        <v>43405</v>
      </c>
    </row>
    <row r="14" spans="1:8" x14ac:dyDescent="0.2">
      <c r="A14" s="3">
        <v>13</v>
      </c>
      <c r="B14" s="1" t="s">
        <v>20</v>
      </c>
      <c r="C14" s="1" t="s">
        <v>47</v>
      </c>
      <c r="D14" s="1" t="s">
        <v>9</v>
      </c>
      <c r="E14" s="6">
        <v>110000</v>
      </c>
      <c r="F14" s="6">
        <v>106000</v>
      </c>
      <c r="G14" s="7">
        <v>43202</v>
      </c>
      <c r="H14" s="7">
        <v>43284</v>
      </c>
    </row>
    <row r="15" spans="1:8" x14ac:dyDescent="0.2">
      <c r="A15" s="3">
        <v>14</v>
      </c>
      <c r="B15" s="1" t="s">
        <v>51</v>
      </c>
      <c r="C15" s="1" t="s">
        <v>50</v>
      </c>
      <c r="D15" s="1" t="s">
        <v>7</v>
      </c>
      <c r="E15" s="6">
        <v>314250</v>
      </c>
      <c r="F15" s="6">
        <v>304000</v>
      </c>
      <c r="G15" s="7">
        <v>43203</v>
      </c>
      <c r="H15" s="7">
        <v>43317</v>
      </c>
    </row>
    <row r="16" spans="1:8" x14ac:dyDescent="0.2">
      <c r="A16" s="3">
        <v>15</v>
      </c>
      <c r="B16" s="1" t="s">
        <v>78</v>
      </c>
      <c r="C16" s="1" t="s">
        <v>50</v>
      </c>
      <c r="D16" s="1" t="s">
        <v>12</v>
      </c>
      <c r="E16" s="6">
        <v>555000</v>
      </c>
      <c r="F16" s="6">
        <v>500000</v>
      </c>
      <c r="G16" s="7">
        <v>43203</v>
      </c>
      <c r="H16" s="7">
        <v>43388</v>
      </c>
    </row>
    <row r="17" spans="1:8" x14ac:dyDescent="0.2">
      <c r="A17" s="3">
        <v>16</v>
      </c>
      <c r="B17" s="1" t="s">
        <v>21</v>
      </c>
      <c r="C17" s="1" t="s">
        <v>48</v>
      </c>
      <c r="D17" s="1" t="s">
        <v>12</v>
      </c>
      <c r="E17" s="6">
        <v>450000</v>
      </c>
      <c r="F17" s="6">
        <v>382500</v>
      </c>
      <c r="G17" s="7">
        <v>43205</v>
      </c>
      <c r="H17" s="7">
        <v>43281</v>
      </c>
    </row>
    <row r="18" spans="1:8" x14ac:dyDescent="0.2">
      <c r="A18" s="3">
        <v>17</v>
      </c>
      <c r="B18" s="1" t="s">
        <v>22</v>
      </c>
      <c r="C18" s="1" t="s">
        <v>48</v>
      </c>
      <c r="D18" s="1" t="s">
        <v>8</v>
      </c>
      <c r="E18" s="6">
        <v>345000</v>
      </c>
      <c r="F18" s="6">
        <v>339999</v>
      </c>
      <c r="G18" s="7">
        <v>43208</v>
      </c>
      <c r="H18" s="7">
        <v>43274</v>
      </c>
    </row>
    <row r="19" spans="1:8" x14ac:dyDescent="0.2">
      <c r="A19" s="3">
        <v>18</v>
      </c>
      <c r="B19" s="1" t="s">
        <v>79</v>
      </c>
      <c r="C19" s="1" t="s">
        <v>72</v>
      </c>
      <c r="D19" s="1" t="s">
        <v>13</v>
      </c>
      <c r="E19" s="6">
        <v>300000</v>
      </c>
      <c r="F19" s="6">
        <v>300000</v>
      </c>
      <c r="G19" s="7">
        <v>43208</v>
      </c>
      <c r="H19" s="7">
        <v>43220</v>
      </c>
    </row>
    <row r="20" spans="1:8" x14ac:dyDescent="0.2">
      <c r="A20" s="3">
        <v>19</v>
      </c>
      <c r="B20" s="1" t="s">
        <v>67</v>
      </c>
      <c r="C20" s="1" t="s">
        <v>50</v>
      </c>
      <c r="D20" s="1" t="s">
        <v>9</v>
      </c>
      <c r="E20" s="6">
        <v>425000</v>
      </c>
      <c r="F20" s="6">
        <v>415000</v>
      </c>
      <c r="G20" s="7">
        <v>43208</v>
      </c>
      <c r="H20" s="7">
        <v>43281</v>
      </c>
    </row>
    <row r="21" spans="1:8" x14ac:dyDescent="0.2">
      <c r="A21" s="3">
        <v>20</v>
      </c>
      <c r="B21" s="1" t="s">
        <v>23</v>
      </c>
      <c r="C21" s="1" t="s">
        <v>48</v>
      </c>
      <c r="D21" s="1" t="s">
        <v>8</v>
      </c>
      <c r="E21" s="6">
        <v>325000</v>
      </c>
      <c r="F21" s="6">
        <v>308750</v>
      </c>
      <c r="G21" s="7">
        <v>43209</v>
      </c>
      <c r="H21" s="7">
        <v>43283</v>
      </c>
    </row>
    <row r="22" spans="1:8" x14ac:dyDescent="0.2">
      <c r="A22" s="3">
        <v>21</v>
      </c>
      <c r="B22" s="1" t="s">
        <v>80</v>
      </c>
      <c r="C22" s="1" t="s">
        <v>47</v>
      </c>
      <c r="D22" s="1" t="s">
        <v>13</v>
      </c>
      <c r="E22" s="6">
        <v>325000</v>
      </c>
      <c r="F22" s="6">
        <v>302250</v>
      </c>
      <c r="G22" s="7">
        <v>43218</v>
      </c>
      <c r="H22" s="7">
        <v>43252</v>
      </c>
    </row>
    <row r="23" spans="1:8" x14ac:dyDescent="0.2">
      <c r="A23" s="3">
        <v>22</v>
      </c>
      <c r="B23" s="1" t="s">
        <v>81</v>
      </c>
      <c r="C23" s="1" t="s">
        <v>72</v>
      </c>
      <c r="D23" s="1" t="s">
        <v>11</v>
      </c>
      <c r="E23" s="6">
        <v>325000</v>
      </c>
      <c r="F23" s="6">
        <v>320000</v>
      </c>
      <c r="G23" s="7">
        <v>43218</v>
      </c>
      <c r="H23" s="7">
        <v>43248</v>
      </c>
    </row>
    <row r="24" spans="1:8" x14ac:dyDescent="0.2">
      <c r="A24" s="3">
        <v>23</v>
      </c>
      <c r="B24" s="1" t="s">
        <v>82</v>
      </c>
      <c r="C24" s="1" t="s">
        <v>72</v>
      </c>
      <c r="D24" s="1" t="s">
        <v>8</v>
      </c>
      <c r="E24" s="6">
        <v>285750</v>
      </c>
      <c r="F24" s="6">
        <v>300000</v>
      </c>
      <c r="G24" s="7">
        <v>43218</v>
      </c>
      <c r="H24" s="7">
        <v>43254</v>
      </c>
    </row>
    <row r="25" spans="1:8" x14ac:dyDescent="0.2">
      <c r="A25" s="3">
        <v>24</v>
      </c>
      <c r="B25" s="1" t="s">
        <v>52</v>
      </c>
      <c r="C25" s="1" t="s">
        <v>50</v>
      </c>
      <c r="D25" s="1" t="s">
        <v>11</v>
      </c>
      <c r="E25" s="6">
        <v>425815</v>
      </c>
      <c r="F25" s="6">
        <v>400000</v>
      </c>
      <c r="G25" s="7">
        <v>43218</v>
      </c>
      <c r="H25" s="7">
        <v>43358</v>
      </c>
    </row>
    <row r="26" spans="1:8" x14ac:dyDescent="0.2">
      <c r="A26" s="3">
        <v>25</v>
      </c>
      <c r="B26" s="1" t="s">
        <v>53</v>
      </c>
      <c r="C26" s="1" t="s">
        <v>50</v>
      </c>
      <c r="D26" s="1" t="s">
        <v>9</v>
      </c>
      <c r="E26" s="6">
        <v>250000</v>
      </c>
      <c r="F26" s="6">
        <v>232000</v>
      </c>
      <c r="G26" s="7">
        <v>43219</v>
      </c>
      <c r="H26" s="7">
        <v>43344</v>
      </c>
    </row>
    <row r="27" spans="1:8" x14ac:dyDescent="0.2">
      <c r="A27" s="3">
        <v>26</v>
      </c>
      <c r="B27" s="1" t="s">
        <v>83</v>
      </c>
      <c r="C27" s="1" t="s">
        <v>72</v>
      </c>
      <c r="D27" s="1" t="s">
        <v>11</v>
      </c>
      <c r="E27" s="6">
        <v>515000</v>
      </c>
      <c r="F27" s="6">
        <v>485750</v>
      </c>
      <c r="G27" s="7">
        <v>43219</v>
      </c>
      <c r="H27" s="7">
        <v>43337</v>
      </c>
    </row>
    <row r="28" spans="1:8" x14ac:dyDescent="0.2">
      <c r="A28" s="3">
        <v>27</v>
      </c>
      <c r="B28" s="1" t="s">
        <v>24</v>
      </c>
      <c r="C28" s="1" t="s">
        <v>48</v>
      </c>
      <c r="D28" s="1" t="s">
        <v>10</v>
      </c>
      <c r="E28" s="6">
        <v>400000</v>
      </c>
      <c r="F28" s="6">
        <v>375000</v>
      </c>
      <c r="G28" s="7">
        <v>43220</v>
      </c>
      <c r="H28" s="7">
        <v>43270</v>
      </c>
    </row>
    <row r="29" spans="1:8" x14ac:dyDescent="0.2">
      <c r="A29" s="3">
        <v>28</v>
      </c>
      <c r="B29" s="1" t="s">
        <v>84</v>
      </c>
      <c r="C29" s="1" t="s">
        <v>72</v>
      </c>
      <c r="D29" s="1" t="s">
        <v>13</v>
      </c>
      <c r="E29" s="6">
        <v>450000</v>
      </c>
      <c r="F29" s="6">
        <v>400000</v>
      </c>
      <c r="G29" s="7">
        <v>43220</v>
      </c>
      <c r="H29" s="7">
        <v>43374</v>
      </c>
    </row>
    <row r="30" spans="1:8" x14ac:dyDescent="0.2">
      <c r="A30" s="3">
        <v>29</v>
      </c>
      <c r="B30" s="1" t="s">
        <v>85</v>
      </c>
      <c r="C30" s="1" t="s">
        <v>72</v>
      </c>
      <c r="D30" s="1" t="s">
        <v>10</v>
      </c>
      <c r="E30" s="6">
        <v>310000</v>
      </c>
      <c r="F30" s="6">
        <v>300000</v>
      </c>
      <c r="G30" s="7">
        <v>43220</v>
      </c>
      <c r="H30" s="7">
        <v>43282</v>
      </c>
    </row>
    <row r="31" spans="1:8" x14ac:dyDescent="0.2">
      <c r="A31" s="3">
        <v>30</v>
      </c>
      <c r="B31" s="1" t="s">
        <v>25</v>
      </c>
      <c r="C31" s="1" t="s">
        <v>47</v>
      </c>
      <c r="D31" s="1" t="s">
        <v>13</v>
      </c>
      <c r="E31" s="6">
        <v>250000</v>
      </c>
      <c r="F31" s="6">
        <v>255000</v>
      </c>
      <c r="G31" s="7">
        <v>43221</v>
      </c>
      <c r="H31" s="7">
        <v>43269</v>
      </c>
    </row>
    <row r="32" spans="1:8" x14ac:dyDescent="0.2">
      <c r="A32" s="3">
        <v>31</v>
      </c>
      <c r="B32" s="1" t="s">
        <v>87</v>
      </c>
      <c r="C32" s="1" t="s">
        <v>72</v>
      </c>
      <c r="D32" s="1" t="s">
        <v>10</v>
      </c>
      <c r="E32" s="6">
        <v>375500</v>
      </c>
      <c r="F32" s="6">
        <v>375500</v>
      </c>
      <c r="G32" s="7">
        <v>43221</v>
      </c>
      <c r="H32" s="7">
        <v>43225</v>
      </c>
    </row>
    <row r="33" spans="1:8" x14ac:dyDescent="0.2">
      <c r="A33" s="3">
        <v>32</v>
      </c>
      <c r="B33" s="1" t="s">
        <v>26</v>
      </c>
      <c r="C33" s="1" t="s">
        <v>46</v>
      </c>
      <c r="D33" s="1" t="s">
        <v>15</v>
      </c>
      <c r="E33" s="6">
        <v>185500</v>
      </c>
      <c r="F33" s="6">
        <v>179000</v>
      </c>
      <c r="G33" s="7">
        <v>43221</v>
      </c>
      <c r="H33" s="7">
        <v>43257</v>
      </c>
    </row>
    <row r="34" spans="1:8" x14ac:dyDescent="0.2">
      <c r="A34" s="3">
        <v>33</v>
      </c>
      <c r="B34" s="1" t="s">
        <v>86</v>
      </c>
      <c r="C34" s="1" t="s">
        <v>72</v>
      </c>
      <c r="D34" s="1" t="s">
        <v>9</v>
      </c>
      <c r="E34" s="6">
        <v>395000</v>
      </c>
      <c r="F34" s="6">
        <v>375000</v>
      </c>
      <c r="G34" s="7">
        <v>43221</v>
      </c>
      <c r="H34" s="7">
        <v>43297</v>
      </c>
    </row>
    <row r="35" spans="1:8" x14ac:dyDescent="0.2">
      <c r="A35" s="3">
        <v>34</v>
      </c>
      <c r="B35" s="1" t="s">
        <v>27</v>
      </c>
      <c r="C35" s="1" t="s">
        <v>46</v>
      </c>
      <c r="D35" s="1" t="s">
        <v>7</v>
      </c>
      <c r="E35" s="6">
        <v>410000</v>
      </c>
      <c r="F35" s="6">
        <v>397700</v>
      </c>
      <c r="G35" s="7">
        <v>43221</v>
      </c>
      <c r="H35" s="7">
        <v>43277</v>
      </c>
    </row>
    <row r="36" spans="1:8" x14ac:dyDescent="0.2">
      <c r="A36" s="3">
        <v>35</v>
      </c>
      <c r="B36" s="1" t="s">
        <v>68</v>
      </c>
      <c r="C36" s="1" t="s">
        <v>46</v>
      </c>
      <c r="D36" s="1" t="s">
        <v>13</v>
      </c>
      <c r="E36" s="6">
        <v>560700</v>
      </c>
      <c r="F36" s="6">
        <v>550000</v>
      </c>
      <c r="G36" s="7">
        <v>43221</v>
      </c>
      <c r="H36" s="7">
        <v>43250</v>
      </c>
    </row>
    <row r="37" spans="1:8" x14ac:dyDescent="0.2">
      <c r="A37" s="3">
        <v>36</v>
      </c>
      <c r="B37" s="1" t="s">
        <v>54</v>
      </c>
      <c r="C37" s="1" t="s">
        <v>50</v>
      </c>
      <c r="D37" s="1" t="s">
        <v>15</v>
      </c>
      <c r="E37" s="6">
        <v>450000</v>
      </c>
      <c r="F37" s="6">
        <v>400000</v>
      </c>
      <c r="G37" s="7">
        <v>43222</v>
      </c>
      <c r="H37" s="7">
        <v>43373</v>
      </c>
    </row>
    <row r="38" spans="1:8" x14ac:dyDescent="0.2">
      <c r="A38" s="3">
        <v>37</v>
      </c>
      <c r="B38" s="1" t="s">
        <v>28</v>
      </c>
      <c r="C38" s="1" t="s">
        <v>46</v>
      </c>
      <c r="D38" s="1" t="s">
        <v>11</v>
      </c>
      <c r="E38" s="6">
        <v>395000</v>
      </c>
      <c r="F38" s="6">
        <v>380000</v>
      </c>
      <c r="G38" s="7">
        <v>43225</v>
      </c>
      <c r="H38" s="7">
        <v>43297</v>
      </c>
    </row>
    <row r="39" spans="1:8" x14ac:dyDescent="0.2">
      <c r="A39" s="3">
        <v>38</v>
      </c>
      <c r="B39" s="1" t="s">
        <v>88</v>
      </c>
      <c r="C39" s="1" t="s">
        <v>72</v>
      </c>
      <c r="D39" s="1" t="s">
        <v>15</v>
      </c>
      <c r="E39" s="6">
        <v>475000</v>
      </c>
      <c r="F39" s="6">
        <v>425250</v>
      </c>
      <c r="G39" s="7">
        <v>43225</v>
      </c>
      <c r="H39" s="7">
        <v>43366</v>
      </c>
    </row>
    <row r="40" spans="1:8" x14ac:dyDescent="0.2">
      <c r="A40" s="3">
        <v>39</v>
      </c>
      <c r="B40" s="1" t="s">
        <v>29</v>
      </c>
      <c r="C40" s="1" t="s">
        <v>47</v>
      </c>
      <c r="D40" s="1" t="s">
        <v>13</v>
      </c>
      <c r="E40" s="6">
        <v>450000</v>
      </c>
      <c r="F40" s="6">
        <v>382500</v>
      </c>
      <c r="G40" s="7">
        <v>43225</v>
      </c>
      <c r="H40" s="7">
        <v>43267</v>
      </c>
    </row>
    <row r="41" spans="1:8" x14ac:dyDescent="0.2">
      <c r="A41" s="3">
        <v>40</v>
      </c>
      <c r="B41" s="1" t="s">
        <v>69</v>
      </c>
      <c r="C41" s="1" t="s">
        <v>48</v>
      </c>
      <c r="D41" s="1" t="s">
        <v>9</v>
      </c>
      <c r="E41" s="6">
        <v>1500120</v>
      </c>
      <c r="F41" s="6">
        <v>1400000</v>
      </c>
      <c r="G41" s="7">
        <v>43225</v>
      </c>
      <c r="H41" s="7">
        <v>43373</v>
      </c>
    </row>
    <row r="42" spans="1:8" x14ac:dyDescent="0.2">
      <c r="A42" s="3">
        <v>41</v>
      </c>
      <c r="B42" s="1" t="s">
        <v>89</v>
      </c>
      <c r="C42" s="1" t="s">
        <v>72</v>
      </c>
      <c r="D42" s="1" t="s">
        <v>10</v>
      </c>
      <c r="E42" s="6">
        <v>500000</v>
      </c>
      <c r="F42" s="6">
        <v>425000</v>
      </c>
      <c r="G42" s="7">
        <v>43225</v>
      </c>
      <c r="H42" s="7">
        <v>43419</v>
      </c>
    </row>
    <row r="43" spans="1:8" x14ac:dyDescent="0.2">
      <c r="A43" s="3">
        <v>42</v>
      </c>
      <c r="B43" s="1" t="s">
        <v>90</v>
      </c>
      <c r="C43" s="1" t="s">
        <v>72</v>
      </c>
      <c r="D43" s="1" t="s">
        <v>8</v>
      </c>
      <c r="E43" s="6">
        <v>460750</v>
      </c>
      <c r="F43" s="6">
        <v>435500</v>
      </c>
      <c r="G43" s="7">
        <v>43225</v>
      </c>
      <c r="H43" s="7">
        <v>43405</v>
      </c>
    </row>
    <row r="44" spans="1:8" x14ac:dyDescent="0.2">
      <c r="A44" s="3">
        <v>43</v>
      </c>
      <c r="B44" s="1" t="s">
        <v>55</v>
      </c>
      <c r="C44" s="1" t="s">
        <v>50</v>
      </c>
      <c r="D44" s="1" t="s">
        <v>9</v>
      </c>
      <c r="E44" s="6">
        <v>375000</v>
      </c>
      <c r="F44" s="6">
        <v>376000</v>
      </c>
      <c r="G44" s="7">
        <v>43226</v>
      </c>
      <c r="H44" s="7">
        <v>43235</v>
      </c>
    </row>
    <row r="45" spans="1:8" x14ac:dyDescent="0.2">
      <c r="A45" s="3">
        <v>44</v>
      </c>
      <c r="B45" s="1" t="s">
        <v>30</v>
      </c>
      <c r="C45" s="1" t="s">
        <v>48</v>
      </c>
      <c r="D45" s="1" t="s">
        <v>10</v>
      </c>
      <c r="E45" s="6">
        <v>1250000</v>
      </c>
      <c r="F45" s="6">
        <v>1225000</v>
      </c>
      <c r="G45" s="7">
        <v>43232</v>
      </c>
      <c r="H45" s="7">
        <v>43257</v>
      </c>
    </row>
    <row r="46" spans="1:8" x14ac:dyDescent="0.2">
      <c r="A46" s="3">
        <v>45</v>
      </c>
      <c r="B46" s="1" t="s">
        <v>56</v>
      </c>
      <c r="C46" s="1" t="s">
        <v>50</v>
      </c>
      <c r="D46" s="1" t="s">
        <v>9</v>
      </c>
      <c r="E46" s="6">
        <v>365750</v>
      </c>
      <c r="F46" s="6">
        <v>355000</v>
      </c>
      <c r="G46" s="7">
        <v>43233</v>
      </c>
      <c r="H46" s="7">
        <v>43327</v>
      </c>
    </row>
    <row r="47" spans="1:8" x14ac:dyDescent="0.2">
      <c r="A47" s="3">
        <v>46</v>
      </c>
      <c r="B47" s="1" t="s">
        <v>31</v>
      </c>
      <c r="C47" s="1" t="s">
        <v>46</v>
      </c>
      <c r="D47" s="1" t="s">
        <v>7</v>
      </c>
      <c r="E47" s="6">
        <v>650000</v>
      </c>
      <c r="F47" s="6">
        <v>598000</v>
      </c>
      <c r="G47" s="7">
        <v>43235</v>
      </c>
      <c r="H47" s="7">
        <v>43260</v>
      </c>
    </row>
    <row r="48" spans="1:8" x14ac:dyDescent="0.2">
      <c r="A48" s="3">
        <v>47</v>
      </c>
      <c r="B48" s="1" t="s">
        <v>91</v>
      </c>
      <c r="C48" s="1" t="s">
        <v>72</v>
      </c>
      <c r="D48" s="1" t="s">
        <v>12</v>
      </c>
      <c r="E48" s="6">
        <v>325000</v>
      </c>
      <c r="F48" s="6">
        <v>325000</v>
      </c>
      <c r="G48" s="7">
        <v>43238</v>
      </c>
      <c r="H48" s="7">
        <v>43251</v>
      </c>
    </row>
    <row r="49" spans="1:8" x14ac:dyDescent="0.2">
      <c r="A49" s="3">
        <v>48</v>
      </c>
      <c r="B49" s="1" t="s">
        <v>32</v>
      </c>
      <c r="C49" s="1" t="s">
        <v>48</v>
      </c>
      <c r="D49" s="1" t="s">
        <v>14</v>
      </c>
      <c r="E49" s="6">
        <v>147800</v>
      </c>
      <c r="F49" s="6">
        <v>150000</v>
      </c>
      <c r="G49" s="7">
        <v>43242</v>
      </c>
      <c r="H49" s="7">
        <v>43267</v>
      </c>
    </row>
    <row r="50" spans="1:8" x14ac:dyDescent="0.2">
      <c r="A50" s="3">
        <v>49</v>
      </c>
      <c r="B50" s="1" t="s">
        <v>70</v>
      </c>
      <c r="C50" s="1" t="s">
        <v>47</v>
      </c>
      <c r="D50" s="1" t="s">
        <v>7</v>
      </c>
      <c r="E50" s="6">
        <v>180000</v>
      </c>
      <c r="F50" s="6">
        <v>175000</v>
      </c>
      <c r="G50" s="7">
        <v>43243</v>
      </c>
      <c r="H50" s="7">
        <v>43296</v>
      </c>
    </row>
    <row r="51" spans="1:8" x14ac:dyDescent="0.2">
      <c r="A51" s="3">
        <v>50</v>
      </c>
      <c r="B51" s="1" t="s">
        <v>33</v>
      </c>
      <c r="C51" s="1" t="s">
        <v>48</v>
      </c>
      <c r="D51" s="1" t="s">
        <v>15</v>
      </c>
      <c r="E51" s="6">
        <v>310000</v>
      </c>
      <c r="F51" s="6">
        <v>291400</v>
      </c>
      <c r="G51" s="7">
        <v>43242</v>
      </c>
      <c r="H51" s="7">
        <v>43280</v>
      </c>
    </row>
    <row r="52" spans="1:8" x14ac:dyDescent="0.2">
      <c r="A52" s="3">
        <v>51</v>
      </c>
      <c r="B52" s="1" t="s">
        <v>92</v>
      </c>
      <c r="C52" s="1" t="s">
        <v>72</v>
      </c>
      <c r="D52" s="1" t="s">
        <v>14</v>
      </c>
      <c r="E52" s="6">
        <v>345000</v>
      </c>
      <c r="F52" s="6">
        <v>335000</v>
      </c>
      <c r="G52" s="7">
        <v>43243</v>
      </c>
      <c r="H52" s="7">
        <v>43274</v>
      </c>
    </row>
    <row r="53" spans="1:8" x14ac:dyDescent="0.2">
      <c r="A53" s="3">
        <v>52</v>
      </c>
      <c r="B53" s="1" t="s">
        <v>93</v>
      </c>
      <c r="C53" s="1" t="s">
        <v>72</v>
      </c>
      <c r="D53" s="1" t="s">
        <v>14</v>
      </c>
      <c r="E53" s="6">
        <v>375000</v>
      </c>
      <c r="F53" s="6">
        <v>330000</v>
      </c>
      <c r="G53" s="7">
        <v>43246</v>
      </c>
      <c r="H53" s="7">
        <v>43342</v>
      </c>
    </row>
    <row r="54" spans="1:8" x14ac:dyDescent="0.2">
      <c r="A54" s="3">
        <v>53</v>
      </c>
      <c r="B54" s="1" t="s">
        <v>34</v>
      </c>
      <c r="C54" s="1" t="s">
        <v>47</v>
      </c>
      <c r="D54" s="1" t="s">
        <v>9</v>
      </c>
      <c r="E54" s="6">
        <v>215000</v>
      </c>
      <c r="F54" s="6">
        <v>195000</v>
      </c>
      <c r="G54" s="7">
        <v>43248</v>
      </c>
      <c r="H54" s="7">
        <v>43269</v>
      </c>
    </row>
    <row r="55" spans="1:8" x14ac:dyDescent="0.2">
      <c r="A55" s="3">
        <v>54</v>
      </c>
      <c r="B55" s="1" t="s">
        <v>94</v>
      </c>
      <c r="C55" s="1" t="s">
        <v>72</v>
      </c>
      <c r="D55" s="1" t="s">
        <v>14</v>
      </c>
      <c r="E55" s="6">
        <v>450000</v>
      </c>
      <c r="F55" s="6">
        <v>400000</v>
      </c>
      <c r="G55" s="7">
        <v>43248</v>
      </c>
      <c r="H55" s="7">
        <v>43327</v>
      </c>
    </row>
    <row r="56" spans="1:8" x14ac:dyDescent="0.2">
      <c r="A56" s="3">
        <v>55</v>
      </c>
      <c r="B56" s="1" t="s">
        <v>57</v>
      </c>
      <c r="C56" s="1" t="s">
        <v>50</v>
      </c>
      <c r="D56" s="1" t="s">
        <v>7</v>
      </c>
      <c r="E56" s="6">
        <v>315250</v>
      </c>
      <c r="F56" s="6">
        <v>300000</v>
      </c>
      <c r="G56" s="7">
        <v>43248</v>
      </c>
      <c r="H56" s="7">
        <v>43313</v>
      </c>
    </row>
    <row r="57" spans="1:8" x14ac:dyDescent="0.2">
      <c r="A57" s="3">
        <v>56</v>
      </c>
      <c r="B57" s="1" t="s">
        <v>35</v>
      </c>
      <c r="C57" s="1" t="s">
        <v>46</v>
      </c>
      <c r="D57" s="1" t="s">
        <v>7</v>
      </c>
      <c r="E57" s="6">
        <v>475000</v>
      </c>
      <c r="F57" s="6">
        <v>450000</v>
      </c>
      <c r="G57" s="7">
        <v>43251</v>
      </c>
      <c r="H57" s="7">
        <v>43331</v>
      </c>
    </row>
    <row r="58" spans="1:8" x14ac:dyDescent="0.2">
      <c r="A58" s="3">
        <v>57</v>
      </c>
      <c r="B58" s="1" t="s">
        <v>95</v>
      </c>
      <c r="C58" s="1" t="s">
        <v>72</v>
      </c>
      <c r="D58" s="1" t="s">
        <v>12</v>
      </c>
      <c r="E58" s="6">
        <v>400000</v>
      </c>
      <c r="F58" s="6">
        <v>375000</v>
      </c>
      <c r="G58" s="7">
        <v>43251</v>
      </c>
      <c r="H58" s="7">
        <v>43296</v>
      </c>
    </row>
    <row r="59" spans="1:8" x14ac:dyDescent="0.2">
      <c r="A59" s="3">
        <v>58</v>
      </c>
      <c r="B59" s="1" t="s">
        <v>58</v>
      </c>
      <c r="C59" s="1" t="s">
        <v>50</v>
      </c>
      <c r="D59" s="1" t="s">
        <v>59</v>
      </c>
      <c r="E59" s="6">
        <v>316000</v>
      </c>
      <c r="F59" s="6">
        <v>316000</v>
      </c>
      <c r="G59" s="7">
        <v>43251</v>
      </c>
      <c r="H59" s="7">
        <v>43281</v>
      </c>
    </row>
    <row r="60" spans="1:8" x14ac:dyDescent="0.2">
      <c r="A60" s="3">
        <v>59</v>
      </c>
      <c r="B60" s="1" t="s">
        <v>36</v>
      </c>
      <c r="C60" s="1" t="s">
        <v>46</v>
      </c>
      <c r="D60" s="1" t="s">
        <v>12</v>
      </c>
      <c r="E60" s="6">
        <v>289900</v>
      </c>
      <c r="F60" s="6">
        <v>279000</v>
      </c>
      <c r="G60" s="7">
        <v>43251</v>
      </c>
      <c r="H60" s="7">
        <v>43252</v>
      </c>
    </row>
    <row r="61" spans="1:8" x14ac:dyDescent="0.2">
      <c r="A61" s="3">
        <v>60</v>
      </c>
      <c r="B61" s="1" t="s">
        <v>60</v>
      </c>
      <c r="C61" s="1" t="s">
        <v>50</v>
      </c>
      <c r="D61" s="1" t="s">
        <v>7</v>
      </c>
      <c r="E61" s="6">
        <v>345000</v>
      </c>
      <c r="F61" s="6">
        <v>330000</v>
      </c>
      <c r="G61" s="7">
        <v>43252</v>
      </c>
      <c r="H61" s="7">
        <v>43327</v>
      </c>
    </row>
    <row r="62" spans="1:8" x14ac:dyDescent="0.2">
      <c r="A62" s="3">
        <v>61</v>
      </c>
      <c r="B62" s="1" t="s">
        <v>37</v>
      </c>
      <c r="C62" s="1" t="s">
        <v>47</v>
      </c>
      <c r="D62" s="1" t="s">
        <v>14</v>
      </c>
      <c r="E62" s="6">
        <v>259900</v>
      </c>
      <c r="F62" s="6">
        <v>246905</v>
      </c>
      <c r="G62" s="7">
        <v>43253</v>
      </c>
      <c r="H62" s="7">
        <v>43345</v>
      </c>
    </row>
    <row r="63" spans="1:8" x14ac:dyDescent="0.2">
      <c r="A63" s="3">
        <v>62</v>
      </c>
      <c r="B63" s="1" t="s">
        <v>96</v>
      </c>
      <c r="C63" s="1" t="s">
        <v>72</v>
      </c>
      <c r="D63" s="1" t="s">
        <v>59</v>
      </c>
      <c r="E63" s="6">
        <v>399000</v>
      </c>
      <c r="F63" s="6">
        <v>350000</v>
      </c>
      <c r="G63" s="7">
        <v>43253</v>
      </c>
      <c r="H63" s="7">
        <v>43434</v>
      </c>
    </row>
    <row r="64" spans="1:8" x14ac:dyDescent="0.2">
      <c r="A64" s="3">
        <v>63</v>
      </c>
      <c r="B64" s="1" t="s">
        <v>97</v>
      </c>
      <c r="C64" s="1" t="s">
        <v>72</v>
      </c>
      <c r="D64" s="1" t="s">
        <v>7</v>
      </c>
      <c r="E64" s="6">
        <v>410000</v>
      </c>
      <c r="F64" s="6">
        <v>350750</v>
      </c>
      <c r="G64" s="7">
        <v>43254</v>
      </c>
      <c r="H64" s="7">
        <v>43388</v>
      </c>
    </row>
    <row r="65" spans="1:8" x14ac:dyDescent="0.2">
      <c r="A65" s="3">
        <v>64</v>
      </c>
      <c r="B65" s="1" t="s">
        <v>98</v>
      </c>
      <c r="C65" s="1" t="s">
        <v>72</v>
      </c>
      <c r="D65" s="1" t="s">
        <v>15</v>
      </c>
      <c r="E65" s="6">
        <v>285750</v>
      </c>
      <c r="F65" s="6">
        <v>300000</v>
      </c>
      <c r="G65" s="7">
        <v>43256</v>
      </c>
      <c r="H65" s="7">
        <v>43282</v>
      </c>
    </row>
    <row r="66" spans="1:8" x14ac:dyDescent="0.2">
      <c r="A66" s="3">
        <v>65</v>
      </c>
      <c r="B66" s="1" t="s">
        <v>38</v>
      </c>
      <c r="C66" s="1" t="s">
        <v>48</v>
      </c>
      <c r="D66" s="1" t="s">
        <v>8</v>
      </c>
      <c r="E66" s="6">
        <v>189900</v>
      </c>
      <c r="F66" s="6">
        <v>186102</v>
      </c>
      <c r="G66" s="7">
        <v>43257</v>
      </c>
      <c r="H66" s="7">
        <v>43307</v>
      </c>
    </row>
    <row r="67" spans="1:8" x14ac:dyDescent="0.2">
      <c r="A67" s="3">
        <v>66</v>
      </c>
      <c r="B67" s="1" t="s">
        <v>61</v>
      </c>
      <c r="C67" s="1" t="s">
        <v>50</v>
      </c>
      <c r="D67" s="1" t="s">
        <v>9</v>
      </c>
      <c r="E67" s="6">
        <v>335000</v>
      </c>
      <c r="F67" s="6">
        <v>330000</v>
      </c>
      <c r="G67" s="7">
        <v>43261</v>
      </c>
      <c r="H67" s="7">
        <v>43358</v>
      </c>
    </row>
    <row r="68" spans="1:8" x14ac:dyDescent="0.2">
      <c r="A68" s="3">
        <v>67</v>
      </c>
      <c r="B68" s="1" t="s">
        <v>99</v>
      </c>
      <c r="C68" s="1" t="s">
        <v>72</v>
      </c>
      <c r="D68" s="1" t="s">
        <v>8</v>
      </c>
      <c r="E68" s="6">
        <v>250000</v>
      </c>
      <c r="F68" s="6">
        <v>275000</v>
      </c>
      <c r="G68" s="7">
        <v>43263</v>
      </c>
      <c r="H68" s="7">
        <v>43276</v>
      </c>
    </row>
    <row r="69" spans="1:8" x14ac:dyDescent="0.2">
      <c r="A69" s="3">
        <v>68</v>
      </c>
      <c r="B69" s="1" t="s">
        <v>39</v>
      </c>
      <c r="C69" s="1" t="s">
        <v>46</v>
      </c>
      <c r="D69" s="1" t="s">
        <v>11</v>
      </c>
      <c r="E69" s="6">
        <v>275000</v>
      </c>
      <c r="F69" s="6">
        <v>264000</v>
      </c>
      <c r="G69" s="7">
        <v>43264</v>
      </c>
      <c r="H69" s="7">
        <v>43302</v>
      </c>
    </row>
    <row r="70" spans="1:8" x14ac:dyDescent="0.2">
      <c r="A70" s="3">
        <v>69</v>
      </c>
      <c r="B70" s="1" t="s">
        <v>40</v>
      </c>
      <c r="C70" s="1" t="s">
        <v>48</v>
      </c>
      <c r="D70" s="1" t="s">
        <v>8</v>
      </c>
      <c r="E70" s="6">
        <v>589000</v>
      </c>
      <c r="F70" s="6">
        <v>575000</v>
      </c>
      <c r="G70" s="7">
        <v>43269</v>
      </c>
      <c r="H70" s="7">
        <v>43289</v>
      </c>
    </row>
    <row r="71" spans="1:8" x14ac:dyDescent="0.2">
      <c r="A71" s="3">
        <v>70</v>
      </c>
      <c r="B71" s="1" t="s">
        <v>62</v>
      </c>
      <c r="C71" s="1" t="s">
        <v>50</v>
      </c>
      <c r="D71" s="1" t="s">
        <v>13</v>
      </c>
      <c r="E71" s="6">
        <v>345670</v>
      </c>
      <c r="F71" s="6">
        <v>345000</v>
      </c>
      <c r="G71" s="7">
        <v>43271</v>
      </c>
      <c r="H71" s="7">
        <v>43373</v>
      </c>
    </row>
    <row r="72" spans="1:8" x14ac:dyDescent="0.2">
      <c r="A72" s="3">
        <v>71</v>
      </c>
      <c r="B72" s="1" t="s">
        <v>41</v>
      </c>
      <c r="C72" s="1" t="s">
        <v>46</v>
      </c>
      <c r="D72" s="1" t="s">
        <v>13</v>
      </c>
      <c r="E72" s="6">
        <v>254500</v>
      </c>
      <c r="F72" s="6">
        <v>236685</v>
      </c>
      <c r="G72" s="7">
        <v>43274</v>
      </c>
      <c r="H72" s="7">
        <v>43364</v>
      </c>
    </row>
    <row r="73" spans="1:8" x14ac:dyDescent="0.2">
      <c r="A73" s="3">
        <v>72</v>
      </c>
      <c r="B73" s="1" t="s">
        <v>100</v>
      </c>
      <c r="C73" s="1" t="s">
        <v>72</v>
      </c>
      <c r="D73" s="1" t="s">
        <v>12</v>
      </c>
      <c r="E73" s="6">
        <v>300000</v>
      </c>
      <c r="F73" s="6">
        <v>250000</v>
      </c>
      <c r="G73" s="7">
        <v>43274</v>
      </c>
      <c r="H73" s="7">
        <v>43406</v>
      </c>
    </row>
    <row r="74" spans="1:8" x14ac:dyDescent="0.2">
      <c r="A74" s="3">
        <v>73</v>
      </c>
      <c r="B74" s="1" t="s">
        <v>44</v>
      </c>
      <c r="C74" s="1" t="s">
        <v>46</v>
      </c>
      <c r="D74" s="1" t="s">
        <v>7</v>
      </c>
      <c r="E74" s="6">
        <v>555000</v>
      </c>
      <c r="F74" s="6">
        <v>565000</v>
      </c>
      <c r="G74" s="7">
        <v>43275</v>
      </c>
      <c r="H74" s="7">
        <v>43281</v>
      </c>
    </row>
    <row r="75" spans="1:8" x14ac:dyDescent="0.2">
      <c r="A75" s="3">
        <v>74</v>
      </c>
      <c r="B75" s="1" t="s">
        <v>101</v>
      </c>
      <c r="C75" s="1" t="s">
        <v>72</v>
      </c>
      <c r="D75" s="1" t="s">
        <v>14</v>
      </c>
      <c r="E75" s="6">
        <v>275900</v>
      </c>
      <c r="F75" s="6">
        <v>250000</v>
      </c>
      <c r="G75" s="7">
        <v>43275</v>
      </c>
      <c r="H75" s="7">
        <v>43327</v>
      </c>
    </row>
    <row r="76" spans="1:8" x14ac:dyDescent="0.2">
      <c r="A76" s="3">
        <v>75</v>
      </c>
      <c r="B76" s="1" t="s">
        <v>71</v>
      </c>
      <c r="C76" s="1" t="s">
        <v>48</v>
      </c>
      <c r="D76" s="1" t="s">
        <v>9</v>
      </c>
      <c r="E76" s="6">
        <v>475000</v>
      </c>
      <c r="F76" s="6">
        <v>455000</v>
      </c>
      <c r="G76" s="7">
        <v>43275</v>
      </c>
      <c r="H76" s="7">
        <v>43361</v>
      </c>
    </row>
    <row r="77" spans="1:8" x14ac:dyDescent="0.2">
      <c r="A77" s="3">
        <v>76</v>
      </c>
      <c r="B77" s="1" t="s">
        <v>42</v>
      </c>
      <c r="C77" s="1" t="s">
        <v>47</v>
      </c>
      <c r="D77" s="1" t="s">
        <v>14</v>
      </c>
      <c r="E77" s="6">
        <v>165900</v>
      </c>
      <c r="F77" s="6">
        <v>159264</v>
      </c>
      <c r="G77" s="7">
        <v>43280</v>
      </c>
      <c r="H77" s="7">
        <v>43349</v>
      </c>
    </row>
    <row r="78" spans="1:8" x14ac:dyDescent="0.2">
      <c r="A78" s="3">
        <v>77</v>
      </c>
      <c r="B78" s="1" t="s">
        <v>102</v>
      </c>
      <c r="C78" s="1" t="s">
        <v>72</v>
      </c>
      <c r="D78" s="1" t="s">
        <v>10</v>
      </c>
      <c r="E78" s="6">
        <v>299999</v>
      </c>
      <c r="F78" s="6">
        <v>280000</v>
      </c>
      <c r="G78" s="7">
        <v>43280</v>
      </c>
      <c r="H78" s="7">
        <v>43373</v>
      </c>
    </row>
    <row r="79" spans="1:8" x14ac:dyDescent="0.2">
      <c r="A79" s="3">
        <v>78</v>
      </c>
      <c r="B79" s="1" t="s">
        <v>64</v>
      </c>
      <c r="C79" s="1" t="s">
        <v>50</v>
      </c>
      <c r="D79" s="1" t="s">
        <v>7</v>
      </c>
      <c r="E79" s="6">
        <v>400000</v>
      </c>
      <c r="F79" s="6">
        <v>400000</v>
      </c>
      <c r="G79" s="7">
        <v>43281</v>
      </c>
      <c r="H79" s="7">
        <v>43296</v>
      </c>
    </row>
    <row r="80" spans="1:8" x14ac:dyDescent="0.2">
      <c r="A80" s="3">
        <v>79</v>
      </c>
      <c r="B80" s="1" t="s">
        <v>103</v>
      </c>
      <c r="C80" s="1" t="s">
        <v>72</v>
      </c>
      <c r="D80" s="1" t="s">
        <v>10</v>
      </c>
      <c r="E80" s="6">
        <v>339999</v>
      </c>
      <c r="F80" s="6">
        <v>310000</v>
      </c>
      <c r="G80" s="7">
        <v>43281</v>
      </c>
      <c r="H80" s="7">
        <v>43374</v>
      </c>
    </row>
    <row r="81" spans="1:8" x14ac:dyDescent="0.2">
      <c r="A81" s="3">
        <v>80</v>
      </c>
      <c r="B81" s="1" t="s">
        <v>63</v>
      </c>
      <c r="C81" s="1" t="s">
        <v>50</v>
      </c>
      <c r="D81" s="1" t="s">
        <v>9</v>
      </c>
      <c r="E81" s="6">
        <v>380500</v>
      </c>
      <c r="F81" s="6">
        <v>365000</v>
      </c>
      <c r="G81" s="7">
        <v>43281</v>
      </c>
      <c r="H81" s="7">
        <v>43344</v>
      </c>
    </row>
    <row r="82" spans="1:8" x14ac:dyDescent="0.2">
      <c r="A82" s="3">
        <v>81</v>
      </c>
      <c r="B82" s="1" t="s">
        <v>43</v>
      </c>
      <c r="C82" s="1" t="s">
        <v>46</v>
      </c>
      <c r="D82" s="1" t="s">
        <v>15</v>
      </c>
      <c r="E82" s="6">
        <v>245900</v>
      </c>
      <c r="F82" s="6">
        <v>233605</v>
      </c>
      <c r="G82" s="7">
        <v>43281</v>
      </c>
      <c r="H82" s="7">
        <v>43328</v>
      </c>
    </row>
  </sheetData>
  <pageMargins left="0.2" right="0.2" top="0.75" bottom="0.75" header="0.3" footer="0.3"/>
  <pageSetup scale="96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Sales Subtotals</vt:lpstr>
      <vt:lpstr>PivotTable</vt:lpstr>
      <vt:lpstr>Selling Price</vt:lpstr>
      <vt:lpstr>Sales Chart</vt:lpstr>
      <vt:lpstr>Sales Data</vt:lpstr>
      <vt:lpstr>'Sales Subtotals'!Print_Area</vt:lpstr>
      <vt:lpstr>'Sales Data'!Print_Titles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Windows User</cp:lastModifiedBy>
  <cp:lastPrinted>2009-06-11T04:38:00Z</cp:lastPrinted>
  <dcterms:created xsi:type="dcterms:W3CDTF">2004-09-21T13:02:15Z</dcterms:created>
  <dcterms:modified xsi:type="dcterms:W3CDTF">2019-10-18T11:55:00Z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2077982347</vt:i4>
  </property>
  <property fmtid="{D5CDD505-2E9C-101B-9397-08002B2CF9AE}" pid="3" name="_EmailSubject">
    <vt:lpwstr>Version 3 - realty</vt:lpwstr>
  </property>
  <property fmtid="{D5CDD505-2E9C-101B-9397-08002B2CF9AE}" pid="4" name="_AuthorEmail">
    <vt:lpwstr>rgrauer@exchange.sba.miami.edu</vt:lpwstr>
  </property>
  <property fmtid="{D5CDD505-2E9C-101B-9397-08002B2CF9AE}" pid="5" name="_AuthorEmailDisplayName">
    <vt:lpwstr>Grauer, Robert T.</vt:lpwstr>
  </property>
  <property fmtid="{D5CDD505-2E9C-101B-9397-08002B2CF9AE}" pid="6" name="_ReviewingToolsShownOnce">
    <vt:lpwstr/>
  </property>
</Properties>
</file>