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nny\Desktop\"/>
    </mc:Choice>
  </mc:AlternateContent>
  <bookViews>
    <workbookView xWindow="0" yWindow="0" windowWidth="20490" windowHeight="7905" firstSheet="3" activeTab="4"/>
  </bookViews>
  <sheets>
    <sheet name="EMPLOYEES" sheetId="1" r:id="rId1"/>
    <sheet name="MERCHANDISE" sheetId="2" r:id="rId2"/>
    <sheet name="CUSTOMERS" sheetId="3" r:id="rId3"/>
    <sheet name="BILLS" sheetId="4" r:id="rId4"/>
    <sheet name="TRANSACTIONS" sheetId="5" r:id="rId5"/>
    <sheet name="MONTHLY FINANCIALS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5" l="1"/>
  <c r="F12" i="5"/>
  <c r="F11" i="5"/>
  <c r="F10" i="5"/>
  <c r="F9" i="5"/>
  <c r="F8" i="5"/>
  <c r="F7" i="5"/>
  <c r="F6" i="5"/>
  <c r="F5" i="5"/>
  <c r="F4" i="5"/>
  <c r="F3" i="5"/>
  <c r="B3" i="6"/>
  <c r="D3" i="5"/>
  <c r="G3" i="5" s="1"/>
  <c r="D4" i="5"/>
  <c r="G4" i="5" s="1"/>
  <c r="D5" i="5"/>
  <c r="G5" i="5" s="1"/>
  <c r="D6" i="5"/>
  <c r="G6" i="5" s="1"/>
  <c r="D7" i="5"/>
  <c r="G7" i="5" s="1"/>
  <c r="D8" i="5"/>
  <c r="G8" i="5" s="1"/>
  <c r="D9" i="5"/>
  <c r="G9" i="5" s="1"/>
  <c r="D10" i="5"/>
  <c r="G10" i="5" s="1"/>
  <c r="D11" i="5"/>
  <c r="G11" i="5" s="1"/>
  <c r="D12" i="5"/>
  <c r="G12" i="5" s="1"/>
  <c r="D13" i="5"/>
  <c r="G13" i="5" s="1"/>
  <c r="B7" i="6"/>
  <c r="B6" i="6"/>
  <c r="B2" i="6" l="1"/>
  <c r="B4" i="6" s="1"/>
  <c r="B5" i="6" s="1"/>
</calcChain>
</file>

<file path=xl/comments1.xml><?xml version="1.0" encoding="utf-8"?>
<comments xmlns="http://schemas.openxmlformats.org/spreadsheetml/2006/main">
  <authors>
    <author>Jonny</author>
  </authors>
  <commentList>
    <comment ref="A1" authorId="0" shapeId="0">
      <text>
        <r>
          <rPr>
            <b/>
            <sz val="9"/>
            <color indexed="81"/>
            <rFont val="Tahoma"/>
            <charset val="1"/>
          </rPr>
          <t>Jonny:</t>
        </r>
        <r>
          <rPr>
            <sz val="9"/>
            <color indexed="81"/>
            <rFont val="Tahoma"/>
            <charset val="1"/>
          </rPr>
          <t xml:space="preserve">
Employee identification number</t>
        </r>
      </text>
    </comment>
  </commentList>
</comments>
</file>

<file path=xl/comments2.xml><?xml version="1.0" encoding="utf-8"?>
<comments xmlns="http://schemas.openxmlformats.org/spreadsheetml/2006/main">
  <authors>
    <author>Jonny</author>
  </authors>
  <commentList>
    <comment ref="D2" authorId="0" shapeId="0">
      <text>
        <r>
          <rPr>
            <b/>
            <sz val="9"/>
            <color indexed="81"/>
            <rFont val="Tahoma"/>
            <family val="2"/>
          </rPr>
          <t>Jonny:</t>
        </r>
        <r>
          <rPr>
            <sz val="9"/>
            <color indexed="81"/>
            <rFont val="Tahoma"/>
            <family val="2"/>
          </rPr>
          <t xml:space="preserve">
IN KGS</t>
        </r>
      </text>
    </comment>
    <comment ref="E2" authorId="0" shapeId="0">
      <text>
        <r>
          <rPr>
            <b/>
            <sz val="9"/>
            <color indexed="81"/>
            <rFont val="Tahoma"/>
            <family val="2"/>
          </rPr>
          <t>Jonny:</t>
        </r>
        <r>
          <rPr>
            <sz val="9"/>
            <color indexed="81"/>
            <rFont val="Tahoma"/>
            <family val="2"/>
          </rPr>
          <t xml:space="preserve">
PER KG</t>
        </r>
      </text>
    </comment>
  </commentList>
</comments>
</file>

<file path=xl/sharedStrings.xml><?xml version="1.0" encoding="utf-8"?>
<sst xmlns="http://schemas.openxmlformats.org/spreadsheetml/2006/main" count="169" uniqueCount="137">
  <si>
    <t>COUNTRY</t>
  </si>
  <si>
    <t>EID</t>
  </si>
  <si>
    <t>FULL NAME</t>
  </si>
  <si>
    <t>FELIX CROSS</t>
  </si>
  <si>
    <t>JOHN WAYNE</t>
  </si>
  <si>
    <t>MARY JOHNSON</t>
  </si>
  <si>
    <t>CHRIS WOOD</t>
  </si>
  <si>
    <t>AGE</t>
  </si>
  <si>
    <t>BRITAIN</t>
  </si>
  <si>
    <t>USA</t>
  </si>
  <si>
    <t>Australia</t>
  </si>
  <si>
    <t>WORK STATION</t>
  </si>
  <si>
    <t>ISLE 2</t>
  </si>
  <si>
    <t>ISLE 1</t>
  </si>
  <si>
    <t>ISLE 3</t>
  </si>
  <si>
    <t>SECURITY</t>
  </si>
  <si>
    <t>CASHIER'S COUNTER</t>
  </si>
  <si>
    <t>PRICE</t>
  </si>
  <si>
    <t>BREAD</t>
  </si>
  <si>
    <t>CUSTOMER ID</t>
  </si>
  <si>
    <t>SUPERMARKET'S MERCHANDISE</t>
  </si>
  <si>
    <t>ITEM</t>
  </si>
  <si>
    <t>SUGAR</t>
  </si>
  <si>
    <t>RICE</t>
  </si>
  <si>
    <t>SALT</t>
  </si>
  <si>
    <t>WASHING POWDER</t>
  </si>
  <si>
    <t>ITEM CODE</t>
  </si>
  <si>
    <t>SUG001</t>
  </si>
  <si>
    <t>RIC002</t>
  </si>
  <si>
    <t>RENT</t>
  </si>
  <si>
    <t>ELECTRICITY</t>
  </si>
  <si>
    <t>WATER</t>
  </si>
  <si>
    <t>SALARY</t>
  </si>
  <si>
    <t>DECORATIONS</t>
  </si>
  <si>
    <t>REPAIRS</t>
  </si>
  <si>
    <t>BILL</t>
  </si>
  <si>
    <t>BILL ID</t>
  </si>
  <si>
    <t>B001</t>
  </si>
  <si>
    <t>B002</t>
  </si>
  <si>
    <t>B003</t>
  </si>
  <si>
    <t>B004</t>
  </si>
  <si>
    <t>B005</t>
  </si>
  <si>
    <t>B006</t>
  </si>
  <si>
    <t>B007</t>
  </si>
  <si>
    <t>B008</t>
  </si>
  <si>
    <t>CLEANING</t>
  </si>
  <si>
    <t>PHONE NUMBER</t>
  </si>
  <si>
    <t>232 475678</t>
  </si>
  <si>
    <t>232 671802</t>
  </si>
  <si>
    <t>232 180643</t>
  </si>
  <si>
    <t>232 451780</t>
  </si>
  <si>
    <t>232 251671</t>
  </si>
  <si>
    <t>BRAND</t>
  </si>
  <si>
    <t>SWEET</t>
  </si>
  <si>
    <t>BATCH NUMBER</t>
  </si>
  <si>
    <t>WHITE GRAIN</t>
  </si>
  <si>
    <t>SUPER FRESH</t>
  </si>
  <si>
    <t>GENTLE</t>
  </si>
  <si>
    <t>NAME</t>
  </si>
  <si>
    <t>AMOUNT SPENT</t>
  </si>
  <si>
    <t>LAST VISITED STORE</t>
  </si>
  <si>
    <t>DUE DATE</t>
  </si>
  <si>
    <t>AMOUNT</t>
  </si>
  <si>
    <t>STATUS</t>
  </si>
  <si>
    <t>DELIVERY SERVICE</t>
  </si>
  <si>
    <t>4TH DEC</t>
  </si>
  <si>
    <t>7TH DEC</t>
  </si>
  <si>
    <t>21ST DEC</t>
  </si>
  <si>
    <t>28TH NOV</t>
  </si>
  <si>
    <t>1ST DEC</t>
  </si>
  <si>
    <t>30TH NOV</t>
  </si>
  <si>
    <t xml:space="preserve">NOT PAID </t>
  </si>
  <si>
    <t>TRANSACTION CODE</t>
  </si>
  <si>
    <t>QUANTITY</t>
  </si>
  <si>
    <t>T110</t>
  </si>
  <si>
    <t>T111</t>
  </si>
  <si>
    <t>T112</t>
  </si>
  <si>
    <t>T113</t>
  </si>
  <si>
    <t>TOTAL</t>
  </si>
  <si>
    <t>WHEAT FLOUR</t>
  </si>
  <si>
    <t>T114</t>
  </si>
  <si>
    <t>T115</t>
  </si>
  <si>
    <t>T116</t>
  </si>
  <si>
    <t>T117</t>
  </si>
  <si>
    <t>T118</t>
  </si>
  <si>
    <t>T200</t>
  </si>
  <si>
    <t>T201</t>
  </si>
  <si>
    <t>PASTA</t>
  </si>
  <si>
    <t>SIFT</t>
  </si>
  <si>
    <t>BRIGHT</t>
  </si>
  <si>
    <t xml:space="preserve">BRADLEY </t>
  </si>
  <si>
    <t xml:space="preserve">KEVIN </t>
  </si>
  <si>
    <t>PETER</t>
  </si>
  <si>
    <t xml:space="preserve">BROWN </t>
  </si>
  <si>
    <t xml:space="preserve">JOHN </t>
  </si>
  <si>
    <t>ANDERSON</t>
  </si>
  <si>
    <t>LEE</t>
  </si>
  <si>
    <t>CHRISTOPHER</t>
  </si>
  <si>
    <t>LUCY</t>
  </si>
  <si>
    <t>FELICITY</t>
  </si>
  <si>
    <t>SALES</t>
  </si>
  <si>
    <t>DEBT</t>
  </si>
  <si>
    <t>PROFITS</t>
  </si>
  <si>
    <t>TAXES</t>
  </si>
  <si>
    <t>SALARIES</t>
  </si>
  <si>
    <t>BILLS</t>
  </si>
  <si>
    <t>COFFEE</t>
  </si>
  <si>
    <t>HIMALAYA</t>
  </si>
  <si>
    <t>RICH</t>
  </si>
  <si>
    <t xml:space="preserve">WHITE </t>
  </si>
  <si>
    <t>SUPER-FRESH</t>
  </si>
  <si>
    <t>SIZE/QTY</t>
  </si>
  <si>
    <t>NOT PAID</t>
  </si>
  <si>
    <t>26TH NOV</t>
  </si>
  <si>
    <t>MONTHLY FINANCIALS</t>
  </si>
  <si>
    <t>CUSTOMER INFORMATION</t>
  </si>
  <si>
    <t>REOCCURING BILLS</t>
  </si>
  <si>
    <t>TRANSACTIONS</t>
  </si>
  <si>
    <t>ROBERT GREEN</t>
  </si>
  <si>
    <t>TIME</t>
  </si>
  <si>
    <t xml:space="preserve">  06:50:23</t>
  </si>
  <si>
    <t xml:space="preserve">  07:34:45</t>
  </si>
  <si>
    <t xml:space="preserve">  09:13:15</t>
  </si>
  <si>
    <t xml:space="preserve">   01:15:10</t>
  </si>
  <si>
    <t xml:space="preserve">   03:00:00</t>
  </si>
  <si>
    <t xml:space="preserve">   05:56:02</t>
  </si>
  <si>
    <t xml:space="preserve">   04:04:31</t>
  </si>
  <si>
    <t xml:space="preserve">   08:48:16</t>
  </si>
  <si>
    <t>TAX</t>
  </si>
  <si>
    <t>No.HOURS PER DAY</t>
  </si>
  <si>
    <t>BRE003</t>
  </si>
  <si>
    <t>SAL004</t>
  </si>
  <si>
    <t>WPO005</t>
  </si>
  <si>
    <t>WFL006</t>
  </si>
  <si>
    <t>PAS007</t>
  </si>
  <si>
    <t>COF008</t>
  </si>
  <si>
    <t xml:space="preserve">PAID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</si>
</sst>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[$-F400]h:mm:ss\ AM/PM"/>
  </numFmts>
  <fonts count="10" x14ac:knownFonts="1">
    <font>
      <sz val="11"/>
      <color theme="1"/>
      <name val="Gill Sans MT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Gill Sans MT"/>
      <family val="2"/>
      <scheme val="minor"/>
    </font>
    <font>
      <b/>
      <sz val="16"/>
      <color theme="4" tint="-0.249977111117893"/>
      <name val="Gill Sans MT"/>
      <family val="2"/>
      <scheme val="minor"/>
    </font>
    <font>
      <b/>
      <sz val="16"/>
      <color theme="1"/>
      <name val="Gill Sans MT"/>
      <family val="2"/>
      <scheme val="minor"/>
    </font>
    <font>
      <b/>
      <sz val="11"/>
      <color rgb="FFFF0000"/>
      <name val="Gill Sans MT"/>
      <family val="2"/>
      <scheme val="minor"/>
    </font>
    <font>
      <b/>
      <sz val="11"/>
      <color rgb="FF002060"/>
      <name val="Gill Sans MT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5" fillId="0" borderId="0" xfId="0" applyFont="1" applyAlignme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14" fontId="0" fillId="14" borderId="0" xfId="0" applyNumberFormat="1" applyFill="1"/>
    <xf numFmtId="0" fontId="0" fillId="15" borderId="0" xfId="0" applyFill="1"/>
    <xf numFmtId="0" fontId="5" fillId="8" borderId="0" xfId="0" applyFont="1" applyFill="1"/>
    <xf numFmtId="0" fontId="5" fillId="15" borderId="0" xfId="0" applyFont="1" applyFill="1"/>
    <xf numFmtId="0" fontId="5" fillId="7" borderId="0" xfId="0" applyFont="1" applyFill="1"/>
    <xf numFmtId="0" fontId="5" fillId="6" borderId="0" xfId="0" applyFont="1" applyFill="1"/>
    <xf numFmtId="0" fontId="5" fillId="4" borderId="0" xfId="0" applyFont="1" applyFill="1"/>
    <xf numFmtId="14" fontId="5" fillId="14" borderId="0" xfId="0" applyNumberFormat="1" applyFont="1" applyFill="1"/>
    <xf numFmtId="0" fontId="5" fillId="12" borderId="0" xfId="0" applyFont="1" applyFill="1"/>
    <xf numFmtId="0" fontId="5" fillId="5" borderId="0" xfId="0" applyFont="1" applyFill="1"/>
    <xf numFmtId="0" fontId="5" fillId="13" borderId="0" xfId="0" applyFont="1" applyFill="1"/>
    <xf numFmtId="0" fontId="6" fillId="8" borderId="0" xfId="0" applyFont="1" applyFill="1" applyAlignment="1"/>
    <xf numFmtId="0" fontId="7" fillId="0" borderId="0" xfId="0" applyFont="1" applyAlignment="1">
      <alignment horizontal="center"/>
    </xf>
    <xf numFmtId="0" fontId="8" fillId="8" borderId="0" xfId="0" applyFont="1" applyFill="1"/>
    <xf numFmtId="0" fontId="8" fillId="2" borderId="0" xfId="0" applyFont="1" applyFill="1"/>
    <xf numFmtId="0" fontId="8" fillId="9" borderId="0" xfId="0" applyFont="1" applyFill="1"/>
    <xf numFmtId="0" fontId="8" fillId="10" borderId="0" xfId="0" applyFont="1" applyFill="1"/>
    <xf numFmtId="0" fontId="9" fillId="8" borderId="0" xfId="0" applyFont="1" applyFill="1"/>
    <xf numFmtId="0" fontId="9" fillId="2" borderId="0" xfId="0" applyFont="1" applyFill="1"/>
    <xf numFmtId="0" fontId="9" fillId="9" borderId="0" xfId="0" applyFont="1" applyFill="1"/>
    <xf numFmtId="0" fontId="9" fillId="11" borderId="0" xfId="0" applyFont="1" applyFill="1"/>
    <xf numFmtId="0" fontId="9" fillId="10" borderId="0" xfId="0" applyFont="1" applyFill="1"/>
    <xf numFmtId="0" fontId="9" fillId="3" borderId="0" xfId="0" applyFont="1" applyFill="1"/>
    <xf numFmtId="0" fontId="7" fillId="8" borderId="0" xfId="0" applyFont="1" applyFill="1"/>
    <xf numFmtId="0" fontId="8" fillId="5" borderId="0" xfId="0" applyFont="1" applyFill="1"/>
    <xf numFmtId="0" fontId="8" fillId="0" borderId="0" xfId="0" applyFont="1"/>
    <xf numFmtId="169" fontId="5" fillId="0" borderId="0" xfId="0" applyNumberFormat="1" applyFont="1"/>
    <xf numFmtId="169" fontId="0" fillId="0" borderId="0" xfId="0" applyNumberFormat="1"/>
    <xf numFmtId="0" fontId="8" fillId="1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adge">
  <a:themeElements>
    <a:clrScheme name="Badge">
      <a:dk1>
        <a:sysClr val="windowText" lastClr="000000"/>
      </a:dk1>
      <a:lt1>
        <a:sysClr val="window" lastClr="FFFFFF"/>
      </a:lt1>
      <a:dk2>
        <a:srgbClr val="2A1A00"/>
      </a:dk2>
      <a:lt2>
        <a:srgbClr val="F3F3F2"/>
      </a:lt2>
      <a:accent1>
        <a:srgbClr val="F8B323"/>
      </a:accent1>
      <a:accent2>
        <a:srgbClr val="656A59"/>
      </a:accent2>
      <a:accent3>
        <a:srgbClr val="46B2B5"/>
      </a:accent3>
      <a:accent4>
        <a:srgbClr val="8CAA7E"/>
      </a:accent4>
      <a:accent5>
        <a:srgbClr val="D36F68"/>
      </a:accent5>
      <a:accent6>
        <a:srgbClr val="826276"/>
      </a:accent6>
      <a:hlink>
        <a:srgbClr val="46B2B5"/>
      </a:hlink>
      <a:folHlink>
        <a:srgbClr val="A46694"/>
      </a:folHlink>
    </a:clrScheme>
    <a:fontScheme name="Badge">
      <a:majorFont>
        <a:latin typeface="Impact" panose="020B080603090205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Gill Sans MT" panose="020B0502020104020203"/>
        <a:ea typeface=""/>
        <a:cs typeface=""/>
        <a:font script="Grek" typeface="Corbel"/>
        <a:font script="Cyrl" typeface="Corbel"/>
        <a:font script="Jpan" typeface="メイリオ"/>
        <a:font script="Hang" typeface="휴먼매직체"/>
        <a:font script="Hans" typeface="华文中宋"/>
        <a:font script="Hant" typeface="微軟正黑體"/>
        <a:font script="Arab" typeface="Majalla UI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Badg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in">
          <a:solidFill>
            <a:schemeClr val="phClr"/>
          </a:solidFill>
          <a:prstDash val="solid"/>
        </a:ln>
        <a:ln w="12700" cap="flat" cmpd="sng" algn="in">
          <a:solidFill>
            <a:schemeClr val="phClr"/>
          </a:solidFill>
          <a:prstDash val="solid"/>
        </a:ln>
        <a:ln w="50800" cap="flat" cmpd="sng" algn="in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5400" dir="5400000" algn="ctr" rotWithShape="0">
              <a:srgbClr val="000000">
                <a:alpha val="2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adge" id="{71A07785-5930-41D4-9A83-E23602B48E98}" vid="{771EA782-DFA6-45B1-AEA3-661F1715B310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"/>
  <sheetViews>
    <sheetView topLeftCell="D1" workbookViewId="0">
      <selection activeCell="G1" sqref="G1:G1048576"/>
    </sheetView>
  </sheetViews>
  <sheetFormatPr defaultRowHeight="17.25" x14ac:dyDescent="0.35"/>
  <cols>
    <col min="1" max="1" width="9" style="10"/>
    <col min="2" max="2" width="17.875" style="15" customWidth="1"/>
    <col min="4" max="4" width="16.375" customWidth="1"/>
    <col min="5" max="5" width="20.375" customWidth="1"/>
    <col min="6" max="6" width="13" customWidth="1"/>
    <col min="7" max="7" width="11.375" customWidth="1"/>
  </cols>
  <sheetData>
    <row r="1" spans="1:7" x14ac:dyDescent="0.35">
      <c r="A1" s="10" t="s">
        <v>1</v>
      </c>
      <c r="B1" s="15" t="s">
        <v>2</v>
      </c>
      <c r="C1" t="s">
        <v>7</v>
      </c>
      <c r="D1" t="s">
        <v>46</v>
      </c>
      <c r="E1" t="s">
        <v>11</v>
      </c>
      <c r="F1" t="s">
        <v>0</v>
      </c>
      <c r="G1" t="s">
        <v>129</v>
      </c>
    </row>
    <row r="2" spans="1:7" x14ac:dyDescent="0.35">
      <c r="A2" s="10">
        <v>1</v>
      </c>
      <c r="B2" s="15" t="s">
        <v>118</v>
      </c>
      <c r="C2">
        <v>25</v>
      </c>
      <c r="D2" t="s">
        <v>47</v>
      </c>
      <c r="E2" t="s">
        <v>12</v>
      </c>
      <c r="F2" t="s">
        <v>9</v>
      </c>
      <c r="G2">
        <v>6</v>
      </c>
    </row>
    <row r="3" spans="1:7" x14ac:dyDescent="0.35">
      <c r="A3" s="10">
        <v>2</v>
      </c>
      <c r="B3" s="15" t="s">
        <v>5</v>
      </c>
      <c r="C3">
        <v>24</v>
      </c>
      <c r="D3" t="s">
        <v>48</v>
      </c>
      <c r="E3" t="s">
        <v>13</v>
      </c>
      <c r="F3" t="s">
        <v>8</v>
      </c>
      <c r="G3">
        <v>8</v>
      </c>
    </row>
    <row r="4" spans="1:7" x14ac:dyDescent="0.35">
      <c r="A4" s="10">
        <v>3</v>
      </c>
      <c r="B4" s="15" t="s">
        <v>4</v>
      </c>
      <c r="C4">
        <v>26</v>
      </c>
      <c r="D4" t="s">
        <v>49</v>
      </c>
      <c r="E4" t="s">
        <v>14</v>
      </c>
      <c r="F4" t="s">
        <v>9</v>
      </c>
      <c r="G4">
        <v>4</v>
      </c>
    </row>
    <row r="5" spans="1:7" x14ac:dyDescent="0.35">
      <c r="A5" s="10">
        <v>4</v>
      </c>
      <c r="B5" s="15" t="s">
        <v>3</v>
      </c>
      <c r="C5">
        <v>23</v>
      </c>
      <c r="D5" t="s">
        <v>50</v>
      </c>
      <c r="E5" t="s">
        <v>16</v>
      </c>
      <c r="F5" t="s">
        <v>10</v>
      </c>
      <c r="G5">
        <v>8</v>
      </c>
    </row>
    <row r="6" spans="1:7" x14ac:dyDescent="0.35">
      <c r="A6" s="10">
        <v>5</v>
      </c>
      <c r="B6" s="15" t="s">
        <v>6</v>
      </c>
      <c r="C6">
        <v>26</v>
      </c>
      <c r="D6" t="s">
        <v>51</v>
      </c>
      <c r="E6" t="s">
        <v>15</v>
      </c>
      <c r="F6" t="s">
        <v>9</v>
      </c>
      <c r="G6">
        <v>5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0"/>
  <sheetViews>
    <sheetView workbookViewId="0">
      <selection activeCell="F8" sqref="F8"/>
    </sheetView>
  </sheetViews>
  <sheetFormatPr defaultRowHeight="17.25" x14ac:dyDescent="0.35"/>
  <cols>
    <col min="1" max="1" width="10.625" style="10" customWidth="1"/>
    <col min="2" max="2" width="18.25" style="4" customWidth="1"/>
    <col min="3" max="3" width="18.25" style="11" customWidth="1"/>
    <col min="4" max="4" width="9" style="13"/>
    <col min="5" max="5" width="9" style="12"/>
    <col min="6" max="6" width="15.25" style="5" customWidth="1"/>
  </cols>
  <sheetData>
    <row r="1" spans="1:12" ht="24.75" x14ac:dyDescent="0.5">
      <c r="B1" s="28" t="s">
        <v>20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5">
      <c r="A2" s="33" t="s">
        <v>26</v>
      </c>
      <c r="B2" s="34" t="s">
        <v>21</v>
      </c>
      <c r="C2" s="35" t="s">
        <v>52</v>
      </c>
      <c r="D2" s="36" t="s">
        <v>111</v>
      </c>
      <c r="E2" s="37" t="s">
        <v>17</v>
      </c>
      <c r="F2" s="38" t="s">
        <v>54</v>
      </c>
    </row>
    <row r="3" spans="1:12" x14ac:dyDescent="0.35">
      <c r="A3" s="10" t="s">
        <v>27</v>
      </c>
      <c r="B3" s="4" t="s">
        <v>22</v>
      </c>
      <c r="C3" s="11" t="s">
        <v>53</v>
      </c>
      <c r="D3" s="13">
        <v>1</v>
      </c>
      <c r="E3" s="12">
        <v>130</v>
      </c>
      <c r="F3" s="5">
        <v>565526</v>
      </c>
    </row>
    <row r="4" spans="1:12" x14ac:dyDescent="0.35">
      <c r="A4" s="10" t="s">
        <v>28</v>
      </c>
      <c r="B4" s="4" t="s">
        <v>23</v>
      </c>
      <c r="C4" s="11" t="s">
        <v>55</v>
      </c>
      <c r="D4" s="13">
        <v>1</v>
      </c>
      <c r="E4" s="12">
        <v>105</v>
      </c>
      <c r="F4" s="5">
        <v>777824</v>
      </c>
    </row>
    <row r="5" spans="1:12" x14ac:dyDescent="0.35">
      <c r="A5" s="10" t="s">
        <v>130</v>
      </c>
      <c r="B5" s="4" t="s">
        <v>18</v>
      </c>
      <c r="C5" s="11" t="s">
        <v>56</v>
      </c>
      <c r="D5" s="13">
        <v>1</v>
      </c>
      <c r="E5" s="12">
        <v>10</v>
      </c>
      <c r="F5" s="5">
        <v>24615</v>
      </c>
    </row>
    <row r="6" spans="1:12" x14ac:dyDescent="0.35">
      <c r="A6" s="10" t="s">
        <v>131</v>
      </c>
      <c r="B6" s="4" t="s">
        <v>24</v>
      </c>
      <c r="C6" s="11" t="s">
        <v>107</v>
      </c>
      <c r="D6" s="13">
        <v>1</v>
      </c>
      <c r="E6" s="12">
        <v>10</v>
      </c>
      <c r="F6" s="5">
        <v>10363</v>
      </c>
    </row>
    <row r="7" spans="1:12" x14ac:dyDescent="0.35">
      <c r="A7" s="10" t="s">
        <v>132</v>
      </c>
      <c r="B7" s="4" t="s">
        <v>25</v>
      </c>
      <c r="C7" s="11" t="s">
        <v>57</v>
      </c>
      <c r="D7" s="13">
        <v>1</v>
      </c>
      <c r="E7" s="12">
        <v>32</v>
      </c>
      <c r="F7" s="5">
        <v>241526</v>
      </c>
    </row>
    <row r="8" spans="1:12" x14ac:dyDescent="0.35">
      <c r="A8" s="10" t="s">
        <v>133</v>
      </c>
      <c r="B8" s="4" t="s">
        <v>79</v>
      </c>
      <c r="C8" s="11" t="s">
        <v>88</v>
      </c>
      <c r="D8" s="13">
        <v>1</v>
      </c>
      <c r="E8" s="12">
        <v>40</v>
      </c>
      <c r="F8" s="5">
        <v>7783643</v>
      </c>
    </row>
    <row r="9" spans="1:12" x14ac:dyDescent="0.35">
      <c r="A9" s="10" t="s">
        <v>134</v>
      </c>
      <c r="B9" s="4" t="s">
        <v>87</v>
      </c>
      <c r="C9" s="11" t="s">
        <v>89</v>
      </c>
      <c r="D9" s="13">
        <v>1</v>
      </c>
      <c r="E9" s="12">
        <v>50</v>
      </c>
      <c r="F9" s="5">
        <v>224625</v>
      </c>
    </row>
    <row r="10" spans="1:12" x14ac:dyDescent="0.35">
      <c r="A10" s="10" t="s">
        <v>135</v>
      </c>
      <c r="B10" s="4" t="s">
        <v>106</v>
      </c>
      <c r="C10" s="11" t="s">
        <v>108</v>
      </c>
      <c r="D10" s="13">
        <v>1</v>
      </c>
      <c r="E10" s="12">
        <v>110</v>
      </c>
      <c r="F10" s="5">
        <v>3243377</v>
      </c>
    </row>
  </sheetData>
  <mergeCells count="1">
    <mergeCell ref="B1:L1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9" sqref="F9"/>
    </sheetView>
  </sheetViews>
  <sheetFormatPr defaultRowHeight="17.25" x14ac:dyDescent="0.35"/>
  <cols>
    <col min="1" max="1" width="19.125" style="10" customWidth="1"/>
    <col min="2" max="2" width="17.625" style="15" customWidth="1"/>
    <col min="3" max="3" width="20.875" style="7" customWidth="1"/>
    <col min="4" max="4" width="20.75" style="14" customWidth="1"/>
    <col min="5" max="5" width="26.625" style="16" customWidth="1"/>
    <col min="6" max="6" width="9" style="43"/>
  </cols>
  <sheetData>
    <row r="1" spans="1:6" ht="24.75" x14ac:dyDescent="0.5">
      <c r="A1" s="27" t="s">
        <v>115</v>
      </c>
      <c r="B1" s="2"/>
      <c r="C1" s="2"/>
      <c r="D1" s="2"/>
      <c r="E1" s="2"/>
      <c r="F1" s="2"/>
    </row>
    <row r="2" spans="1:6" ht="21.75" x14ac:dyDescent="0.45">
      <c r="A2" s="18" t="s">
        <v>19</v>
      </c>
      <c r="B2" s="26" t="s">
        <v>58</v>
      </c>
      <c r="C2" s="25" t="s">
        <v>73</v>
      </c>
      <c r="D2" s="24" t="s">
        <v>59</v>
      </c>
      <c r="E2" s="23" t="s">
        <v>60</v>
      </c>
      <c r="F2" s="42" t="s">
        <v>119</v>
      </c>
    </row>
    <row r="3" spans="1:6" x14ac:dyDescent="0.35">
      <c r="A3" s="10">
        <v>1</v>
      </c>
      <c r="B3" s="15" t="s">
        <v>93</v>
      </c>
      <c r="C3" s="7">
        <v>2</v>
      </c>
      <c r="D3" s="14">
        <v>23</v>
      </c>
      <c r="E3" s="16">
        <v>43031</v>
      </c>
      <c r="F3" s="43">
        <v>0.44053240740740746</v>
      </c>
    </row>
    <row r="4" spans="1:6" x14ac:dyDescent="0.35">
      <c r="A4" s="10">
        <v>2</v>
      </c>
      <c r="B4" s="15" t="s">
        <v>94</v>
      </c>
      <c r="C4" s="7">
        <v>5</v>
      </c>
      <c r="D4" s="14">
        <v>50</v>
      </c>
      <c r="E4" s="16">
        <v>43056</v>
      </c>
      <c r="F4" s="43" t="s">
        <v>123</v>
      </c>
    </row>
    <row r="5" spans="1:6" x14ac:dyDescent="0.35">
      <c r="A5" s="10">
        <v>3</v>
      </c>
      <c r="B5" s="15" t="s">
        <v>90</v>
      </c>
      <c r="C5" s="7">
        <v>1</v>
      </c>
      <c r="D5" s="14">
        <v>15</v>
      </c>
      <c r="E5" s="16">
        <v>43054</v>
      </c>
      <c r="F5" s="43" t="s">
        <v>125</v>
      </c>
    </row>
    <row r="6" spans="1:6" x14ac:dyDescent="0.35">
      <c r="A6" s="10">
        <v>4</v>
      </c>
      <c r="B6" s="15" t="s">
        <v>91</v>
      </c>
      <c r="C6" s="7">
        <v>7</v>
      </c>
      <c r="D6" s="14">
        <v>87</v>
      </c>
      <c r="E6" s="16">
        <v>43049</v>
      </c>
      <c r="F6" s="43" t="s">
        <v>124</v>
      </c>
    </row>
    <row r="7" spans="1:6" x14ac:dyDescent="0.35">
      <c r="A7" s="10">
        <v>5</v>
      </c>
      <c r="B7" s="15" t="s">
        <v>92</v>
      </c>
      <c r="C7" s="7">
        <v>4</v>
      </c>
      <c r="D7" s="14">
        <v>44</v>
      </c>
      <c r="E7" s="16">
        <v>43026</v>
      </c>
      <c r="F7" s="43" t="s">
        <v>126</v>
      </c>
    </row>
    <row r="8" spans="1:6" x14ac:dyDescent="0.35">
      <c r="A8" s="10">
        <v>6</v>
      </c>
      <c r="B8" s="15" t="s">
        <v>95</v>
      </c>
      <c r="C8" s="7">
        <v>4</v>
      </c>
      <c r="D8" s="14">
        <v>38</v>
      </c>
      <c r="E8" s="16">
        <v>43054</v>
      </c>
      <c r="F8" s="43" t="s">
        <v>127</v>
      </c>
    </row>
    <row r="9" spans="1:6" x14ac:dyDescent="0.35">
      <c r="A9" s="10">
        <v>7</v>
      </c>
      <c r="B9" s="15" t="s">
        <v>96</v>
      </c>
      <c r="C9" s="7">
        <v>5</v>
      </c>
      <c r="D9" s="14">
        <v>53</v>
      </c>
      <c r="E9" s="16">
        <v>43043</v>
      </c>
      <c r="F9" s="43">
        <v>0.53224537037037034</v>
      </c>
    </row>
    <row r="10" spans="1:6" x14ac:dyDescent="0.35">
      <c r="A10" s="10">
        <v>8</v>
      </c>
      <c r="B10" s="15" t="s">
        <v>97</v>
      </c>
      <c r="C10" s="7">
        <v>3</v>
      </c>
      <c r="D10" s="14">
        <v>40</v>
      </c>
      <c r="E10" s="16">
        <v>43009</v>
      </c>
      <c r="F10" s="43" t="s">
        <v>121</v>
      </c>
    </row>
    <row r="11" spans="1:6" x14ac:dyDescent="0.35">
      <c r="A11" s="10">
        <v>9</v>
      </c>
      <c r="B11" s="15" t="s">
        <v>98</v>
      </c>
      <c r="C11" s="7">
        <v>8</v>
      </c>
      <c r="D11" s="14">
        <v>117</v>
      </c>
      <c r="E11" s="16">
        <v>43054</v>
      </c>
      <c r="F11" s="43" t="s">
        <v>120</v>
      </c>
    </row>
    <row r="12" spans="1:6" x14ac:dyDescent="0.35">
      <c r="A12" s="10">
        <v>10</v>
      </c>
      <c r="B12" s="15" t="s">
        <v>99</v>
      </c>
      <c r="C12" s="7">
        <v>1</v>
      </c>
      <c r="D12" s="14">
        <v>16</v>
      </c>
      <c r="E12" s="16">
        <v>43047</v>
      </c>
      <c r="F12" s="43" t="s">
        <v>122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0" sqref="E10"/>
    </sheetView>
  </sheetViews>
  <sheetFormatPr defaultRowHeight="17.25" x14ac:dyDescent="0.35"/>
  <cols>
    <col min="1" max="1" width="9" style="10"/>
    <col min="2" max="2" width="16.375" style="17" customWidth="1"/>
    <col min="3" max="3" width="11.625" style="9" customWidth="1"/>
    <col min="4" max="4" width="11.625" style="8" customWidth="1"/>
    <col min="5" max="5" width="10.5" style="6" customWidth="1"/>
  </cols>
  <sheetData>
    <row r="1" spans="1:5" ht="24.75" x14ac:dyDescent="0.5">
      <c r="B1" s="39" t="s">
        <v>116</v>
      </c>
      <c r="C1" s="10"/>
      <c r="D1" s="10"/>
      <c r="E1" s="10"/>
    </row>
    <row r="2" spans="1:5" ht="21.75" x14ac:dyDescent="0.45">
      <c r="A2" s="18" t="s">
        <v>36</v>
      </c>
      <c r="B2" s="19" t="s">
        <v>35</v>
      </c>
      <c r="C2" s="20" t="s">
        <v>61</v>
      </c>
      <c r="D2" s="21" t="s">
        <v>62</v>
      </c>
      <c r="E2" s="22" t="s">
        <v>63</v>
      </c>
    </row>
    <row r="3" spans="1:5" x14ac:dyDescent="0.35">
      <c r="A3" s="10" t="s">
        <v>37</v>
      </c>
      <c r="B3" s="17" t="s">
        <v>29</v>
      </c>
      <c r="C3" s="9" t="s">
        <v>65</v>
      </c>
      <c r="D3" s="8">
        <v>1500</v>
      </c>
      <c r="E3" s="6" t="s">
        <v>71</v>
      </c>
    </row>
    <row r="4" spans="1:5" x14ac:dyDescent="0.35">
      <c r="A4" s="10" t="s">
        <v>38</v>
      </c>
      <c r="B4" s="17" t="s">
        <v>30</v>
      </c>
      <c r="C4" s="9" t="s">
        <v>66</v>
      </c>
      <c r="D4" s="8">
        <v>350</v>
      </c>
      <c r="E4" s="6" t="s">
        <v>71</v>
      </c>
    </row>
    <row r="5" spans="1:5" x14ac:dyDescent="0.35">
      <c r="A5" s="10" t="s">
        <v>39</v>
      </c>
      <c r="B5" s="17" t="s">
        <v>31</v>
      </c>
      <c r="C5" s="9" t="s">
        <v>67</v>
      </c>
      <c r="D5" s="8">
        <v>200</v>
      </c>
      <c r="E5" s="6" t="s">
        <v>71</v>
      </c>
    </row>
    <row r="6" spans="1:5" x14ac:dyDescent="0.35">
      <c r="A6" s="10" t="s">
        <v>40</v>
      </c>
      <c r="B6" s="17" t="s">
        <v>32</v>
      </c>
      <c r="C6" s="9" t="s">
        <v>113</v>
      </c>
      <c r="D6" s="8">
        <v>1500</v>
      </c>
      <c r="E6" s="6" t="s">
        <v>112</v>
      </c>
    </row>
    <row r="7" spans="1:5" x14ac:dyDescent="0.35">
      <c r="A7" s="10" t="s">
        <v>41</v>
      </c>
      <c r="B7" s="17" t="s">
        <v>33</v>
      </c>
      <c r="C7" s="9" t="s">
        <v>68</v>
      </c>
      <c r="D7" s="8">
        <v>120</v>
      </c>
      <c r="E7" s="6" t="s">
        <v>112</v>
      </c>
    </row>
    <row r="8" spans="1:5" x14ac:dyDescent="0.35">
      <c r="A8" s="10" t="s">
        <v>42</v>
      </c>
      <c r="B8" s="17" t="s">
        <v>34</v>
      </c>
      <c r="C8" s="9" t="s">
        <v>69</v>
      </c>
      <c r="D8" s="8">
        <v>100</v>
      </c>
      <c r="E8" s="6" t="s">
        <v>71</v>
      </c>
    </row>
    <row r="9" spans="1:5" x14ac:dyDescent="0.35">
      <c r="A9" s="10" t="s">
        <v>43</v>
      </c>
      <c r="B9" s="17" t="s">
        <v>45</v>
      </c>
      <c r="C9" s="9" t="s">
        <v>70</v>
      </c>
      <c r="D9" s="8">
        <v>50</v>
      </c>
      <c r="E9" s="6" t="s">
        <v>71</v>
      </c>
    </row>
    <row r="10" spans="1:5" x14ac:dyDescent="0.35">
      <c r="A10" s="10" t="s">
        <v>44</v>
      </c>
      <c r="B10" s="17" t="s">
        <v>64</v>
      </c>
      <c r="C10" s="9" t="s">
        <v>69</v>
      </c>
      <c r="D10" s="8">
        <v>75</v>
      </c>
      <c r="E10" s="6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topLeftCell="B1" workbookViewId="0">
      <selection activeCell="F15" sqref="F15"/>
    </sheetView>
  </sheetViews>
  <sheetFormatPr defaultRowHeight="17.25" x14ac:dyDescent="0.35"/>
  <cols>
    <col min="1" max="1" width="22.75" style="10" customWidth="1"/>
    <col min="2" max="2" width="17.375" style="4" customWidth="1"/>
    <col min="3" max="3" width="13.875" style="11" customWidth="1"/>
    <col min="4" max="4" width="10.25" style="12" customWidth="1"/>
    <col min="5" max="5" width="11.75" style="7" customWidth="1"/>
    <col min="6" max="6" width="11.75" style="14" customWidth="1"/>
  </cols>
  <sheetData>
    <row r="1" spans="1:7" ht="24.75" x14ac:dyDescent="0.5">
      <c r="A1" s="39" t="s">
        <v>117</v>
      </c>
      <c r="B1" s="10"/>
      <c r="C1" s="10"/>
      <c r="D1" s="10"/>
      <c r="E1" s="10"/>
      <c r="G1" s="10"/>
    </row>
    <row r="2" spans="1:7" x14ac:dyDescent="0.35">
      <c r="A2" s="29" t="s">
        <v>72</v>
      </c>
      <c r="B2" s="30" t="s">
        <v>21</v>
      </c>
      <c r="C2" s="31" t="s">
        <v>52</v>
      </c>
      <c r="D2" s="32" t="s">
        <v>17</v>
      </c>
      <c r="E2" s="40" t="s">
        <v>73</v>
      </c>
      <c r="F2" s="44" t="s">
        <v>128</v>
      </c>
      <c r="G2" s="41" t="s">
        <v>78</v>
      </c>
    </row>
    <row r="3" spans="1:7" x14ac:dyDescent="0.35">
      <c r="A3" s="10" t="s">
        <v>74</v>
      </c>
      <c r="B3" s="4" t="s">
        <v>79</v>
      </c>
      <c r="C3" s="11" t="s">
        <v>88</v>
      </c>
      <c r="D3" s="12">
        <f>MERCHANDISE!E8</f>
        <v>40</v>
      </c>
      <c r="E3" s="7">
        <v>2</v>
      </c>
      <c r="F3" s="14">
        <f>18%*G3</f>
        <v>14.399999999999999</v>
      </c>
      <c r="G3">
        <f>E3*D3</f>
        <v>80</v>
      </c>
    </row>
    <row r="4" spans="1:7" x14ac:dyDescent="0.35">
      <c r="A4" s="10" t="s">
        <v>75</v>
      </c>
      <c r="B4" s="4" t="s">
        <v>22</v>
      </c>
      <c r="C4" s="11" t="s">
        <v>53</v>
      </c>
      <c r="D4" s="12">
        <f>MERCHANDISE!E3</f>
        <v>130</v>
      </c>
      <c r="E4" s="7">
        <v>7</v>
      </c>
      <c r="F4" s="14">
        <f>18%*G4</f>
        <v>163.79999999999998</v>
      </c>
      <c r="G4">
        <f>E4*D4</f>
        <v>910</v>
      </c>
    </row>
    <row r="5" spans="1:7" x14ac:dyDescent="0.35">
      <c r="A5" s="10" t="s">
        <v>76</v>
      </c>
      <c r="B5" s="4" t="s">
        <v>24</v>
      </c>
      <c r="C5" s="11" t="s">
        <v>107</v>
      </c>
      <c r="D5" s="12">
        <f>MERCHANDISE!E6</f>
        <v>10</v>
      </c>
      <c r="E5" s="7">
        <v>4</v>
      </c>
      <c r="F5" s="14">
        <f>18%*G5</f>
        <v>7.1999999999999993</v>
      </c>
      <c r="G5">
        <f>E5*D5</f>
        <v>40</v>
      </c>
    </row>
    <row r="6" spans="1:7" x14ac:dyDescent="0.35">
      <c r="A6" s="10" t="s">
        <v>77</v>
      </c>
      <c r="B6" s="4" t="s">
        <v>106</v>
      </c>
      <c r="C6" s="11" t="s">
        <v>108</v>
      </c>
      <c r="D6" s="12">
        <f>MERCHANDISE!E10</f>
        <v>110</v>
      </c>
      <c r="E6" s="7">
        <v>6</v>
      </c>
      <c r="F6" s="14">
        <f>18%*G6</f>
        <v>118.8</v>
      </c>
      <c r="G6">
        <f>E6*D6</f>
        <v>660</v>
      </c>
    </row>
    <row r="7" spans="1:7" x14ac:dyDescent="0.35">
      <c r="A7" s="10" t="s">
        <v>80</v>
      </c>
      <c r="B7" s="4" t="s">
        <v>18</v>
      </c>
      <c r="C7" s="11" t="s">
        <v>56</v>
      </c>
      <c r="D7" s="12">
        <f>MERCHANDISE!E5</f>
        <v>10</v>
      </c>
      <c r="E7" s="7">
        <v>5</v>
      </c>
      <c r="F7" s="14">
        <f>18%*G7</f>
        <v>9</v>
      </c>
      <c r="G7">
        <f>E7*D7</f>
        <v>50</v>
      </c>
    </row>
    <row r="8" spans="1:7" x14ac:dyDescent="0.35">
      <c r="A8" s="10" t="s">
        <v>81</v>
      </c>
      <c r="B8" s="4" t="s">
        <v>25</v>
      </c>
      <c r="C8" s="11" t="s">
        <v>57</v>
      </c>
      <c r="D8" s="12">
        <f>MERCHANDISE!E7</f>
        <v>32</v>
      </c>
      <c r="E8" s="7">
        <v>3</v>
      </c>
      <c r="F8" s="14">
        <f>18%*G8</f>
        <v>17.28</v>
      </c>
      <c r="G8">
        <f>E8*D8</f>
        <v>96</v>
      </c>
    </row>
    <row r="9" spans="1:7" x14ac:dyDescent="0.35">
      <c r="A9" s="10" t="s">
        <v>82</v>
      </c>
      <c r="B9" s="4" t="s">
        <v>22</v>
      </c>
      <c r="C9" s="11" t="s">
        <v>53</v>
      </c>
      <c r="D9" s="12">
        <f>MERCHANDISE!E3</f>
        <v>130</v>
      </c>
      <c r="E9" s="7">
        <v>10</v>
      </c>
      <c r="F9" s="14">
        <f>18%*G9</f>
        <v>234</v>
      </c>
      <c r="G9">
        <f>E9*D9</f>
        <v>1300</v>
      </c>
    </row>
    <row r="10" spans="1:7" x14ac:dyDescent="0.35">
      <c r="A10" s="10" t="s">
        <v>83</v>
      </c>
      <c r="B10" s="4" t="s">
        <v>87</v>
      </c>
      <c r="C10" s="11" t="s">
        <v>89</v>
      </c>
      <c r="D10" s="12">
        <f>MERCHANDISE!E9</f>
        <v>50</v>
      </c>
      <c r="E10" s="7">
        <v>2</v>
      </c>
      <c r="F10" s="14">
        <f>18%*G10</f>
        <v>18</v>
      </c>
      <c r="G10">
        <f>E10*D10</f>
        <v>100</v>
      </c>
    </row>
    <row r="11" spans="1:7" x14ac:dyDescent="0.35">
      <c r="A11" s="10" t="s">
        <v>84</v>
      </c>
      <c r="B11" s="4" t="s">
        <v>24</v>
      </c>
      <c r="C11" s="11" t="s">
        <v>107</v>
      </c>
      <c r="D11" s="12">
        <f>MERCHANDISE!E6</f>
        <v>10</v>
      </c>
      <c r="E11" s="7">
        <v>3</v>
      </c>
      <c r="F11" s="14">
        <f>18%*G11</f>
        <v>5.3999999999999995</v>
      </c>
      <c r="G11">
        <f>E11*D11</f>
        <v>30</v>
      </c>
    </row>
    <row r="12" spans="1:7" x14ac:dyDescent="0.35">
      <c r="A12" s="10" t="s">
        <v>85</v>
      </c>
      <c r="B12" s="4" t="s">
        <v>18</v>
      </c>
      <c r="C12" s="11" t="s">
        <v>110</v>
      </c>
      <c r="D12" s="12">
        <f>MERCHANDISE!E5</f>
        <v>10</v>
      </c>
      <c r="E12" s="7">
        <v>4</v>
      </c>
      <c r="F12" s="14">
        <f>18%*G12</f>
        <v>7.1999999999999993</v>
      </c>
      <c r="G12">
        <f>E12*D12</f>
        <v>40</v>
      </c>
    </row>
    <row r="13" spans="1:7" x14ac:dyDescent="0.35">
      <c r="A13" s="10" t="s">
        <v>86</v>
      </c>
      <c r="B13" s="4" t="s">
        <v>23</v>
      </c>
      <c r="C13" s="11" t="s">
        <v>109</v>
      </c>
      <c r="D13" s="12">
        <f>MERCHANDISE!E4</f>
        <v>105</v>
      </c>
      <c r="E13" s="7">
        <v>12</v>
      </c>
      <c r="F13" s="14">
        <f>18%*G13</f>
        <v>226.79999999999998</v>
      </c>
      <c r="G13">
        <f>E13*D13</f>
        <v>1260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B7" sqref="B7"/>
    </sheetView>
  </sheetViews>
  <sheetFormatPr defaultRowHeight="17.25" x14ac:dyDescent="0.35"/>
  <sheetData>
    <row r="1" spans="1:9" ht="21.75" x14ac:dyDescent="0.45">
      <c r="A1" s="3" t="s">
        <v>114</v>
      </c>
      <c r="B1" s="2"/>
      <c r="C1" s="2"/>
      <c r="D1" s="2"/>
      <c r="E1" s="2"/>
      <c r="F1" s="2"/>
      <c r="G1" s="2"/>
      <c r="H1" s="2"/>
      <c r="I1" s="2"/>
    </row>
    <row r="2" spans="1:9" x14ac:dyDescent="0.35">
      <c r="A2" t="s">
        <v>100</v>
      </c>
      <c r="B2">
        <f>TRANSACTIONS!G3+TRANSACTIONS!G4+TRANSACTIONS!G5+TRANSACTIONS!G6+TRANSACTIONS!G7+TRANSACTIONS!G8+TRANSACTIONS!G9+TRANSACTIONS!G10+TRANSACTIONS!G11+TRANSACTIONS!G12+TRANSACTIONS!G13</f>
        <v>4566</v>
      </c>
    </row>
    <row r="3" spans="1:9" x14ac:dyDescent="0.35">
      <c r="A3" t="s">
        <v>101</v>
      </c>
      <c r="B3">
        <f>BILLS!D3+BILLS!D4+BILLS!D5+BILLS!D7+BILLS!D8+BILLS!D9+BILLS!D10</f>
        <v>2395</v>
      </c>
    </row>
    <row r="4" spans="1:9" x14ac:dyDescent="0.35">
      <c r="A4" t="s">
        <v>102</v>
      </c>
      <c r="B4">
        <f>B2-B3</f>
        <v>2171</v>
      </c>
    </row>
    <row r="5" spans="1:9" x14ac:dyDescent="0.35">
      <c r="A5" t="s">
        <v>103</v>
      </c>
      <c r="B5">
        <f>18%*B4</f>
        <v>390.78</v>
      </c>
    </row>
    <row r="6" spans="1:9" x14ac:dyDescent="0.35">
      <c r="A6" t="s">
        <v>104</v>
      </c>
      <c r="B6">
        <f>BILLS!D6</f>
        <v>1500</v>
      </c>
    </row>
    <row r="7" spans="1:9" x14ac:dyDescent="0.35">
      <c r="A7" t="s">
        <v>105</v>
      </c>
      <c r="B7">
        <f>BILLS!D3+BILLS!D4+BILLS!D5+BILLS!D7+BILLS!D8+BILLS!D9+BILLS!D10</f>
        <v>2395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EMPLOYEES</vt:lpstr>
      <vt:lpstr>MERCHANDISE</vt:lpstr>
      <vt:lpstr>CUSTOMERS</vt:lpstr>
      <vt:lpstr>BILLS</vt:lpstr>
      <vt:lpstr>TRANSACTIONS</vt:lpstr>
      <vt:lpstr>MONTHLY FINANCIALS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Jonny</dc:creator>
  <cp:lastModifiedBy>Jonny</cp:lastModifiedBy>
  <dcterms:created xsi:type="dcterms:W3CDTF">2017-11-16T20:13:13Z</dcterms:created>
  <dcterms:modified xsi:type="dcterms:W3CDTF">2017-11-17T06:44:24Z</dcterms:modified>
</cp:coreProperties>
</file>