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Sheet1" sheetId="1" r:id="rId1"/>
    <sheet name="Sheet2" sheetId="2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/>
  <c r="D23"/>
  <c r="B23"/>
  <c r="D18"/>
  <c r="D19"/>
  <c r="D20"/>
  <c r="D21"/>
  <c r="D22"/>
  <c r="D17"/>
  <c r="C22"/>
  <c r="B22"/>
  <c r="D14"/>
  <c r="D10"/>
  <c r="D11"/>
  <c r="D12"/>
  <c r="D13"/>
  <c r="D9"/>
  <c r="C14"/>
  <c r="B13"/>
  <c r="B14"/>
  <c r="B12"/>
  <c r="B11"/>
  <c r="B10"/>
  <c r="B9"/>
  <c r="D20" i="1"/>
  <c r="E20"/>
  <c r="F20"/>
  <c r="G20"/>
  <c r="C20"/>
  <c r="D19"/>
  <c r="E19"/>
  <c r="F19"/>
  <c r="G19"/>
  <c r="C19"/>
  <c r="D12"/>
  <c r="E12"/>
  <c r="F12"/>
  <c r="G12"/>
  <c r="D10"/>
  <c r="E10"/>
  <c r="F10"/>
  <c r="G10"/>
  <c r="C10"/>
  <c r="D9"/>
  <c r="E9"/>
  <c r="F9"/>
  <c r="G9"/>
  <c r="C9"/>
  <c r="D11"/>
  <c r="E11"/>
  <c r="F11"/>
  <c r="G11"/>
  <c r="D8"/>
  <c r="E8"/>
  <c r="F8"/>
  <c r="G8"/>
  <c r="C11"/>
  <c r="C8"/>
  <c r="D7"/>
  <c r="E7"/>
  <c r="F7"/>
  <c r="G7"/>
  <c r="C7"/>
  <c r="C12" l="1"/>
</calcChain>
</file>

<file path=xl/sharedStrings.xml><?xml version="1.0" encoding="utf-8"?>
<sst xmlns="http://schemas.openxmlformats.org/spreadsheetml/2006/main" count="50" uniqueCount="30">
  <si>
    <t>Halloween Supplies</t>
  </si>
  <si>
    <t>Monthly Manufacturing Overhead Flexible Budget</t>
  </si>
  <si>
    <t>Activity level</t>
  </si>
  <si>
    <t>Direct labour hours</t>
  </si>
  <si>
    <t>Variable costs</t>
  </si>
  <si>
    <t>Indirect labour (0.4)a</t>
  </si>
  <si>
    <t>Indirect  materials (0.2)a</t>
  </si>
  <si>
    <t>Lubricants(0.06)</t>
  </si>
  <si>
    <t>Total variable cost</t>
  </si>
  <si>
    <t>Repairs(0.2)</t>
  </si>
  <si>
    <t>Utilities(0.14)</t>
  </si>
  <si>
    <t>Fixed costs</t>
  </si>
  <si>
    <t>Supervision</t>
  </si>
  <si>
    <t>Depreciation</t>
  </si>
  <si>
    <t>Insurance</t>
  </si>
  <si>
    <t>Rent</t>
  </si>
  <si>
    <t>Property taxes</t>
  </si>
  <si>
    <t>Total fixed costs</t>
  </si>
  <si>
    <t>Total costs</t>
  </si>
  <si>
    <t>*Cost per direct labor hour;8000*0.4,8000*0.2,8000*0.2,8000*0.14,8000*0.06</t>
  </si>
  <si>
    <t>For Months Ended January 31,2021</t>
  </si>
  <si>
    <t>Direct labor hours (DLH)</t>
  </si>
  <si>
    <t>Budget at</t>
  </si>
  <si>
    <t>10,000 DHL</t>
  </si>
  <si>
    <t>Actual costs at</t>
  </si>
  <si>
    <t>10,000 DLH</t>
  </si>
  <si>
    <t>Difference</t>
  </si>
  <si>
    <t>Favorable-F</t>
  </si>
  <si>
    <t>Unfavorable-U</t>
  </si>
  <si>
    <t>U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</si>
</sst>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/>
    <xf numFmtId="164" fontId="5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22"/>
  <sheetViews>
    <sheetView tabSelected="1" workbookViewId="0">
      <selection activeCell="N20" sqref="N20"/>
    </sheetView>
  </sheetViews>
  <sheetFormatPr defaultRowHeight="15"/>
  <cols>
    <col min="2" max="2" width="15" customWidth="1"/>
    <col min="3" max="7" width="10.5703125" bestFit="1" customWidth="1"/>
  </cols>
  <sheetData>
    <row r="4" spans="1:7">
      <c r="A4" t="s">
        <v>2</v>
      </c>
    </row>
    <row r="5" spans="1:7">
      <c r="A5" t="s">
        <v>3</v>
      </c>
      <c r="C5" s="3">
        <v>8000</v>
      </c>
      <c r="D5" s="3">
        <v>9000</v>
      </c>
      <c r="E5" s="3">
        <v>10000</v>
      </c>
      <c r="F5" s="3">
        <v>11000</v>
      </c>
      <c r="G5" s="3">
        <v>12000</v>
      </c>
    </row>
    <row r="6" spans="1:7">
      <c r="A6" t="s">
        <v>4</v>
      </c>
      <c r="C6" s="3"/>
      <c r="D6" s="3"/>
      <c r="E6" s="3"/>
      <c r="F6" s="3"/>
      <c r="G6" s="3"/>
    </row>
    <row r="7" spans="1:7">
      <c r="A7" t="s">
        <v>5</v>
      </c>
      <c r="C7" s="3">
        <f>0.4*C5</f>
        <v>3200</v>
      </c>
      <c r="D7" s="3">
        <f t="shared" ref="D7:G7" si="0">0.4*D5</f>
        <v>3600</v>
      </c>
      <c r="E7" s="3">
        <f t="shared" si="0"/>
        <v>4000</v>
      </c>
      <c r="F7" s="3">
        <f t="shared" si="0"/>
        <v>4400</v>
      </c>
      <c r="G7" s="3">
        <f t="shared" si="0"/>
        <v>4800</v>
      </c>
    </row>
    <row r="8" spans="1:7">
      <c r="A8" t="s">
        <v>6</v>
      </c>
      <c r="C8" s="3">
        <f>0.2*C5</f>
        <v>1600</v>
      </c>
      <c r="D8" s="3">
        <f t="shared" ref="D8:G8" si="1">0.2*D5</f>
        <v>1800</v>
      </c>
      <c r="E8" s="3">
        <f t="shared" si="1"/>
        <v>2000</v>
      </c>
      <c r="F8" s="3">
        <f t="shared" si="1"/>
        <v>2200</v>
      </c>
      <c r="G8" s="3">
        <f t="shared" si="1"/>
        <v>2400</v>
      </c>
    </row>
    <row r="9" spans="1:7">
      <c r="A9" t="s">
        <v>9</v>
      </c>
      <c r="C9" s="3">
        <f>0.2*C5</f>
        <v>1600</v>
      </c>
      <c r="D9" s="3">
        <f t="shared" ref="D9:G9" si="2">0.2*D5</f>
        <v>1800</v>
      </c>
      <c r="E9" s="3">
        <f t="shared" si="2"/>
        <v>2000</v>
      </c>
      <c r="F9" s="3">
        <f t="shared" si="2"/>
        <v>2200</v>
      </c>
      <c r="G9" s="3">
        <f t="shared" si="2"/>
        <v>2400</v>
      </c>
    </row>
    <row r="10" spans="1:7">
      <c r="A10" t="s">
        <v>10</v>
      </c>
      <c r="C10" s="3">
        <f>0.14*C5</f>
        <v>1120</v>
      </c>
      <c r="D10" s="3">
        <f t="shared" ref="D10:G10" si="3">0.14*D5</f>
        <v>1260.0000000000002</v>
      </c>
      <c r="E10" s="3">
        <f t="shared" si="3"/>
        <v>1400.0000000000002</v>
      </c>
      <c r="F10" s="3">
        <f t="shared" si="3"/>
        <v>1540.0000000000002</v>
      </c>
      <c r="G10" s="3">
        <f t="shared" si="3"/>
        <v>1680.0000000000002</v>
      </c>
    </row>
    <row r="11" spans="1:7">
      <c r="A11" t="s">
        <v>7</v>
      </c>
      <c r="C11" s="4">
        <f>0.06*C5</f>
        <v>480</v>
      </c>
      <c r="D11" s="4">
        <f t="shared" ref="D11:G11" si="4">0.06*D5</f>
        <v>540</v>
      </c>
      <c r="E11" s="4">
        <f t="shared" si="4"/>
        <v>600</v>
      </c>
      <c r="F11" s="4">
        <f t="shared" si="4"/>
        <v>660</v>
      </c>
      <c r="G11" s="4">
        <f t="shared" si="4"/>
        <v>720</v>
      </c>
    </row>
    <row r="12" spans="1:7">
      <c r="A12" t="s">
        <v>8</v>
      </c>
      <c r="C12" s="5">
        <f>SUM(C7:C11)</f>
        <v>8000</v>
      </c>
      <c r="D12" s="5">
        <f t="shared" ref="D12:G12" si="5">SUM(D7:D11)</f>
        <v>9000</v>
      </c>
      <c r="E12" s="5">
        <f t="shared" si="5"/>
        <v>10000</v>
      </c>
      <c r="F12" s="5">
        <f t="shared" si="5"/>
        <v>11000</v>
      </c>
      <c r="G12" s="5">
        <f t="shared" si="5"/>
        <v>12000</v>
      </c>
    </row>
    <row r="13" spans="1:7">
      <c r="A13" t="s">
        <v>11</v>
      </c>
      <c r="C13" s="3"/>
      <c r="D13" s="3"/>
      <c r="E13" s="3"/>
      <c r="F13" s="3"/>
      <c r="G13" s="3"/>
    </row>
    <row r="14" spans="1:7">
      <c r="A14" t="s">
        <v>12</v>
      </c>
      <c r="C14" s="3">
        <v>7000</v>
      </c>
      <c r="D14" s="3">
        <v>7000</v>
      </c>
      <c r="E14" s="3">
        <v>7000</v>
      </c>
      <c r="F14" s="3">
        <v>7000</v>
      </c>
      <c r="G14" s="3">
        <v>7000</v>
      </c>
    </row>
    <row r="15" spans="1:7">
      <c r="A15" t="s">
        <v>13</v>
      </c>
      <c r="C15" s="3">
        <v>2000</v>
      </c>
      <c r="D15" s="3">
        <v>2000</v>
      </c>
      <c r="E15" s="3">
        <v>2000</v>
      </c>
      <c r="F15" s="3">
        <v>2000</v>
      </c>
      <c r="G15" s="3">
        <v>2000</v>
      </c>
    </row>
    <row r="16" spans="1:7">
      <c r="A16" t="s">
        <v>14</v>
      </c>
      <c r="C16" s="3">
        <v>1250</v>
      </c>
      <c r="D16" s="3">
        <v>1250</v>
      </c>
      <c r="E16" s="3">
        <v>1250</v>
      </c>
      <c r="F16" s="3">
        <v>1250</v>
      </c>
      <c r="G16" s="3">
        <v>1250</v>
      </c>
    </row>
    <row r="17" spans="1:8">
      <c r="A17" t="s">
        <v>15</v>
      </c>
      <c r="C17" s="3">
        <v>900</v>
      </c>
      <c r="D17" s="3">
        <v>900</v>
      </c>
      <c r="E17" s="3">
        <v>900</v>
      </c>
      <c r="F17" s="3">
        <v>900</v>
      </c>
      <c r="G17" s="3">
        <v>900</v>
      </c>
    </row>
    <row r="18" spans="1:8">
      <c r="A18" t="s">
        <v>16</v>
      </c>
      <c r="C18" s="4">
        <v>600</v>
      </c>
      <c r="D18" s="4">
        <v>600</v>
      </c>
      <c r="E18" s="4">
        <v>600</v>
      </c>
      <c r="F18" s="4">
        <v>600</v>
      </c>
      <c r="G18" s="4">
        <v>600</v>
      </c>
    </row>
    <row r="19" spans="1:8">
      <c r="A19" t="s">
        <v>17</v>
      </c>
      <c r="C19" s="4">
        <f>SUM(C14:C18)</f>
        <v>11750</v>
      </c>
      <c r="D19" s="4">
        <f t="shared" ref="D19:G19" si="6">SUM(D14:D18)</f>
        <v>11750</v>
      </c>
      <c r="E19" s="4">
        <f t="shared" si="6"/>
        <v>11750</v>
      </c>
      <c r="F19" s="4">
        <f t="shared" si="6"/>
        <v>11750</v>
      </c>
      <c r="G19" s="4">
        <f t="shared" si="6"/>
        <v>11750</v>
      </c>
      <c r="H19" s="1"/>
    </row>
    <row r="20" spans="1:8">
      <c r="A20" t="s">
        <v>18</v>
      </c>
      <c r="C20" s="5">
        <f>C12+C19</f>
        <v>19750</v>
      </c>
      <c r="D20" s="5">
        <f t="shared" ref="D20:G20" si="7">D12+D19</f>
        <v>20750</v>
      </c>
      <c r="E20" s="5">
        <f t="shared" si="7"/>
        <v>21750</v>
      </c>
      <c r="F20" s="5">
        <f t="shared" si="7"/>
        <v>22750</v>
      </c>
      <c r="G20" s="5">
        <f t="shared" si="7"/>
        <v>23750</v>
      </c>
    </row>
    <row r="21" spans="1:8">
      <c r="C21" s="2"/>
      <c r="D21" s="2"/>
      <c r="E21" s="2"/>
      <c r="F21" s="2"/>
      <c r="G21" s="2"/>
    </row>
    <row r="22" spans="1:8">
      <c r="B22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M21" sqref="M21"/>
    </sheetView>
  </sheetViews>
  <sheetFormatPr defaultRowHeight="15"/>
  <cols>
    <col min="1" max="1" width="25.5703125" customWidth="1"/>
    <col min="2" max="2" width="30.7109375" customWidth="1"/>
    <col min="3" max="3" width="16.85546875" customWidth="1"/>
  </cols>
  <sheetData>
    <row r="1" spans="1:5">
      <c r="C1" t="s">
        <v>0</v>
      </c>
    </row>
    <row r="2" spans="1:5">
      <c r="A2" t="s">
        <v>1</v>
      </c>
    </row>
    <row r="3" spans="1:5">
      <c r="B3" t="s">
        <v>20</v>
      </c>
    </row>
    <row r="4" spans="1:5">
      <c r="D4" s="1" t="s">
        <v>26</v>
      </c>
    </row>
    <row r="5" spans="1:5">
      <c r="B5" t="s">
        <v>22</v>
      </c>
      <c r="C5" t="s">
        <v>24</v>
      </c>
      <c r="D5" t="s">
        <v>27</v>
      </c>
    </row>
    <row r="6" spans="1:5">
      <c r="A6" t="s">
        <v>21</v>
      </c>
      <c r="B6" s="1" t="s">
        <v>23</v>
      </c>
      <c r="C6" s="1" t="s">
        <v>25</v>
      </c>
      <c r="D6" s="1" t="s">
        <v>28</v>
      </c>
      <c r="E6" s="1"/>
    </row>
    <row r="8" spans="1:5">
      <c r="A8" t="s">
        <v>4</v>
      </c>
    </row>
    <row r="9" spans="1:5">
      <c r="A9" t="s">
        <v>5</v>
      </c>
      <c r="B9" s="3">
        <f>0.4*10000</f>
        <v>4000</v>
      </c>
      <c r="C9" s="3">
        <v>4100</v>
      </c>
      <c r="D9" s="3">
        <f>C9-B9</f>
        <v>100</v>
      </c>
      <c r="E9" t="s">
        <v>29</v>
      </c>
    </row>
    <row r="10" spans="1:5">
      <c r="A10" t="s">
        <v>6</v>
      </c>
      <c r="B10" s="3">
        <f>0.2*10000</f>
        <v>2000</v>
      </c>
      <c r="C10" s="3">
        <v>2300</v>
      </c>
      <c r="D10" s="3">
        <f t="shared" ref="D10:D14" si="0">C10-B10</f>
        <v>300</v>
      </c>
      <c r="E10" t="s">
        <v>29</v>
      </c>
    </row>
    <row r="11" spans="1:5">
      <c r="A11" t="s">
        <v>9</v>
      </c>
      <c r="B11" s="3">
        <f>0.2*10000</f>
        <v>2000</v>
      </c>
      <c r="C11" s="3">
        <v>2200</v>
      </c>
      <c r="D11" s="3">
        <f t="shared" si="0"/>
        <v>200</v>
      </c>
      <c r="E11" t="s">
        <v>29</v>
      </c>
    </row>
    <row r="12" spans="1:5">
      <c r="A12" t="s">
        <v>10</v>
      </c>
      <c r="B12" s="3">
        <f>0.14*10000</f>
        <v>1400.0000000000002</v>
      </c>
      <c r="C12" s="3">
        <v>1500</v>
      </c>
      <c r="D12" s="3">
        <f t="shared" si="0"/>
        <v>99.999999999999773</v>
      </c>
      <c r="E12" t="s">
        <v>29</v>
      </c>
    </row>
    <row r="13" spans="1:5" ht="17.25">
      <c r="A13" t="s">
        <v>7</v>
      </c>
      <c r="B13" s="6">
        <f>0.06*10000</f>
        <v>600</v>
      </c>
      <c r="C13" s="6">
        <v>600</v>
      </c>
      <c r="D13" s="6">
        <f t="shared" si="0"/>
        <v>0</v>
      </c>
    </row>
    <row r="14" spans="1:5" ht="17.25">
      <c r="A14" t="s">
        <v>8</v>
      </c>
      <c r="B14" s="7">
        <f>SUM(B9:B13)</f>
        <v>10000</v>
      </c>
      <c r="C14" s="7">
        <f>SUM(C9:C13)</f>
        <v>10700</v>
      </c>
      <c r="D14" s="7">
        <f t="shared" si="0"/>
        <v>700</v>
      </c>
      <c r="E14" t="s">
        <v>29</v>
      </c>
    </row>
    <row r="15" spans="1:5">
      <c r="B15" s="3"/>
      <c r="C15" s="3"/>
      <c r="D15" s="3"/>
    </row>
    <row r="16" spans="1:5">
      <c r="A16" t="s">
        <v>11</v>
      </c>
      <c r="B16" s="3"/>
      <c r="C16" s="3"/>
      <c r="D16" s="3"/>
    </row>
    <row r="17" spans="1:5">
      <c r="A17" t="s">
        <v>12</v>
      </c>
      <c r="B17" s="3">
        <v>7000</v>
      </c>
      <c r="C17" s="3">
        <v>7000</v>
      </c>
      <c r="D17" s="3">
        <f>C17-B17</f>
        <v>0</v>
      </c>
    </row>
    <row r="18" spans="1:5">
      <c r="A18" t="s">
        <v>13</v>
      </c>
      <c r="B18" s="3">
        <v>2000</v>
      </c>
      <c r="C18" s="3">
        <v>2000</v>
      </c>
      <c r="D18" s="3">
        <f t="shared" ref="D18:D22" si="1">C18-B18</f>
        <v>0</v>
      </c>
    </row>
    <row r="19" spans="1:5">
      <c r="A19" t="s">
        <v>14</v>
      </c>
      <c r="B19" s="3">
        <v>1250</v>
      </c>
      <c r="C19" s="3">
        <v>1250</v>
      </c>
      <c r="D19" s="3">
        <f t="shared" si="1"/>
        <v>0</v>
      </c>
    </row>
    <row r="20" spans="1:5">
      <c r="A20" t="s">
        <v>15</v>
      </c>
      <c r="B20" s="3">
        <v>900</v>
      </c>
      <c r="C20" s="3">
        <v>900</v>
      </c>
      <c r="D20" s="3">
        <f t="shared" si="1"/>
        <v>0</v>
      </c>
    </row>
    <row r="21" spans="1:5" ht="17.25">
      <c r="A21" t="s">
        <v>16</v>
      </c>
      <c r="B21" s="6">
        <v>600</v>
      </c>
      <c r="C21" s="6">
        <v>600</v>
      </c>
      <c r="D21" s="6">
        <f t="shared" si="1"/>
        <v>0</v>
      </c>
    </row>
    <row r="22" spans="1:5" ht="17.25">
      <c r="A22" t="s">
        <v>17</v>
      </c>
      <c r="B22" s="6">
        <f>SUM(B17:B21)</f>
        <v>11750</v>
      </c>
      <c r="C22" s="6">
        <f>SUM(C17:C21)</f>
        <v>11750</v>
      </c>
      <c r="D22" s="6">
        <f t="shared" si="1"/>
        <v>0</v>
      </c>
    </row>
    <row r="23" spans="1:5" ht="17.25">
      <c r="A23" t="s">
        <v>18</v>
      </c>
      <c r="B23" s="7">
        <f>B14+B22</f>
        <v>21750</v>
      </c>
      <c r="C23" s="7">
        <f t="shared" ref="C23:D23" si="2">C14+C22</f>
        <v>22450</v>
      </c>
      <c r="D23" s="7">
        <f t="shared" si="2"/>
        <v>700</v>
      </c>
      <c r="E2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AbduAlqa</cp:lastModifiedBy>
  <dcterms:created xsi:type="dcterms:W3CDTF">2021-03-17T06:36:29Z</dcterms:created>
  <dcterms:modified xsi:type="dcterms:W3CDTF">2021-03-17T14:07:42Z</dcterms:modified>
</cp:coreProperties>
</file>