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6765" firstSheet="6" activeTab="9"/>
  </bookViews>
  <sheets>
    <sheet name="Ex. 2.1- Moving Average" sheetId="1" r:id="rId1"/>
    <sheet name=" Ex.2.1-moving average 4" sheetId="3" r:id="rId2"/>
    <sheet name=" Ex. 2.1-naïve " sheetId="2" r:id="rId3"/>
    <sheet name="Ex. 2.2-Naive" sheetId="4" r:id="rId4"/>
    <sheet name="Ex. 2.2-Moving average 4" sheetId="5" r:id="rId5"/>
    <sheet name="Ex. 2.2-Moving average 5" sheetId="6" r:id="rId6"/>
    <sheet name="Ex.2.4(a)" sheetId="7" r:id="rId7"/>
    <sheet name="Ex. 2.4(b)" sheetId="8" r:id="rId8"/>
    <sheet name="Ex.2.5(a)" sheetId="9" r:id="rId9"/>
    <sheet name="Ex. 2.5(b)" sheetId="10" r:id="rId10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10" l="1"/>
  <c r="B10" i="10"/>
  <c r="C26" i="10"/>
  <c r="C25" i="10"/>
  <c r="D25" i="10" s="1"/>
  <c r="C24" i="10"/>
  <c r="D24" i="10" s="1"/>
  <c r="C23" i="10"/>
  <c r="D23" i="10" s="1"/>
  <c r="C22" i="10"/>
  <c r="D22" i="10" s="1"/>
  <c r="C21" i="10"/>
  <c r="D21" i="10" s="1"/>
  <c r="C20" i="10"/>
  <c r="D20" i="10" s="1"/>
  <c r="C19" i="10"/>
  <c r="D19" i="10" s="1"/>
  <c r="C26" i="9"/>
  <c r="C25" i="9"/>
  <c r="D25" i="9" s="1"/>
  <c r="C24" i="9"/>
  <c r="D24" i="9" s="1"/>
  <c r="D23" i="9"/>
  <c r="C23" i="9"/>
  <c r="C22" i="9"/>
  <c r="D22" i="9" s="1"/>
  <c r="C21" i="9"/>
  <c r="D21" i="9" s="1"/>
  <c r="C20" i="9"/>
  <c r="D20" i="9" s="1"/>
  <c r="C19" i="9"/>
  <c r="D19" i="9" s="1"/>
  <c r="C18" i="9"/>
  <c r="D18" i="9" s="1"/>
  <c r="B11" i="8"/>
  <c r="B10" i="8"/>
  <c r="E21" i="8" s="1"/>
  <c r="E23" i="8"/>
  <c r="E24" i="8"/>
  <c r="E25" i="8"/>
  <c r="E20" i="8"/>
  <c r="E19" i="8"/>
  <c r="C20" i="8"/>
  <c r="C21" i="8"/>
  <c r="C22" i="8"/>
  <c r="C23" i="8"/>
  <c r="D23" i="8" s="1"/>
  <c r="C24" i="8"/>
  <c r="C25" i="8"/>
  <c r="C26" i="8"/>
  <c r="C19" i="8"/>
  <c r="D25" i="8"/>
  <c r="D24" i="8"/>
  <c r="D22" i="8"/>
  <c r="D21" i="8"/>
  <c r="D20" i="8"/>
  <c r="D19" i="8"/>
  <c r="E20" i="7"/>
  <c r="E21" i="7"/>
  <c r="E22" i="7"/>
  <c r="E23" i="7"/>
  <c r="E24" i="7"/>
  <c r="E25" i="7"/>
  <c r="E19" i="7"/>
  <c r="E18" i="7"/>
  <c r="B10" i="7"/>
  <c r="B11" i="7"/>
  <c r="D25" i="7"/>
  <c r="D19" i="7"/>
  <c r="D20" i="7"/>
  <c r="D21" i="7"/>
  <c r="D22" i="7"/>
  <c r="D23" i="7"/>
  <c r="D24" i="7"/>
  <c r="D18" i="7"/>
  <c r="C21" i="7"/>
  <c r="C22" i="7"/>
  <c r="C23" i="7"/>
  <c r="C24" i="7"/>
  <c r="C25" i="7"/>
  <c r="C26" i="7"/>
  <c r="C19" i="7"/>
  <c r="C20" i="7"/>
  <c r="C18" i="7"/>
  <c r="B11" i="9" l="1"/>
  <c r="B10" i="9"/>
  <c r="E18" i="9" s="1"/>
  <c r="E22" i="8"/>
  <c r="B6" i="6"/>
  <c r="B5" i="6"/>
  <c r="E15" i="6" s="1"/>
  <c r="D15" i="6"/>
  <c r="C16" i="6"/>
  <c r="C15" i="6"/>
  <c r="E15" i="5"/>
  <c r="E14" i="5"/>
  <c r="B6" i="5"/>
  <c r="B5" i="5"/>
  <c r="E14" i="3"/>
  <c r="E13" i="3"/>
  <c r="D15" i="5"/>
  <c r="D14" i="5"/>
  <c r="C16" i="5"/>
  <c r="C15" i="5"/>
  <c r="C14" i="5"/>
  <c r="C12" i="4"/>
  <c r="B6" i="1"/>
  <c r="E24" i="10" l="1"/>
  <c r="E20" i="10"/>
  <c r="E25" i="10"/>
  <c r="E21" i="10"/>
  <c r="E22" i="10"/>
  <c r="E23" i="10"/>
  <c r="E19" i="10"/>
  <c r="E24" i="9"/>
  <c r="E20" i="9"/>
  <c r="E25" i="9"/>
  <c r="E21" i="9"/>
  <c r="E22" i="9"/>
  <c r="E23" i="9"/>
  <c r="E19" i="9"/>
  <c r="C15" i="3"/>
  <c r="C14" i="3"/>
  <c r="D14" i="3" s="1"/>
  <c r="C13" i="3"/>
  <c r="D13" i="3"/>
  <c r="E14" i="1"/>
  <c r="E13" i="1"/>
  <c r="E12" i="1"/>
  <c r="B5" i="1"/>
  <c r="D13" i="1"/>
  <c r="D14" i="1"/>
  <c r="D12" i="1"/>
  <c r="C15" i="1"/>
  <c r="C14" i="1"/>
  <c r="C13" i="1"/>
  <c r="C12" i="1"/>
  <c r="C12" i="2"/>
  <c r="B6" i="3" l="1"/>
  <c r="B5" i="3"/>
</calcChain>
</file>

<file path=xl/sharedStrings.xml><?xml version="1.0" encoding="utf-8"?>
<sst xmlns="http://schemas.openxmlformats.org/spreadsheetml/2006/main" count="1828" uniqueCount="33">
  <si>
    <t>Moving Average</t>
  </si>
  <si>
    <t>Periods of Moving Average =</t>
  </si>
  <si>
    <t xml:space="preserve">MAD = </t>
  </si>
  <si>
    <t>MAPE =</t>
  </si>
  <si>
    <t>Actual</t>
  </si>
  <si>
    <t>Prediction</t>
  </si>
  <si>
    <t>Error</t>
  </si>
  <si>
    <t>Tracking Signal</t>
  </si>
  <si>
    <t/>
  </si>
  <si>
    <t xml:space="preserve"> Naïve Predictions</t>
  </si>
  <si>
    <t>Month</t>
  </si>
  <si>
    <t>July</t>
  </si>
  <si>
    <t>August</t>
  </si>
  <si>
    <t>September</t>
  </si>
  <si>
    <t>October</t>
  </si>
  <si>
    <t>November</t>
  </si>
  <si>
    <t>December</t>
  </si>
  <si>
    <t>January</t>
  </si>
  <si>
    <t>April</t>
  </si>
  <si>
    <t>May</t>
  </si>
  <si>
    <t>June</t>
  </si>
  <si>
    <t>Weighted Moving Average</t>
  </si>
  <si>
    <t>Number Periods of Average =</t>
  </si>
  <si>
    <t>(maximum - 5)</t>
  </si>
  <si>
    <t>Weights of Average</t>
  </si>
  <si>
    <r>
      <t>ω</t>
    </r>
    <r>
      <rPr>
        <b/>
        <vertAlign val="subscript"/>
        <sz val="10"/>
        <rFont val="Arial Cyr"/>
        <charset val="204"/>
      </rPr>
      <t>1</t>
    </r>
  </si>
  <si>
    <r>
      <t>ω</t>
    </r>
    <r>
      <rPr>
        <b/>
        <vertAlign val="subscript"/>
        <sz val="10"/>
        <rFont val="Arial Cyr"/>
        <charset val="204"/>
      </rPr>
      <t>2</t>
    </r>
  </si>
  <si>
    <r>
      <t>ω</t>
    </r>
    <r>
      <rPr>
        <b/>
        <vertAlign val="subscript"/>
        <sz val="10"/>
        <rFont val="Arial Cyr"/>
        <charset val="204"/>
      </rPr>
      <t>3</t>
    </r>
  </si>
  <si>
    <r>
      <t>ω</t>
    </r>
    <r>
      <rPr>
        <b/>
        <vertAlign val="subscript"/>
        <sz val="10"/>
        <rFont val="Arial Cyr"/>
        <charset val="204"/>
      </rPr>
      <t>4</t>
    </r>
  </si>
  <si>
    <r>
      <t>ω</t>
    </r>
    <r>
      <rPr>
        <b/>
        <vertAlign val="subscript"/>
        <sz val="10"/>
        <rFont val="Arial Cyr"/>
        <charset val="204"/>
      </rPr>
      <t>5</t>
    </r>
  </si>
  <si>
    <t>Period</t>
  </si>
  <si>
    <t>February</t>
  </si>
  <si>
    <t>March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</si>
</sst>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</font>
    <font>
      <b/>
      <sz val="10"/>
      <color indexed="10"/>
      <name val="Arial Cyr"/>
      <charset val="204"/>
    </font>
    <font>
      <sz val="10"/>
      <name val="Arial Cyr"/>
      <charset val="204"/>
    </font>
    <font>
      <b/>
      <sz val="8"/>
      <name val="Arial Cyr"/>
      <charset val="204"/>
    </font>
    <font>
      <b/>
      <sz val="10"/>
      <name val="Times New Roman"/>
      <family val="1"/>
      <charset val="204"/>
    </font>
    <font>
      <b/>
      <vertAlign val="subscript"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62">
    <xf numFmtId="0" fontId="0" fillId="0" borderId="0" xfId="0"/>
    <xf numFmtId="0" fontId="1" fillId="2" borderId="0" xfId="0" applyFont="1" applyFill="1" applyAlignment="1">
      <alignment horizontal="center"/>
    </xf>
    <xf numFmtId="0" fontId="0" fillId="2" borderId="0" xfId="0" applyFill="1"/>
    <xf numFmtId="0" fontId="2" fillId="3" borderId="1" xfId="0" applyFont="1" applyFill="1" applyBorder="1" applyProtection="1">
      <protection locked="0"/>
    </xf>
    <xf numFmtId="0" fontId="0" fillId="2" borderId="0" xfId="0" applyFill="1" applyProtection="1"/>
    <xf numFmtId="0" fontId="2" fillId="2" borderId="0" xfId="0" applyFont="1" applyFill="1"/>
    <xf numFmtId="0" fontId="2" fillId="2" borderId="2" xfId="0" applyNumberFormat="1" applyFont="1" applyFill="1" applyBorder="1" applyProtection="1">
      <protection hidden="1"/>
    </xf>
    <xf numFmtId="0" fontId="2" fillId="2" borderId="0" xfId="0" applyFont="1" applyFill="1" applyAlignment="1">
      <alignment horizontal="right"/>
    </xf>
    <xf numFmtId="0" fontId="2" fillId="2" borderId="3" xfId="0" applyFont="1" applyFill="1" applyBorder="1" applyProtection="1">
      <protection hidden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3" fillId="3" borderId="4" xfId="0" applyNumberFormat="1" applyFont="1" applyFill="1" applyBorder="1" applyAlignment="1" applyProtection="1">
      <alignment horizontal="center"/>
      <protection locked="0"/>
    </xf>
    <xf numFmtId="0" fontId="4" fillId="2" borderId="5" xfId="0" applyFont="1" applyFill="1" applyBorder="1" applyProtection="1">
      <protection hidden="1"/>
    </xf>
    <xf numFmtId="0" fontId="4" fillId="2" borderId="6" xfId="0" applyFont="1" applyFill="1" applyBorder="1" applyProtection="1">
      <protection hidden="1"/>
    </xf>
    <xf numFmtId="0" fontId="4" fillId="2" borderId="7" xfId="0" applyFont="1" applyFill="1" applyBorder="1" applyProtection="1">
      <protection hidden="1"/>
    </xf>
    <xf numFmtId="0" fontId="2" fillId="2" borderId="8" xfId="0" applyFont="1" applyFill="1" applyBorder="1" applyAlignment="1">
      <alignment horizontal="center"/>
    </xf>
    <xf numFmtId="0" fontId="3" fillId="3" borderId="8" xfId="0" applyNumberFormat="1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Protection="1">
      <protection hidden="1"/>
    </xf>
    <xf numFmtId="0" fontId="4" fillId="2" borderId="10" xfId="0" applyFont="1" applyFill="1" applyBorder="1" applyProtection="1">
      <protection hidden="1"/>
    </xf>
    <xf numFmtId="0" fontId="4" fillId="2" borderId="11" xfId="0" applyFont="1" applyFill="1" applyBorder="1" applyProtection="1">
      <protection hidden="1"/>
    </xf>
    <xf numFmtId="0" fontId="2" fillId="2" borderId="12" xfId="0" applyFont="1" applyFill="1" applyBorder="1" applyAlignment="1">
      <alignment horizontal="center"/>
    </xf>
    <xf numFmtId="0" fontId="3" fillId="3" borderId="12" xfId="0" applyNumberFormat="1" applyFont="1" applyFill="1" applyBorder="1" applyAlignment="1" applyProtection="1">
      <alignment horizontal="center"/>
      <protection locked="0"/>
    </xf>
    <xf numFmtId="0" fontId="4" fillId="2" borderId="13" xfId="0" applyFont="1" applyFill="1" applyBorder="1" applyProtection="1">
      <protection hidden="1"/>
    </xf>
    <xf numFmtId="0" fontId="4" fillId="2" borderId="14" xfId="0" applyFont="1" applyFill="1" applyBorder="1" applyProtection="1">
      <protection hidden="1"/>
    </xf>
    <xf numFmtId="0" fontId="4" fillId="2" borderId="15" xfId="0" applyFont="1" applyFill="1" applyBorder="1" applyProtection="1">
      <protection hidden="1"/>
    </xf>
    <xf numFmtId="0" fontId="5" fillId="0" borderId="0" xfId="1"/>
    <xf numFmtId="0" fontId="2" fillId="2" borderId="0" xfId="1" applyFont="1" applyFill="1"/>
    <xf numFmtId="0" fontId="2" fillId="2" borderId="1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3" xfId="1" applyFont="1" applyFill="1" applyBorder="1" applyProtection="1">
      <protection hidden="1"/>
    </xf>
    <xf numFmtId="0" fontId="4" fillId="2" borderId="5" xfId="1" applyFont="1" applyFill="1" applyBorder="1" applyProtection="1">
      <protection hidden="1"/>
    </xf>
    <xf numFmtId="0" fontId="4" fillId="2" borderId="7" xfId="1" applyFont="1" applyFill="1" applyBorder="1" applyProtection="1">
      <protection hidden="1"/>
    </xf>
    <xf numFmtId="0" fontId="4" fillId="2" borderId="9" xfId="1" applyFont="1" applyFill="1" applyBorder="1" applyProtection="1">
      <protection hidden="1"/>
    </xf>
    <xf numFmtId="0" fontId="4" fillId="2" borderId="11" xfId="1" applyFont="1" applyFill="1" applyBorder="1" applyProtection="1">
      <protection hidden="1"/>
    </xf>
    <xf numFmtId="0" fontId="4" fillId="2" borderId="13" xfId="1" applyFont="1" applyFill="1" applyBorder="1" applyProtection="1">
      <protection hidden="1"/>
    </xf>
    <xf numFmtId="0" fontId="4" fillId="2" borderId="15" xfId="1" applyFont="1" applyFill="1" applyBorder="1" applyProtection="1">
      <protection hidden="1"/>
    </xf>
    <xf numFmtId="0" fontId="3" fillId="3" borderId="4" xfId="1" applyNumberFormat="1" applyFont="1" applyFill="1" applyBorder="1" applyAlignment="1" applyProtection="1">
      <alignment horizontal="center"/>
      <protection locked="0"/>
    </xf>
    <xf numFmtId="0" fontId="3" fillId="3" borderId="8" xfId="1" applyNumberFormat="1" applyFont="1" applyFill="1" applyBorder="1" applyAlignment="1" applyProtection="1">
      <alignment horizontal="center"/>
      <protection locked="0"/>
    </xf>
    <xf numFmtId="0" fontId="3" fillId="3" borderId="12" xfId="1" applyNumberFormat="1" applyFont="1" applyFill="1" applyBorder="1" applyAlignment="1" applyProtection="1">
      <alignment horizontal="center"/>
      <protection locked="0"/>
    </xf>
    <xf numFmtId="0" fontId="2" fillId="3" borderId="1" xfId="1" applyFont="1" applyFill="1" applyBorder="1" applyProtection="1">
      <protection locked="0"/>
    </xf>
    <xf numFmtId="0" fontId="5" fillId="2" borderId="0" xfId="1" applyFill="1" applyProtection="1"/>
    <xf numFmtId="0" fontId="2" fillId="2" borderId="2" xfId="1" applyNumberFormat="1" applyFont="1" applyFill="1" applyBorder="1" applyProtection="1">
      <protection hidden="1"/>
    </xf>
    <xf numFmtId="0" fontId="6" fillId="2" borderId="0" xfId="1" applyFont="1" applyFill="1" applyAlignment="1">
      <alignment horizontal="center" vertical="top"/>
    </xf>
    <xf numFmtId="0" fontId="2" fillId="3" borderId="16" xfId="1" applyFont="1" applyFill="1" applyBorder="1" applyAlignment="1" applyProtection="1">
      <alignment horizontal="center"/>
      <protection locked="0"/>
    </xf>
    <xf numFmtId="0" fontId="2" fillId="3" borderId="17" xfId="1" applyFont="1" applyFill="1" applyBorder="1" applyAlignment="1" applyProtection="1">
      <alignment horizontal="center"/>
      <protection locked="0"/>
    </xf>
    <xf numFmtId="0" fontId="7" fillId="2" borderId="5" xfId="1" applyFont="1" applyFill="1" applyBorder="1" applyAlignment="1">
      <alignment horizontal="center"/>
    </xf>
    <xf numFmtId="0" fontId="7" fillId="2" borderId="6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0" fontId="4" fillId="2" borderId="18" xfId="1" applyFont="1" applyFill="1" applyBorder="1" applyProtection="1">
      <protection hidden="1"/>
    </xf>
    <xf numFmtId="0" fontId="4" fillId="2" borderId="19" xfId="1" applyFont="1" applyFill="1" applyBorder="1" applyProtection="1">
      <protection hidden="1"/>
    </xf>
    <xf numFmtId="0" fontId="4" fillId="2" borderId="20" xfId="1" applyFont="1" applyFill="1" applyBorder="1" applyProtection="1">
      <protection hidden="1"/>
    </xf>
    <xf numFmtId="0" fontId="2" fillId="3" borderId="17" xfId="1" applyFont="1" applyFill="1" applyBorder="1" applyProtection="1">
      <protection locked="0"/>
    </xf>
    <xf numFmtId="0" fontId="2" fillId="3" borderId="21" xfId="1" applyFont="1" applyFill="1" applyBorder="1" applyProtection="1">
      <protection locked="0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"/>
  <sheetViews>
    <sheetView workbookViewId="0">
      <selection activeCell="E12" sqref="E12"/>
    </sheetView>
  </sheetViews>
  <sheetFormatPr defaultRowHeight="15" x14ac:dyDescent="0.25"/>
  <cols>
    <col min="1" max="2" width="9.140625" style="2"/>
    <col min="3" max="3" width="12" style="2" bestFit="1" customWidth="1"/>
    <col min="4" max="4" width="9.140625" style="2"/>
    <col min="5" max="5" width="9.5703125" style="2" customWidth="1"/>
    <col min="6" max="16384" width="9.140625" style="2"/>
  </cols>
  <sheetData>
    <row r="1" spans="1:18" x14ac:dyDescent="0.25">
      <c r="A1" s="57" t="s">
        <v>0</v>
      </c>
      <c r="B1" s="57"/>
      <c r="C1" s="57"/>
      <c r="D1" s="57"/>
    </row>
    <row r="2" spans="1:18" ht="15.75" thickBot="1" x14ac:dyDescent="0.3"/>
    <row r="3" spans="1:18" ht="15.75" thickBot="1" x14ac:dyDescent="0.3">
      <c r="A3" s="58" t="s">
        <v>1</v>
      </c>
      <c r="B3" s="58"/>
      <c r="C3" s="58"/>
      <c r="D3" s="3">
        <v>3</v>
      </c>
    </row>
    <row r="4" spans="1:18" ht="15.75" thickBot="1" x14ac:dyDescent="0.3"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x14ac:dyDescent="0.25">
      <c r="A5" s="5" t="s">
        <v>2</v>
      </c>
      <c r="B5" s="6">
        <f>AVERAGE(D12:D14)*-1</f>
        <v>2612.6666666666665</v>
      </c>
      <c r="C5" s="7"/>
      <c r="D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5.75" thickBot="1" x14ac:dyDescent="0.3">
      <c r="A6" s="5" t="s">
        <v>3</v>
      </c>
      <c r="B6" s="8">
        <f>(-SUM(D12:D14))/SUM(B9:B14)</f>
        <v>9.8122183274912372E-2</v>
      </c>
      <c r="C6" s="7"/>
      <c r="D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5.75" thickBot="1" x14ac:dyDescent="0.3"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27" thickBot="1" x14ac:dyDescent="0.3">
      <c r="A8" s="9" t="s">
        <v>10</v>
      </c>
      <c r="B8" s="9" t="s">
        <v>4</v>
      </c>
      <c r="C8" s="9" t="s">
        <v>5</v>
      </c>
      <c r="D8" s="9" t="s">
        <v>6</v>
      </c>
      <c r="E8" s="10" t="s">
        <v>7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x14ac:dyDescent="0.25">
      <c r="A9" s="11" t="s">
        <v>11</v>
      </c>
      <c r="B9" s="12">
        <v>15908</v>
      </c>
      <c r="C9" s="13" t="s">
        <v>8</v>
      </c>
      <c r="D9" s="14" t="s">
        <v>8</v>
      </c>
      <c r="E9" s="15" t="s">
        <v>8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x14ac:dyDescent="0.25">
      <c r="A10" s="16" t="s">
        <v>12</v>
      </c>
      <c r="B10" s="17">
        <v>15504</v>
      </c>
      <c r="C10" s="18" t="s">
        <v>8</v>
      </c>
      <c r="D10" s="19" t="s">
        <v>8</v>
      </c>
      <c r="E10" s="20" t="s">
        <v>8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x14ac:dyDescent="0.25">
      <c r="A11" s="16" t="s">
        <v>13</v>
      </c>
      <c r="B11" s="17">
        <v>14272</v>
      </c>
      <c r="C11" s="18" t="s">
        <v>8</v>
      </c>
      <c r="D11" s="19" t="s">
        <v>8</v>
      </c>
      <c r="E11" s="20" t="s">
        <v>8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x14ac:dyDescent="0.25">
      <c r="A12" s="16" t="s">
        <v>14</v>
      </c>
      <c r="B12" s="17">
        <v>13174</v>
      </c>
      <c r="C12" s="18">
        <f>AVERAGE(B9:B11)</f>
        <v>15228</v>
      </c>
      <c r="D12" s="19">
        <f>B12-C12</f>
        <v>-2054</v>
      </c>
      <c r="E12" s="20">
        <f>D12/B5</f>
        <v>-0.78616994131155915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x14ac:dyDescent="0.25">
      <c r="A13" s="16" t="s">
        <v>15</v>
      </c>
      <c r="B13" s="17">
        <v>10022</v>
      </c>
      <c r="C13" s="18">
        <f>AVERAGE(B10:B12)</f>
        <v>14316.666666666666</v>
      </c>
      <c r="D13" s="19">
        <f t="shared" ref="D13:D14" si="0">B13-C13</f>
        <v>-4294.6666666666661</v>
      </c>
      <c r="E13" s="20">
        <f>(D12+D13)/B5</f>
        <v>-2.4299566215871393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x14ac:dyDescent="0.25">
      <c r="A14" s="16" t="s">
        <v>16</v>
      </c>
      <c r="B14" s="17">
        <v>11000</v>
      </c>
      <c r="C14" s="18">
        <f>AVERAGE(B11:B13)</f>
        <v>12489.333333333334</v>
      </c>
      <c r="D14" s="19">
        <f t="shared" si="0"/>
        <v>-1489.3333333333339</v>
      </c>
      <c r="E14" s="20">
        <f>(D12+D13+D14)/B5</f>
        <v>-3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x14ac:dyDescent="0.25">
      <c r="A15" s="16" t="s">
        <v>17</v>
      </c>
      <c r="B15" s="17"/>
      <c r="C15" s="18">
        <f>AVERAGE(B12:B14)</f>
        <v>11398.666666666666</v>
      </c>
      <c r="D15" s="19" t="s">
        <v>8</v>
      </c>
      <c r="E15" s="20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x14ac:dyDescent="0.25">
      <c r="A16" s="16"/>
      <c r="B16" s="17"/>
      <c r="C16" s="18" t="s">
        <v>8</v>
      </c>
      <c r="D16" s="19" t="s">
        <v>8</v>
      </c>
      <c r="E16" s="20" t="s">
        <v>8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25">
      <c r="A17" s="16"/>
      <c r="B17" s="17"/>
      <c r="C17" s="18" t="s">
        <v>8</v>
      </c>
      <c r="D17" s="19" t="s">
        <v>8</v>
      </c>
      <c r="E17" s="20" t="s">
        <v>8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x14ac:dyDescent="0.25">
      <c r="A18" s="16"/>
      <c r="B18" s="17"/>
      <c r="C18" s="18" t="s">
        <v>8</v>
      </c>
      <c r="D18" s="19" t="s">
        <v>8</v>
      </c>
      <c r="E18" s="20" t="s">
        <v>8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x14ac:dyDescent="0.25">
      <c r="A19" s="16"/>
      <c r="B19" s="17"/>
      <c r="C19" s="18" t="s">
        <v>8</v>
      </c>
      <c r="D19" s="19" t="s">
        <v>8</v>
      </c>
      <c r="E19" s="20" t="s">
        <v>8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25">
      <c r="A20" s="16"/>
      <c r="B20" s="17"/>
      <c r="C20" s="18" t="s">
        <v>8</v>
      </c>
      <c r="D20" s="19" t="s">
        <v>8</v>
      </c>
      <c r="E20" s="20" t="s">
        <v>8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25">
      <c r="A21" s="16"/>
      <c r="B21" s="17"/>
      <c r="C21" s="18" t="s">
        <v>8</v>
      </c>
      <c r="D21" s="19" t="s">
        <v>8</v>
      </c>
      <c r="E21" s="20" t="s">
        <v>8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x14ac:dyDescent="0.25">
      <c r="A22" s="16"/>
      <c r="B22" s="17"/>
      <c r="C22" s="18" t="s">
        <v>8</v>
      </c>
      <c r="D22" s="19" t="s">
        <v>8</v>
      </c>
      <c r="E22" s="20" t="s">
        <v>8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x14ac:dyDescent="0.25">
      <c r="A23" s="16"/>
      <c r="B23" s="17"/>
      <c r="C23" s="18" t="s">
        <v>8</v>
      </c>
      <c r="D23" s="19" t="s">
        <v>8</v>
      </c>
      <c r="E23" s="20" t="s">
        <v>8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x14ac:dyDescent="0.25">
      <c r="A24" s="16"/>
      <c r="B24" s="17"/>
      <c r="C24" s="18" t="s">
        <v>8</v>
      </c>
      <c r="D24" s="19" t="s">
        <v>8</v>
      </c>
      <c r="E24" s="20" t="s">
        <v>8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x14ac:dyDescent="0.25">
      <c r="A25" s="16"/>
      <c r="B25" s="17"/>
      <c r="C25" s="18" t="s">
        <v>8</v>
      </c>
      <c r="D25" s="19" t="s">
        <v>8</v>
      </c>
      <c r="E25" s="20" t="s">
        <v>8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x14ac:dyDescent="0.25">
      <c r="A26" s="16"/>
      <c r="B26" s="17"/>
      <c r="C26" s="18" t="s">
        <v>8</v>
      </c>
      <c r="D26" s="19" t="s">
        <v>8</v>
      </c>
      <c r="E26" s="20" t="s">
        <v>8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x14ac:dyDescent="0.25">
      <c r="A27" s="16"/>
      <c r="B27" s="17"/>
      <c r="C27" s="18" t="s">
        <v>8</v>
      </c>
      <c r="D27" s="19" t="s">
        <v>8</v>
      </c>
      <c r="E27" s="20" t="s">
        <v>8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x14ac:dyDescent="0.25">
      <c r="A28" s="16"/>
      <c r="B28" s="17"/>
      <c r="C28" s="18" t="s">
        <v>8</v>
      </c>
      <c r="D28" s="19" t="s">
        <v>8</v>
      </c>
      <c r="E28" s="20" t="s">
        <v>8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x14ac:dyDescent="0.25">
      <c r="A29" s="16"/>
      <c r="B29" s="17"/>
      <c r="C29" s="18" t="s">
        <v>8</v>
      </c>
      <c r="D29" s="19" t="s">
        <v>8</v>
      </c>
      <c r="E29" s="20" t="s">
        <v>8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x14ac:dyDescent="0.25">
      <c r="A30" s="16"/>
      <c r="B30" s="17"/>
      <c r="C30" s="18" t="s">
        <v>8</v>
      </c>
      <c r="D30" s="19" t="s">
        <v>8</v>
      </c>
      <c r="E30" s="20" t="s">
        <v>8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x14ac:dyDescent="0.25">
      <c r="A31" s="16"/>
      <c r="B31" s="17"/>
      <c r="C31" s="18" t="s">
        <v>8</v>
      </c>
      <c r="D31" s="19" t="s">
        <v>8</v>
      </c>
      <c r="E31" s="20" t="s">
        <v>8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x14ac:dyDescent="0.25">
      <c r="A32" s="16"/>
      <c r="B32" s="17"/>
      <c r="C32" s="18" t="s">
        <v>8</v>
      </c>
      <c r="D32" s="19" t="s">
        <v>8</v>
      </c>
      <c r="E32" s="20" t="s">
        <v>8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x14ac:dyDescent="0.25">
      <c r="A33" s="16"/>
      <c r="B33" s="17"/>
      <c r="C33" s="18" t="s">
        <v>8</v>
      </c>
      <c r="D33" s="19" t="s">
        <v>8</v>
      </c>
      <c r="E33" s="20" t="s">
        <v>8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x14ac:dyDescent="0.25">
      <c r="A34" s="16"/>
      <c r="B34" s="17"/>
      <c r="C34" s="18" t="s">
        <v>8</v>
      </c>
      <c r="D34" s="19" t="s">
        <v>8</v>
      </c>
      <c r="E34" s="20" t="s">
        <v>8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x14ac:dyDescent="0.25">
      <c r="A35" s="16"/>
      <c r="B35" s="17"/>
      <c r="C35" s="18" t="s">
        <v>8</v>
      </c>
      <c r="D35" s="19" t="s">
        <v>8</v>
      </c>
      <c r="E35" s="20" t="s">
        <v>8</v>
      </c>
    </row>
    <row r="36" spans="1:18" x14ac:dyDescent="0.25">
      <c r="A36" s="16"/>
      <c r="B36" s="17"/>
      <c r="C36" s="18" t="s">
        <v>8</v>
      </c>
      <c r="D36" s="19" t="s">
        <v>8</v>
      </c>
      <c r="E36" s="20" t="s">
        <v>8</v>
      </c>
    </row>
    <row r="37" spans="1:18" x14ac:dyDescent="0.25">
      <c r="A37" s="16"/>
      <c r="B37" s="17"/>
      <c r="C37" s="18" t="s">
        <v>8</v>
      </c>
      <c r="D37" s="19" t="s">
        <v>8</v>
      </c>
      <c r="E37" s="20" t="s">
        <v>8</v>
      </c>
    </row>
    <row r="38" spans="1:18" x14ac:dyDescent="0.25">
      <c r="A38" s="16"/>
      <c r="B38" s="17"/>
      <c r="C38" s="18" t="s">
        <v>8</v>
      </c>
      <c r="D38" s="19" t="s">
        <v>8</v>
      </c>
      <c r="E38" s="20" t="s">
        <v>8</v>
      </c>
    </row>
    <row r="39" spans="1:18" x14ac:dyDescent="0.25">
      <c r="A39" s="16"/>
      <c r="B39" s="17"/>
      <c r="C39" s="18" t="s">
        <v>8</v>
      </c>
      <c r="D39" s="19" t="s">
        <v>8</v>
      </c>
      <c r="E39" s="20" t="s">
        <v>8</v>
      </c>
    </row>
    <row r="40" spans="1:18" x14ac:dyDescent="0.25">
      <c r="A40" s="16"/>
      <c r="B40" s="17"/>
      <c r="C40" s="18" t="s">
        <v>8</v>
      </c>
      <c r="D40" s="19" t="s">
        <v>8</v>
      </c>
      <c r="E40" s="20" t="s">
        <v>8</v>
      </c>
    </row>
    <row r="41" spans="1:18" x14ac:dyDescent="0.25">
      <c r="A41" s="16"/>
      <c r="B41" s="17"/>
      <c r="C41" s="18" t="s">
        <v>8</v>
      </c>
      <c r="D41" s="19" t="s">
        <v>8</v>
      </c>
      <c r="E41" s="20" t="s">
        <v>8</v>
      </c>
    </row>
    <row r="42" spans="1:18" x14ac:dyDescent="0.25">
      <c r="A42" s="16"/>
      <c r="B42" s="17"/>
      <c r="C42" s="18" t="s">
        <v>8</v>
      </c>
      <c r="D42" s="19" t="s">
        <v>8</v>
      </c>
      <c r="E42" s="20" t="s">
        <v>8</v>
      </c>
    </row>
    <row r="43" spans="1:18" x14ac:dyDescent="0.25">
      <c r="A43" s="16"/>
      <c r="B43" s="17"/>
      <c r="C43" s="18" t="s">
        <v>8</v>
      </c>
      <c r="D43" s="19" t="s">
        <v>8</v>
      </c>
      <c r="E43" s="20" t="s">
        <v>8</v>
      </c>
    </row>
    <row r="44" spans="1:18" x14ac:dyDescent="0.25">
      <c r="A44" s="16"/>
      <c r="B44" s="17"/>
      <c r="C44" s="18" t="s">
        <v>8</v>
      </c>
      <c r="D44" s="19" t="s">
        <v>8</v>
      </c>
      <c r="E44" s="20" t="s">
        <v>8</v>
      </c>
    </row>
    <row r="45" spans="1:18" x14ac:dyDescent="0.25">
      <c r="A45" s="16"/>
      <c r="B45" s="17"/>
      <c r="C45" s="18" t="s">
        <v>8</v>
      </c>
      <c r="D45" s="19" t="s">
        <v>8</v>
      </c>
      <c r="E45" s="20" t="s">
        <v>8</v>
      </c>
    </row>
    <row r="46" spans="1:18" x14ac:dyDescent="0.25">
      <c r="A46" s="16"/>
      <c r="B46" s="17"/>
      <c r="C46" s="18" t="s">
        <v>8</v>
      </c>
      <c r="D46" s="19" t="s">
        <v>8</v>
      </c>
      <c r="E46" s="20" t="s">
        <v>8</v>
      </c>
    </row>
    <row r="47" spans="1:18" x14ac:dyDescent="0.25">
      <c r="A47" s="16"/>
      <c r="B47" s="17"/>
      <c r="C47" s="18" t="s">
        <v>8</v>
      </c>
      <c r="D47" s="19" t="s">
        <v>8</v>
      </c>
      <c r="E47" s="20" t="s">
        <v>8</v>
      </c>
    </row>
    <row r="48" spans="1:18" x14ac:dyDescent="0.25">
      <c r="A48" s="16"/>
      <c r="B48" s="17"/>
      <c r="C48" s="18" t="s">
        <v>8</v>
      </c>
      <c r="D48" s="19" t="s">
        <v>8</v>
      </c>
      <c r="E48" s="20" t="s">
        <v>8</v>
      </c>
    </row>
    <row r="49" spans="1:5" x14ac:dyDescent="0.25">
      <c r="A49" s="16"/>
      <c r="B49" s="17"/>
      <c r="C49" s="18" t="s">
        <v>8</v>
      </c>
      <c r="D49" s="19" t="s">
        <v>8</v>
      </c>
      <c r="E49" s="20" t="s">
        <v>8</v>
      </c>
    </row>
    <row r="50" spans="1:5" x14ac:dyDescent="0.25">
      <c r="A50" s="16"/>
      <c r="B50" s="17"/>
      <c r="C50" s="18" t="s">
        <v>8</v>
      </c>
      <c r="D50" s="19" t="s">
        <v>8</v>
      </c>
      <c r="E50" s="20" t="s">
        <v>8</v>
      </c>
    </row>
    <row r="51" spans="1:5" x14ac:dyDescent="0.25">
      <c r="A51" s="16"/>
      <c r="B51" s="17"/>
      <c r="C51" s="18" t="s">
        <v>8</v>
      </c>
      <c r="D51" s="19" t="s">
        <v>8</v>
      </c>
      <c r="E51" s="20" t="s">
        <v>8</v>
      </c>
    </row>
    <row r="52" spans="1:5" x14ac:dyDescent="0.25">
      <c r="A52" s="16"/>
      <c r="B52" s="17"/>
      <c r="C52" s="18" t="s">
        <v>8</v>
      </c>
      <c r="D52" s="19" t="s">
        <v>8</v>
      </c>
      <c r="E52" s="20" t="s">
        <v>8</v>
      </c>
    </row>
    <row r="53" spans="1:5" x14ac:dyDescent="0.25">
      <c r="A53" s="16"/>
      <c r="B53" s="17"/>
      <c r="C53" s="18" t="s">
        <v>8</v>
      </c>
      <c r="D53" s="19" t="s">
        <v>8</v>
      </c>
      <c r="E53" s="20" t="s">
        <v>8</v>
      </c>
    </row>
    <row r="54" spans="1:5" x14ac:dyDescent="0.25">
      <c r="A54" s="16"/>
      <c r="B54" s="17"/>
      <c r="C54" s="18" t="s">
        <v>8</v>
      </c>
      <c r="D54" s="19" t="s">
        <v>8</v>
      </c>
      <c r="E54" s="20" t="s">
        <v>8</v>
      </c>
    </row>
    <row r="55" spans="1:5" x14ac:dyDescent="0.25">
      <c r="A55" s="16"/>
      <c r="B55" s="17"/>
      <c r="C55" s="18" t="s">
        <v>8</v>
      </c>
      <c r="D55" s="19" t="s">
        <v>8</v>
      </c>
      <c r="E55" s="20" t="s">
        <v>8</v>
      </c>
    </row>
    <row r="56" spans="1:5" x14ac:dyDescent="0.25">
      <c r="A56" s="16"/>
      <c r="B56" s="17"/>
      <c r="C56" s="18" t="s">
        <v>8</v>
      </c>
      <c r="D56" s="19" t="s">
        <v>8</v>
      </c>
      <c r="E56" s="20" t="s">
        <v>8</v>
      </c>
    </row>
    <row r="57" spans="1:5" x14ac:dyDescent="0.25">
      <c r="A57" s="16"/>
      <c r="B57" s="17"/>
      <c r="C57" s="18" t="s">
        <v>8</v>
      </c>
      <c r="D57" s="19" t="s">
        <v>8</v>
      </c>
      <c r="E57" s="20" t="s">
        <v>8</v>
      </c>
    </row>
    <row r="58" spans="1:5" x14ac:dyDescent="0.25">
      <c r="A58" s="16"/>
      <c r="B58" s="17"/>
      <c r="C58" s="18" t="s">
        <v>8</v>
      </c>
      <c r="D58" s="19" t="s">
        <v>8</v>
      </c>
      <c r="E58" s="20" t="s">
        <v>8</v>
      </c>
    </row>
    <row r="59" spans="1:5" x14ac:dyDescent="0.25">
      <c r="A59" s="16"/>
      <c r="B59" s="17"/>
      <c r="C59" s="18" t="s">
        <v>8</v>
      </c>
      <c r="D59" s="19" t="s">
        <v>8</v>
      </c>
      <c r="E59" s="20" t="s">
        <v>8</v>
      </c>
    </row>
    <row r="60" spans="1:5" x14ac:dyDescent="0.25">
      <c r="A60" s="16"/>
      <c r="B60" s="17"/>
      <c r="C60" s="18" t="s">
        <v>8</v>
      </c>
      <c r="D60" s="19" t="s">
        <v>8</v>
      </c>
      <c r="E60" s="20" t="s">
        <v>8</v>
      </c>
    </row>
    <row r="61" spans="1:5" x14ac:dyDescent="0.25">
      <c r="A61" s="16"/>
      <c r="B61" s="17"/>
      <c r="C61" s="18" t="s">
        <v>8</v>
      </c>
      <c r="D61" s="19" t="s">
        <v>8</v>
      </c>
      <c r="E61" s="20" t="s">
        <v>8</v>
      </c>
    </row>
    <row r="62" spans="1:5" x14ac:dyDescent="0.25">
      <c r="A62" s="16"/>
      <c r="B62" s="17"/>
      <c r="C62" s="18" t="s">
        <v>8</v>
      </c>
      <c r="D62" s="19" t="s">
        <v>8</v>
      </c>
      <c r="E62" s="20" t="s">
        <v>8</v>
      </c>
    </row>
    <row r="63" spans="1:5" x14ac:dyDescent="0.25">
      <c r="A63" s="16"/>
      <c r="B63" s="17"/>
      <c r="C63" s="18" t="s">
        <v>8</v>
      </c>
      <c r="D63" s="19" t="s">
        <v>8</v>
      </c>
      <c r="E63" s="20" t="s">
        <v>8</v>
      </c>
    </row>
    <row r="64" spans="1:5" x14ac:dyDescent="0.25">
      <c r="A64" s="16"/>
      <c r="B64" s="17"/>
      <c r="C64" s="18" t="s">
        <v>8</v>
      </c>
      <c r="D64" s="19" t="s">
        <v>8</v>
      </c>
      <c r="E64" s="20" t="s">
        <v>8</v>
      </c>
    </row>
    <row r="65" spans="1:5" x14ac:dyDescent="0.25">
      <c r="A65" s="16"/>
      <c r="B65" s="17"/>
      <c r="C65" s="18" t="s">
        <v>8</v>
      </c>
      <c r="D65" s="19" t="s">
        <v>8</v>
      </c>
      <c r="E65" s="20" t="s">
        <v>8</v>
      </c>
    </row>
    <row r="66" spans="1:5" x14ac:dyDescent="0.25">
      <c r="A66" s="16"/>
      <c r="B66" s="17"/>
      <c r="C66" s="18" t="s">
        <v>8</v>
      </c>
      <c r="D66" s="19" t="s">
        <v>8</v>
      </c>
      <c r="E66" s="20" t="s">
        <v>8</v>
      </c>
    </row>
    <row r="67" spans="1:5" x14ac:dyDescent="0.25">
      <c r="A67" s="16"/>
      <c r="B67" s="17"/>
      <c r="C67" s="18" t="s">
        <v>8</v>
      </c>
      <c r="D67" s="19" t="s">
        <v>8</v>
      </c>
      <c r="E67" s="20" t="s">
        <v>8</v>
      </c>
    </row>
    <row r="68" spans="1:5" ht="15.75" thickBot="1" x14ac:dyDescent="0.3">
      <c r="A68" s="21"/>
      <c r="B68" s="22"/>
      <c r="C68" s="23" t="s">
        <v>8</v>
      </c>
      <c r="D68" s="24" t="s">
        <v>8</v>
      </c>
      <c r="E68" s="25" t="s">
        <v>8</v>
      </c>
    </row>
  </sheetData>
  <mergeCells count="2">
    <mergeCell ref="A1:D1"/>
    <mergeCell ref="A3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"/>
  <sheetViews>
    <sheetView zoomScale="70" zoomScaleNormal="70" workbookViewId="0">
      <selection activeCell="E14" sqref="E14"/>
    </sheetView>
  </sheetViews>
  <sheetFormatPr defaultRowHeight="15" x14ac:dyDescent="0.25"/>
  <cols>
    <col min="1" max="2" width="9.140625" style="2"/>
    <col min="3" max="3" width="12" style="2" bestFit="1" customWidth="1"/>
    <col min="4" max="4" width="9.140625" style="2"/>
    <col min="5" max="5" width="9.5703125" style="2" customWidth="1"/>
    <col min="6" max="16384" width="9.140625" style="2"/>
  </cols>
  <sheetData>
    <row r="1" spans="1:18" x14ac:dyDescent="0.25">
      <c r="A1" s="57" t="s">
        <v>0</v>
      </c>
      <c r="B1" s="57"/>
      <c r="C1" s="57"/>
      <c r="D1" s="57"/>
    </row>
    <row r="2" spans="1:18" ht="15.75" thickBot="1" x14ac:dyDescent="0.3"/>
    <row r="3" spans="1:18" ht="15.75" thickBot="1" x14ac:dyDescent="0.3">
      <c r="A3" s="58" t="s">
        <v>1</v>
      </c>
      <c r="B3" s="58"/>
      <c r="C3" s="58"/>
      <c r="D3" s="3">
        <v>4</v>
      </c>
    </row>
    <row r="4" spans="1:18" ht="15.75" thickBot="1" x14ac:dyDescent="0.3"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x14ac:dyDescent="0.25">
      <c r="A5" s="5" t="s">
        <v>2</v>
      </c>
      <c r="B5" s="6">
        <f>AVERAGE(D12:D14)*-1</f>
        <v>-3889.5</v>
      </c>
      <c r="C5" s="7"/>
      <c r="D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5.75" thickBot="1" x14ac:dyDescent="0.3">
      <c r="A6" s="5" t="s">
        <v>3</v>
      </c>
      <c r="B6" s="8">
        <f>(SUM(D12:D14))*-1/SUM(B9:B14)</f>
        <v>-9.7383575363044567E-2</v>
      </c>
      <c r="C6" s="7"/>
      <c r="D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5.75" thickBot="1" x14ac:dyDescent="0.3"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27" thickBot="1" x14ac:dyDescent="0.3">
      <c r="A8" s="9" t="s">
        <v>10</v>
      </c>
      <c r="B8" s="9" t="s">
        <v>4</v>
      </c>
      <c r="C8" s="9" t="s">
        <v>5</v>
      </c>
      <c r="D8" s="9" t="s">
        <v>6</v>
      </c>
      <c r="E8" s="10" t="s">
        <v>7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x14ac:dyDescent="0.25">
      <c r="A9" s="11" t="s">
        <v>11</v>
      </c>
      <c r="B9" s="12">
        <v>15908</v>
      </c>
      <c r="C9" s="13" t="s">
        <v>8</v>
      </c>
      <c r="D9" s="14" t="s">
        <v>8</v>
      </c>
      <c r="E9" s="15" t="s">
        <v>8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x14ac:dyDescent="0.25">
      <c r="A10" s="16" t="s">
        <v>12</v>
      </c>
      <c r="B10" s="17">
        <v>15504</v>
      </c>
      <c r="C10" s="18" t="s">
        <v>8</v>
      </c>
      <c r="D10" s="19" t="s">
        <v>8</v>
      </c>
      <c r="E10" s="20" t="s">
        <v>8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x14ac:dyDescent="0.25">
      <c r="A11" s="16" t="s">
        <v>13</v>
      </c>
      <c r="B11" s="17">
        <v>14272</v>
      </c>
      <c r="C11" s="18" t="s">
        <v>8</v>
      </c>
      <c r="D11" s="19" t="s">
        <v>8</v>
      </c>
      <c r="E11" s="20" t="s">
        <v>8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x14ac:dyDescent="0.25">
      <c r="A12" s="16" t="s">
        <v>14</v>
      </c>
      <c r="B12" s="17">
        <v>13174</v>
      </c>
      <c r="C12" s="18"/>
      <c r="D12" s="19"/>
      <c r="E12" s="20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x14ac:dyDescent="0.25">
      <c r="A13" s="16" t="s">
        <v>15</v>
      </c>
      <c r="B13" s="17">
        <v>10022</v>
      </c>
      <c r="C13" s="2">
        <f>AVERAGE(B9:B12)</f>
        <v>14714.5</v>
      </c>
      <c r="D13" s="19">
        <f>B13-C12</f>
        <v>10022</v>
      </c>
      <c r="E13" s="20">
        <f>(D13)/B5</f>
        <v>-2.5766808073017096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x14ac:dyDescent="0.25">
      <c r="A14" s="16" t="s">
        <v>16</v>
      </c>
      <c r="B14" s="17">
        <v>11000</v>
      </c>
      <c r="C14" s="18">
        <f>AVERAGE(B10:B13)</f>
        <v>13243</v>
      </c>
      <c r="D14" s="19">
        <f t="shared" ref="D14" si="0">B14-C14</f>
        <v>-2243</v>
      </c>
      <c r="E14" s="20">
        <f>(D13+D14)/B5</f>
        <v>-2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x14ac:dyDescent="0.25">
      <c r="A15" s="16" t="s">
        <v>17</v>
      </c>
      <c r="B15" s="17"/>
      <c r="C15" s="18">
        <f>AVERAGE(B11:B14)</f>
        <v>12117</v>
      </c>
      <c r="D15" s="19" t="s">
        <v>8</v>
      </c>
      <c r="E15" s="20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x14ac:dyDescent="0.25">
      <c r="A16" s="16"/>
      <c r="B16" s="17"/>
      <c r="C16" s="18" t="s">
        <v>8</v>
      </c>
      <c r="D16" s="19" t="s">
        <v>8</v>
      </c>
      <c r="E16" s="20" t="s">
        <v>8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25">
      <c r="A17" s="16"/>
      <c r="B17" s="17"/>
      <c r="C17" s="18" t="s">
        <v>8</v>
      </c>
      <c r="D17" s="19" t="s">
        <v>8</v>
      </c>
      <c r="E17" s="20" t="s">
        <v>8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x14ac:dyDescent="0.25">
      <c r="A18" s="16"/>
      <c r="B18" s="17"/>
      <c r="C18" s="18" t="s">
        <v>8</v>
      </c>
      <c r="D18" s="19" t="s">
        <v>8</v>
      </c>
      <c r="E18" s="20" t="s">
        <v>8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x14ac:dyDescent="0.25">
      <c r="A19" s="16"/>
      <c r="B19" s="17"/>
      <c r="C19" s="18" t="s">
        <v>8</v>
      </c>
      <c r="D19" s="19" t="s">
        <v>8</v>
      </c>
      <c r="E19" s="20" t="s">
        <v>8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25">
      <c r="A20" s="16"/>
      <c r="B20" s="17"/>
      <c r="C20" s="18" t="s">
        <v>8</v>
      </c>
      <c r="D20" s="19" t="s">
        <v>8</v>
      </c>
      <c r="E20" s="20" t="s">
        <v>8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25">
      <c r="A21" s="16"/>
      <c r="B21" s="17"/>
      <c r="C21" s="18" t="s">
        <v>8</v>
      </c>
      <c r="D21" s="19" t="s">
        <v>8</v>
      </c>
      <c r="E21" s="20" t="s">
        <v>8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x14ac:dyDescent="0.25">
      <c r="A22" s="16"/>
      <c r="B22" s="17"/>
      <c r="C22" s="18" t="s">
        <v>8</v>
      </c>
      <c r="D22" s="19" t="s">
        <v>8</v>
      </c>
      <c r="E22" s="20" t="s">
        <v>8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x14ac:dyDescent="0.25">
      <c r="A23" s="16"/>
      <c r="B23" s="17"/>
      <c r="C23" s="18" t="s">
        <v>8</v>
      </c>
      <c r="D23" s="19" t="s">
        <v>8</v>
      </c>
      <c r="E23" s="20" t="s">
        <v>8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x14ac:dyDescent="0.25">
      <c r="A24" s="16"/>
      <c r="B24" s="17"/>
      <c r="C24" s="18" t="s">
        <v>8</v>
      </c>
      <c r="D24" s="19" t="s">
        <v>8</v>
      </c>
      <c r="E24" s="20" t="s">
        <v>8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x14ac:dyDescent="0.25">
      <c r="A25" s="16"/>
      <c r="B25" s="17"/>
      <c r="C25" s="18" t="s">
        <v>8</v>
      </c>
      <c r="D25" s="19" t="s">
        <v>8</v>
      </c>
      <c r="E25" s="20" t="s">
        <v>8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x14ac:dyDescent="0.25">
      <c r="A26" s="16"/>
      <c r="B26" s="17"/>
      <c r="C26" s="18" t="s">
        <v>8</v>
      </c>
      <c r="D26" s="19" t="s">
        <v>8</v>
      </c>
      <c r="E26" s="20" t="s">
        <v>8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x14ac:dyDescent="0.25">
      <c r="A27" s="16"/>
      <c r="B27" s="17"/>
      <c r="C27" s="18" t="s">
        <v>8</v>
      </c>
      <c r="D27" s="19" t="s">
        <v>8</v>
      </c>
      <c r="E27" s="20" t="s">
        <v>8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x14ac:dyDescent="0.25">
      <c r="A28" s="16"/>
      <c r="B28" s="17"/>
      <c r="C28" s="18" t="s">
        <v>8</v>
      </c>
      <c r="D28" s="19" t="s">
        <v>8</v>
      </c>
      <c r="E28" s="20" t="s">
        <v>8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x14ac:dyDescent="0.25">
      <c r="A29" s="16"/>
      <c r="B29" s="17"/>
      <c r="C29" s="18" t="s">
        <v>8</v>
      </c>
      <c r="D29" s="19" t="s">
        <v>8</v>
      </c>
      <c r="E29" s="20" t="s">
        <v>8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x14ac:dyDescent="0.25">
      <c r="A30" s="16"/>
      <c r="B30" s="17"/>
      <c r="C30" s="18" t="s">
        <v>8</v>
      </c>
      <c r="D30" s="19" t="s">
        <v>8</v>
      </c>
      <c r="E30" s="20" t="s">
        <v>8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x14ac:dyDescent="0.25">
      <c r="A31" s="16"/>
      <c r="B31" s="17"/>
      <c r="C31" s="18" t="s">
        <v>8</v>
      </c>
      <c r="D31" s="19" t="s">
        <v>8</v>
      </c>
      <c r="E31" s="20" t="s">
        <v>8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x14ac:dyDescent="0.25">
      <c r="A32" s="16"/>
      <c r="B32" s="17"/>
      <c r="C32" s="18" t="s">
        <v>8</v>
      </c>
      <c r="D32" s="19" t="s">
        <v>8</v>
      </c>
      <c r="E32" s="20" t="s">
        <v>8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x14ac:dyDescent="0.25">
      <c r="A33" s="16"/>
      <c r="B33" s="17"/>
      <c r="C33" s="18" t="s">
        <v>8</v>
      </c>
      <c r="D33" s="19" t="s">
        <v>8</v>
      </c>
      <c r="E33" s="20" t="s">
        <v>8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x14ac:dyDescent="0.25">
      <c r="A34" s="16"/>
      <c r="B34" s="17"/>
      <c r="C34" s="18" t="s">
        <v>8</v>
      </c>
      <c r="D34" s="19" t="s">
        <v>8</v>
      </c>
      <c r="E34" s="20" t="s">
        <v>8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x14ac:dyDescent="0.25">
      <c r="A35" s="16"/>
      <c r="B35" s="17"/>
      <c r="C35" s="18" t="s">
        <v>8</v>
      </c>
      <c r="D35" s="19" t="s">
        <v>8</v>
      </c>
      <c r="E35" s="20" t="s">
        <v>8</v>
      </c>
    </row>
    <row r="36" spans="1:18" x14ac:dyDescent="0.25">
      <c r="A36" s="16"/>
      <c r="B36" s="17"/>
      <c r="C36" s="18" t="s">
        <v>8</v>
      </c>
      <c r="D36" s="19" t="s">
        <v>8</v>
      </c>
      <c r="E36" s="20" t="s">
        <v>8</v>
      </c>
    </row>
    <row r="37" spans="1:18" x14ac:dyDescent="0.25">
      <c r="A37" s="16"/>
      <c r="B37" s="17"/>
      <c r="C37" s="18" t="s">
        <v>8</v>
      </c>
      <c r="D37" s="19" t="s">
        <v>8</v>
      </c>
      <c r="E37" s="20" t="s">
        <v>8</v>
      </c>
    </row>
    <row r="38" spans="1:18" x14ac:dyDescent="0.25">
      <c r="A38" s="16"/>
      <c r="B38" s="17"/>
      <c r="C38" s="18" t="s">
        <v>8</v>
      </c>
      <c r="D38" s="19" t="s">
        <v>8</v>
      </c>
      <c r="E38" s="20" t="s">
        <v>8</v>
      </c>
    </row>
    <row r="39" spans="1:18" x14ac:dyDescent="0.25">
      <c r="A39" s="16"/>
      <c r="B39" s="17"/>
      <c r="C39" s="18" t="s">
        <v>8</v>
      </c>
      <c r="D39" s="19" t="s">
        <v>8</v>
      </c>
      <c r="E39" s="20" t="s">
        <v>8</v>
      </c>
    </row>
    <row r="40" spans="1:18" x14ac:dyDescent="0.25">
      <c r="A40" s="16"/>
      <c r="B40" s="17"/>
      <c r="C40" s="18" t="s">
        <v>8</v>
      </c>
      <c r="D40" s="19" t="s">
        <v>8</v>
      </c>
      <c r="E40" s="20" t="s">
        <v>8</v>
      </c>
    </row>
    <row r="41" spans="1:18" x14ac:dyDescent="0.25">
      <c r="A41" s="16"/>
      <c r="B41" s="17"/>
      <c r="C41" s="18" t="s">
        <v>8</v>
      </c>
      <c r="D41" s="19" t="s">
        <v>8</v>
      </c>
      <c r="E41" s="20" t="s">
        <v>8</v>
      </c>
    </row>
    <row r="42" spans="1:18" x14ac:dyDescent="0.25">
      <c r="A42" s="16"/>
      <c r="B42" s="17"/>
      <c r="C42" s="18" t="s">
        <v>8</v>
      </c>
      <c r="D42" s="19" t="s">
        <v>8</v>
      </c>
      <c r="E42" s="20" t="s">
        <v>8</v>
      </c>
    </row>
    <row r="43" spans="1:18" x14ac:dyDescent="0.25">
      <c r="A43" s="16"/>
      <c r="B43" s="17"/>
      <c r="C43" s="18" t="s">
        <v>8</v>
      </c>
      <c r="D43" s="19" t="s">
        <v>8</v>
      </c>
      <c r="E43" s="20" t="s">
        <v>8</v>
      </c>
    </row>
    <row r="44" spans="1:18" x14ac:dyDescent="0.25">
      <c r="A44" s="16"/>
      <c r="B44" s="17"/>
      <c r="C44" s="18" t="s">
        <v>8</v>
      </c>
      <c r="D44" s="19" t="s">
        <v>8</v>
      </c>
      <c r="E44" s="20" t="s">
        <v>8</v>
      </c>
    </row>
    <row r="45" spans="1:18" x14ac:dyDescent="0.25">
      <c r="A45" s="16"/>
      <c r="B45" s="17"/>
      <c r="C45" s="18" t="s">
        <v>8</v>
      </c>
      <c r="D45" s="19" t="s">
        <v>8</v>
      </c>
      <c r="E45" s="20" t="s">
        <v>8</v>
      </c>
    </row>
    <row r="46" spans="1:18" x14ac:dyDescent="0.25">
      <c r="A46" s="16"/>
      <c r="B46" s="17"/>
      <c r="C46" s="18" t="s">
        <v>8</v>
      </c>
      <c r="D46" s="19" t="s">
        <v>8</v>
      </c>
      <c r="E46" s="20" t="s">
        <v>8</v>
      </c>
    </row>
    <row r="47" spans="1:18" x14ac:dyDescent="0.25">
      <c r="A47" s="16"/>
      <c r="B47" s="17"/>
      <c r="C47" s="18" t="s">
        <v>8</v>
      </c>
      <c r="D47" s="19" t="s">
        <v>8</v>
      </c>
      <c r="E47" s="20" t="s">
        <v>8</v>
      </c>
    </row>
    <row r="48" spans="1:18" x14ac:dyDescent="0.25">
      <c r="A48" s="16"/>
      <c r="B48" s="17"/>
      <c r="C48" s="18" t="s">
        <v>8</v>
      </c>
      <c r="D48" s="19" t="s">
        <v>8</v>
      </c>
      <c r="E48" s="20" t="s">
        <v>8</v>
      </c>
    </row>
    <row r="49" spans="1:5" x14ac:dyDescent="0.25">
      <c r="A49" s="16"/>
      <c r="B49" s="17"/>
      <c r="C49" s="18" t="s">
        <v>8</v>
      </c>
      <c r="D49" s="19" t="s">
        <v>8</v>
      </c>
      <c r="E49" s="20" t="s">
        <v>8</v>
      </c>
    </row>
    <row r="50" spans="1:5" x14ac:dyDescent="0.25">
      <c r="A50" s="16"/>
      <c r="B50" s="17"/>
      <c r="C50" s="18" t="s">
        <v>8</v>
      </c>
      <c r="D50" s="19" t="s">
        <v>8</v>
      </c>
      <c r="E50" s="20" t="s">
        <v>8</v>
      </c>
    </row>
    <row r="51" spans="1:5" x14ac:dyDescent="0.25">
      <c r="A51" s="16"/>
      <c r="B51" s="17"/>
      <c r="C51" s="18" t="s">
        <v>8</v>
      </c>
      <c r="D51" s="19" t="s">
        <v>8</v>
      </c>
      <c r="E51" s="20" t="s">
        <v>8</v>
      </c>
    </row>
    <row r="52" spans="1:5" x14ac:dyDescent="0.25">
      <c r="A52" s="16"/>
      <c r="B52" s="17"/>
      <c r="C52" s="18" t="s">
        <v>8</v>
      </c>
      <c r="D52" s="19" t="s">
        <v>8</v>
      </c>
      <c r="E52" s="20" t="s">
        <v>8</v>
      </c>
    </row>
    <row r="53" spans="1:5" x14ac:dyDescent="0.25">
      <c r="A53" s="16"/>
      <c r="B53" s="17"/>
      <c r="C53" s="18" t="s">
        <v>8</v>
      </c>
      <c r="D53" s="19" t="s">
        <v>8</v>
      </c>
      <c r="E53" s="20" t="s">
        <v>8</v>
      </c>
    </row>
    <row r="54" spans="1:5" x14ac:dyDescent="0.25">
      <c r="A54" s="16"/>
      <c r="B54" s="17"/>
      <c r="C54" s="18" t="s">
        <v>8</v>
      </c>
      <c r="D54" s="19" t="s">
        <v>8</v>
      </c>
      <c r="E54" s="20" t="s">
        <v>8</v>
      </c>
    </row>
    <row r="55" spans="1:5" x14ac:dyDescent="0.25">
      <c r="A55" s="16"/>
      <c r="B55" s="17"/>
      <c r="C55" s="18" t="s">
        <v>8</v>
      </c>
      <c r="D55" s="19" t="s">
        <v>8</v>
      </c>
      <c r="E55" s="20" t="s">
        <v>8</v>
      </c>
    </row>
    <row r="56" spans="1:5" x14ac:dyDescent="0.25">
      <c r="A56" s="16"/>
      <c r="B56" s="17"/>
      <c r="C56" s="18" t="s">
        <v>8</v>
      </c>
      <c r="D56" s="19" t="s">
        <v>8</v>
      </c>
      <c r="E56" s="20" t="s">
        <v>8</v>
      </c>
    </row>
    <row r="57" spans="1:5" x14ac:dyDescent="0.25">
      <c r="A57" s="16"/>
      <c r="B57" s="17"/>
      <c r="C57" s="18" t="s">
        <v>8</v>
      </c>
      <c r="D57" s="19" t="s">
        <v>8</v>
      </c>
      <c r="E57" s="20" t="s">
        <v>8</v>
      </c>
    </row>
    <row r="58" spans="1:5" x14ac:dyDescent="0.25">
      <c r="A58" s="16"/>
      <c r="B58" s="17"/>
      <c r="C58" s="18" t="s">
        <v>8</v>
      </c>
      <c r="D58" s="19" t="s">
        <v>8</v>
      </c>
      <c r="E58" s="20" t="s">
        <v>8</v>
      </c>
    </row>
    <row r="59" spans="1:5" x14ac:dyDescent="0.25">
      <c r="A59" s="16"/>
      <c r="B59" s="17"/>
      <c r="C59" s="18" t="s">
        <v>8</v>
      </c>
      <c r="D59" s="19" t="s">
        <v>8</v>
      </c>
      <c r="E59" s="20" t="s">
        <v>8</v>
      </c>
    </row>
    <row r="60" spans="1:5" x14ac:dyDescent="0.25">
      <c r="A60" s="16"/>
      <c r="B60" s="17"/>
      <c r="C60" s="18" t="s">
        <v>8</v>
      </c>
      <c r="D60" s="19" t="s">
        <v>8</v>
      </c>
      <c r="E60" s="20" t="s">
        <v>8</v>
      </c>
    </row>
    <row r="61" spans="1:5" x14ac:dyDescent="0.25">
      <c r="A61" s="16"/>
      <c r="B61" s="17"/>
      <c r="C61" s="18" t="s">
        <v>8</v>
      </c>
      <c r="D61" s="19" t="s">
        <v>8</v>
      </c>
      <c r="E61" s="20" t="s">
        <v>8</v>
      </c>
    </row>
    <row r="62" spans="1:5" x14ac:dyDescent="0.25">
      <c r="A62" s="16"/>
      <c r="B62" s="17"/>
      <c r="C62" s="18" t="s">
        <v>8</v>
      </c>
      <c r="D62" s="19" t="s">
        <v>8</v>
      </c>
      <c r="E62" s="20" t="s">
        <v>8</v>
      </c>
    </row>
    <row r="63" spans="1:5" x14ac:dyDescent="0.25">
      <c r="A63" s="16"/>
      <c r="B63" s="17"/>
      <c r="C63" s="18" t="s">
        <v>8</v>
      </c>
      <c r="D63" s="19" t="s">
        <v>8</v>
      </c>
      <c r="E63" s="20" t="s">
        <v>8</v>
      </c>
    </row>
    <row r="64" spans="1:5" x14ac:dyDescent="0.25">
      <c r="A64" s="16"/>
      <c r="B64" s="17"/>
      <c r="C64" s="18" t="s">
        <v>8</v>
      </c>
      <c r="D64" s="19" t="s">
        <v>8</v>
      </c>
      <c r="E64" s="20" t="s">
        <v>8</v>
      </c>
    </row>
    <row r="65" spans="1:5" x14ac:dyDescent="0.25">
      <c r="A65" s="16"/>
      <c r="B65" s="17"/>
      <c r="C65" s="18" t="s">
        <v>8</v>
      </c>
      <c r="D65" s="19" t="s">
        <v>8</v>
      </c>
      <c r="E65" s="20" t="s">
        <v>8</v>
      </c>
    </row>
    <row r="66" spans="1:5" x14ac:dyDescent="0.25">
      <c r="A66" s="16"/>
      <c r="B66" s="17"/>
      <c r="C66" s="18" t="s">
        <v>8</v>
      </c>
      <c r="D66" s="19" t="s">
        <v>8</v>
      </c>
      <c r="E66" s="20" t="s">
        <v>8</v>
      </c>
    </row>
    <row r="67" spans="1:5" x14ac:dyDescent="0.25">
      <c r="A67" s="16"/>
      <c r="B67" s="17"/>
      <c r="C67" s="18" t="s">
        <v>8</v>
      </c>
      <c r="D67" s="19" t="s">
        <v>8</v>
      </c>
      <c r="E67" s="20" t="s">
        <v>8</v>
      </c>
    </row>
    <row r="68" spans="1:5" ht="15.75" thickBot="1" x14ac:dyDescent="0.3">
      <c r="A68" s="21"/>
      <c r="B68" s="22"/>
      <c r="C68" s="23" t="s">
        <v>8</v>
      </c>
      <c r="D68" s="24" t="s">
        <v>8</v>
      </c>
      <c r="E68" s="25" t="s">
        <v>8</v>
      </c>
    </row>
  </sheetData>
  <mergeCells count="2">
    <mergeCell ref="A1:D1"/>
    <mergeCell ref="A3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"/>
  <sheetViews>
    <sheetView workbookViewId="0">
      <selection activeCell="A4" sqref="A4:XFD5"/>
    </sheetView>
  </sheetViews>
  <sheetFormatPr defaultRowHeight="15" x14ac:dyDescent="0.25"/>
  <cols>
    <col min="1" max="1" width="14.28515625" style="2" customWidth="1"/>
    <col min="2" max="2" width="9.140625" style="2"/>
    <col min="3" max="3" width="12" style="2" bestFit="1" customWidth="1"/>
    <col min="4" max="4" width="9.140625" style="2"/>
    <col min="5" max="5" width="9.5703125" style="2" customWidth="1"/>
    <col min="6" max="16384" width="9.140625" style="2"/>
  </cols>
  <sheetData>
    <row r="1" spans="1:18" x14ac:dyDescent="0.25">
      <c r="A1" s="57" t="s">
        <v>9</v>
      </c>
      <c r="B1" s="57"/>
      <c r="C1" s="57"/>
      <c r="D1" s="57"/>
    </row>
    <row r="3" spans="1:18" x14ac:dyDescent="0.25"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5.75" thickBot="1" x14ac:dyDescent="0.3"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27" thickBot="1" x14ac:dyDescent="0.3">
      <c r="A5" s="9" t="s">
        <v>10</v>
      </c>
      <c r="B5" s="9" t="s">
        <v>4</v>
      </c>
      <c r="C5" s="9" t="s">
        <v>5</v>
      </c>
      <c r="D5" s="9" t="s">
        <v>6</v>
      </c>
      <c r="E5" s="10" t="s">
        <v>7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x14ac:dyDescent="0.25">
      <c r="A6" s="11" t="s">
        <v>11</v>
      </c>
      <c r="B6" s="12">
        <v>15908</v>
      </c>
      <c r="C6" s="13" t="s">
        <v>8</v>
      </c>
      <c r="D6" s="14" t="s">
        <v>8</v>
      </c>
      <c r="E6" s="15" t="s">
        <v>8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x14ac:dyDescent="0.25">
      <c r="A7" s="16" t="s">
        <v>12</v>
      </c>
      <c r="B7" s="17">
        <v>15504</v>
      </c>
      <c r="C7" s="18" t="s">
        <v>8</v>
      </c>
      <c r="D7" s="19" t="s">
        <v>8</v>
      </c>
      <c r="E7" s="20" t="s">
        <v>8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x14ac:dyDescent="0.25">
      <c r="A8" s="16" t="s">
        <v>13</v>
      </c>
      <c r="B8" s="17">
        <v>14272</v>
      </c>
      <c r="C8" s="18" t="s">
        <v>8</v>
      </c>
      <c r="D8" s="19" t="s">
        <v>8</v>
      </c>
      <c r="E8" s="20" t="s">
        <v>8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x14ac:dyDescent="0.25">
      <c r="A9" s="16" t="s">
        <v>14</v>
      </c>
      <c r="B9" s="17">
        <v>13174</v>
      </c>
      <c r="C9" s="18"/>
      <c r="D9" s="19"/>
      <c r="E9" s="20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x14ac:dyDescent="0.25">
      <c r="A10" s="16" t="s">
        <v>15</v>
      </c>
      <c r="B10" s="17">
        <v>10022</v>
      </c>
      <c r="C10" s="18"/>
      <c r="D10" s="19"/>
      <c r="E10" s="20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x14ac:dyDescent="0.25">
      <c r="A11" s="16" t="s">
        <v>16</v>
      </c>
      <c r="B11" s="17">
        <v>11000</v>
      </c>
      <c r="C11" s="18"/>
      <c r="D11" s="19"/>
      <c r="E11" s="20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x14ac:dyDescent="0.25">
      <c r="A12" s="16" t="s">
        <v>17</v>
      </c>
      <c r="B12" s="17"/>
      <c r="C12" s="18">
        <f>B11</f>
        <v>11000</v>
      </c>
      <c r="D12" s="19" t="s">
        <v>8</v>
      </c>
      <c r="E12" s="20" t="s">
        <v>8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x14ac:dyDescent="0.25">
      <c r="A13" s="16"/>
      <c r="B13" s="17"/>
      <c r="C13" s="18" t="s">
        <v>8</v>
      </c>
      <c r="D13" s="19" t="s">
        <v>8</v>
      </c>
      <c r="E13" s="20" t="s">
        <v>8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x14ac:dyDescent="0.25">
      <c r="A14" s="16"/>
      <c r="B14" s="17"/>
      <c r="C14" s="18" t="s">
        <v>8</v>
      </c>
      <c r="D14" s="19" t="s">
        <v>8</v>
      </c>
      <c r="E14" s="20" t="s">
        <v>8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x14ac:dyDescent="0.25">
      <c r="A15" s="16"/>
      <c r="B15" s="17"/>
      <c r="C15" s="18" t="s">
        <v>8</v>
      </c>
      <c r="D15" s="19" t="s">
        <v>8</v>
      </c>
      <c r="E15" s="20" t="s">
        <v>8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x14ac:dyDescent="0.25">
      <c r="A16" s="16"/>
      <c r="B16" s="17"/>
      <c r="C16" s="18" t="s">
        <v>8</v>
      </c>
      <c r="D16" s="19" t="s">
        <v>8</v>
      </c>
      <c r="E16" s="20" t="s">
        <v>8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25">
      <c r="A17" s="16"/>
      <c r="B17" s="17"/>
      <c r="C17" s="18" t="s">
        <v>8</v>
      </c>
      <c r="D17" s="19" t="s">
        <v>8</v>
      </c>
      <c r="E17" s="20" t="s">
        <v>8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x14ac:dyDescent="0.25">
      <c r="A18" s="16"/>
      <c r="B18" s="17"/>
      <c r="C18" s="18" t="s">
        <v>8</v>
      </c>
      <c r="D18" s="19" t="s">
        <v>8</v>
      </c>
      <c r="E18" s="20" t="s">
        <v>8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x14ac:dyDescent="0.25">
      <c r="A19" s="16"/>
      <c r="B19" s="17"/>
      <c r="C19" s="18" t="s">
        <v>8</v>
      </c>
      <c r="D19" s="19" t="s">
        <v>8</v>
      </c>
      <c r="E19" s="20" t="s">
        <v>8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25">
      <c r="A20" s="16"/>
      <c r="B20" s="17"/>
      <c r="C20" s="18" t="s">
        <v>8</v>
      </c>
      <c r="D20" s="19" t="s">
        <v>8</v>
      </c>
      <c r="E20" s="20" t="s">
        <v>8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25">
      <c r="A21" s="16"/>
      <c r="B21" s="17"/>
      <c r="C21" s="18" t="s">
        <v>8</v>
      </c>
      <c r="D21" s="19" t="s">
        <v>8</v>
      </c>
      <c r="E21" s="20" t="s">
        <v>8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x14ac:dyDescent="0.25">
      <c r="A22" s="16"/>
      <c r="B22" s="17"/>
      <c r="C22" s="18" t="s">
        <v>8</v>
      </c>
      <c r="D22" s="19" t="s">
        <v>8</v>
      </c>
      <c r="E22" s="20" t="s">
        <v>8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x14ac:dyDescent="0.25">
      <c r="A23" s="16"/>
      <c r="B23" s="17"/>
      <c r="C23" s="18" t="s">
        <v>8</v>
      </c>
      <c r="D23" s="19" t="s">
        <v>8</v>
      </c>
      <c r="E23" s="20" t="s">
        <v>8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x14ac:dyDescent="0.25">
      <c r="A24" s="16"/>
      <c r="B24" s="17"/>
      <c r="C24" s="18" t="s">
        <v>8</v>
      </c>
      <c r="D24" s="19" t="s">
        <v>8</v>
      </c>
      <c r="E24" s="20" t="s">
        <v>8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x14ac:dyDescent="0.25">
      <c r="A25" s="16"/>
      <c r="B25" s="17"/>
      <c r="C25" s="18" t="s">
        <v>8</v>
      </c>
      <c r="D25" s="19" t="s">
        <v>8</v>
      </c>
      <c r="E25" s="20" t="s">
        <v>8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x14ac:dyDescent="0.25">
      <c r="A26" s="16"/>
      <c r="B26" s="17"/>
      <c r="C26" s="18" t="s">
        <v>8</v>
      </c>
      <c r="D26" s="19" t="s">
        <v>8</v>
      </c>
      <c r="E26" s="20" t="s">
        <v>8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x14ac:dyDescent="0.25">
      <c r="A27" s="16"/>
      <c r="B27" s="17"/>
      <c r="C27" s="18" t="s">
        <v>8</v>
      </c>
      <c r="D27" s="19" t="s">
        <v>8</v>
      </c>
      <c r="E27" s="20" t="s">
        <v>8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x14ac:dyDescent="0.25">
      <c r="A28" s="16"/>
      <c r="B28" s="17"/>
      <c r="C28" s="18" t="s">
        <v>8</v>
      </c>
      <c r="D28" s="19" t="s">
        <v>8</v>
      </c>
      <c r="E28" s="20" t="s">
        <v>8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x14ac:dyDescent="0.25">
      <c r="A29" s="16"/>
      <c r="B29" s="17"/>
      <c r="C29" s="18" t="s">
        <v>8</v>
      </c>
      <c r="D29" s="19" t="s">
        <v>8</v>
      </c>
      <c r="E29" s="20" t="s">
        <v>8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x14ac:dyDescent="0.25">
      <c r="A30" s="16"/>
      <c r="B30" s="17"/>
      <c r="C30" s="18" t="s">
        <v>8</v>
      </c>
      <c r="D30" s="19" t="s">
        <v>8</v>
      </c>
      <c r="E30" s="20" t="s">
        <v>8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x14ac:dyDescent="0.25">
      <c r="A31" s="16"/>
      <c r="B31" s="17"/>
      <c r="C31" s="18" t="s">
        <v>8</v>
      </c>
      <c r="D31" s="19" t="s">
        <v>8</v>
      </c>
      <c r="E31" s="20" t="s">
        <v>8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x14ac:dyDescent="0.25">
      <c r="A32" s="16"/>
      <c r="B32" s="17"/>
      <c r="C32" s="18" t="s">
        <v>8</v>
      </c>
      <c r="D32" s="19" t="s">
        <v>8</v>
      </c>
      <c r="E32" s="20" t="s">
        <v>8</v>
      </c>
    </row>
    <row r="33" spans="1:5" x14ac:dyDescent="0.25">
      <c r="A33" s="16"/>
      <c r="B33" s="17"/>
      <c r="C33" s="18" t="s">
        <v>8</v>
      </c>
      <c r="D33" s="19" t="s">
        <v>8</v>
      </c>
      <c r="E33" s="20" t="s">
        <v>8</v>
      </c>
    </row>
    <row r="34" spans="1:5" x14ac:dyDescent="0.25">
      <c r="A34" s="16"/>
      <c r="B34" s="17"/>
      <c r="C34" s="18" t="s">
        <v>8</v>
      </c>
      <c r="D34" s="19" t="s">
        <v>8</v>
      </c>
      <c r="E34" s="20" t="s">
        <v>8</v>
      </c>
    </row>
    <row r="35" spans="1:5" x14ac:dyDescent="0.25">
      <c r="A35" s="16"/>
      <c r="B35" s="17"/>
      <c r="C35" s="18" t="s">
        <v>8</v>
      </c>
      <c r="D35" s="19" t="s">
        <v>8</v>
      </c>
      <c r="E35" s="20" t="s">
        <v>8</v>
      </c>
    </row>
    <row r="36" spans="1:5" x14ac:dyDescent="0.25">
      <c r="A36" s="16"/>
      <c r="B36" s="17"/>
      <c r="C36" s="18" t="s">
        <v>8</v>
      </c>
      <c r="D36" s="19" t="s">
        <v>8</v>
      </c>
      <c r="E36" s="20" t="s">
        <v>8</v>
      </c>
    </row>
    <row r="37" spans="1:5" x14ac:dyDescent="0.25">
      <c r="A37" s="16"/>
      <c r="B37" s="17"/>
      <c r="C37" s="18" t="s">
        <v>8</v>
      </c>
      <c r="D37" s="19" t="s">
        <v>8</v>
      </c>
      <c r="E37" s="20" t="s">
        <v>8</v>
      </c>
    </row>
    <row r="38" spans="1:5" x14ac:dyDescent="0.25">
      <c r="A38" s="16"/>
      <c r="B38" s="17"/>
      <c r="C38" s="18" t="s">
        <v>8</v>
      </c>
      <c r="D38" s="19" t="s">
        <v>8</v>
      </c>
      <c r="E38" s="20" t="s">
        <v>8</v>
      </c>
    </row>
    <row r="39" spans="1:5" x14ac:dyDescent="0.25">
      <c r="A39" s="16"/>
      <c r="B39" s="17"/>
      <c r="C39" s="18" t="s">
        <v>8</v>
      </c>
      <c r="D39" s="19" t="s">
        <v>8</v>
      </c>
      <c r="E39" s="20" t="s">
        <v>8</v>
      </c>
    </row>
    <row r="40" spans="1:5" x14ac:dyDescent="0.25">
      <c r="A40" s="16"/>
      <c r="B40" s="17"/>
      <c r="C40" s="18" t="s">
        <v>8</v>
      </c>
      <c r="D40" s="19" t="s">
        <v>8</v>
      </c>
      <c r="E40" s="20" t="s">
        <v>8</v>
      </c>
    </row>
    <row r="41" spans="1:5" x14ac:dyDescent="0.25">
      <c r="A41" s="16"/>
      <c r="B41" s="17"/>
      <c r="C41" s="18" t="s">
        <v>8</v>
      </c>
      <c r="D41" s="19" t="s">
        <v>8</v>
      </c>
      <c r="E41" s="20" t="s">
        <v>8</v>
      </c>
    </row>
    <row r="42" spans="1:5" x14ac:dyDescent="0.25">
      <c r="A42" s="16"/>
      <c r="B42" s="17"/>
      <c r="C42" s="18" t="s">
        <v>8</v>
      </c>
      <c r="D42" s="19" t="s">
        <v>8</v>
      </c>
      <c r="E42" s="20" t="s">
        <v>8</v>
      </c>
    </row>
    <row r="43" spans="1:5" x14ac:dyDescent="0.25">
      <c r="A43" s="16"/>
      <c r="B43" s="17"/>
      <c r="C43" s="18" t="s">
        <v>8</v>
      </c>
      <c r="D43" s="19" t="s">
        <v>8</v>
      </c>
      <c r="E43" s="20" t="s">
        <v>8</v>
      </c>
    </row>
    <row r="44" spans="1:5" x14ac:dyDescent="0.25">
      <c r="A44" s="16"/>
      <c r="B44" s="17"/>
      <c r="C44" s="18" t="s">
        <v>8</v>
      </c>
      <c r="D44" s="19" t="s">
        <v>8</v>
      </c>
      <c r="E44" s="20" t="s">
        <v>8</v>
      </c>
    </row>
    <row r="45" spans="1:5" x14ac:dyDescent="0.25">
      <c r="A45" s="16"/>
      <c r="B45" s="17"/>
      <c r="C45" s="18" t="s">
        <v>8</v>
      </c>
      <c r="D45" s="19" t="s">
        <v>8</v>
      </c>
      <c r="E45" s="20" t="s">
        <v>8</v>
      </c>
    </row>
    <row r="46" spans="1:5" x14ac:dyDescent="0.25">
      <c r="A46" s="16"/>
      <c r="B46" s="17"/>
      <c r="C46" s="18" t="s">
        <v>8</v>
      </c>
      <c r="D46" s="19" t="s">
        <v>8</v>
      </c>
      <c r="E46" s="20" t="s">
        <v>8</v>
      </c>
    </row>
    <row r="47" spans="1:5" x14ac:dyDescent="0.25">
      <c r="A47" s="16"/>
      <c r="B47" s="17"/>
      <c r="C47" s="18" t="s">
        <v>8</v>
      </c>
      <c r="D47" s="19" t="s">
        <v>8</v>
      </c>
      <c r="E47" s="20" t="s">
        <v>8</v>
      </c>
    </row>
    <row r="48" spans="1:5" x14ac:dyDescent="0.25">
      <c r="A48" s="16"/>
      <c r="B48" s="17"/>
      <c r="C48" s="18" t="s">
        <v>8</v>
      </c>
      <c r="D48" s="19" t="s">
        <v>8</v>
      </c>
      <c r="E48" s="20" t="s">
        <v>8</v>
      </c>
    </row>
    <row r="49" spans="1:5" x14ac:dyDescent="0.25">
      <c r="A49" s="16"/>
      <c r="B49" s="17"/>
      <c r="C49" s="18" t="s">
        <v>8</v>
      </c>
      <c r="D49" s="19" t="s">
        <v>8</v>
      </c>
      <c r="E49" s="20" t="s">
        <v>8</v>
      </c>
    </row>
    <row r="50" spans="1:5" x14ac:dyDescent="0.25">
      <c r="A50" s="16"/>
      <c r="B50" s="17"/>
      <c r="C50" s="18" t="s">
        <v>8</v>
      </c>
      <c r="D50" s="19" t="s">
        <v>8</v>
      </c>
      <c r="E50" s="20" t="s">
        <v>8</v>
      </c>
    </row>
    <row r="51" spans="1:5" x14ac:dyDescent="0.25">
      <c r="A51" s="16"/>
      <c r="B51" s="17"/>
      <c r="C51" s="18" t="s">
        <v>8</v>
      </c>
      <c r="D51" s="19" t="s">
        <v>8</v>
      </c>
      <c r="E51" s="20" t="s">
        <v>8</v>
      </c>
    </row>
    <row r="52" spans="1:5" x14ac:dyDescent="0.25">
      <c r="A52" s="16"/>
      <c r="B52" s="17"/>
      <c r="C52" s="18" t="s">
        <v>8</v>
      </c>
      <c r="D52" s="19" t="s">
        <v>8</v>
      </c>
      <c r="E52" s="20" t="s">
        <v>8</v>
      </c>
    </row>
    <row r="53" spans="1:5" x14ac:dyDescent="0.25">
      <c r="A53" s="16"/>
      <c r="B53" s="17"/>
      <c r="C53" s="18" t="s">
        <v>8</v>
      </c>
      <c r="D53" s="19" t="s">
        <v>8</v>
      </c>
      <c r="E53" s="20" t="s">
        <v>8</v>
      </c>
    </row>
    <row r="54" spans="1:5" x14ac:dyDescent="0.25">
      <c r="A54" s="16"/>
      <c r="B54" s="17"/>
      <c r="C54" s="18" t="s">
        <v>8</v>
      </c>
      <c r="D54" s="19" t="s">
        <v>8</v>
      </c>
      <c r="E54" s="20" t="s">
        <v>8</v>
      </c>
    </row>
    <row r="55" spans="1:5" x14ac:dyDescent="0.25">
      <c r="A55" s="16"/>
      <c r="B55" s="17"/>
      <c r="C55" s="18" t="s">
        <v>8</v>
      </c>
      <c r="D55" s="19" t="s">
        <v>8</v>
      </c>
      <c r="E55" s="20" t="s">
        <v>8</v>
      </c>
    </row>
    <row r="56" spans="1:5" x14ac:dyDescent="0.25">
      <c r="A56" s="16"/>
      <c r="B56" s="17"/>
      <c r="C56" s="18" t="s">
        <v>8</v>
      </c>
      <c r="D56" s="19" t="s">
        <v>8</v>
      </c>
      <c r="E56" s="20" t="s">
        <v>8</v>
      </c>
    </row>
    <row r="57" spans="1:5" x14ac:dyDescent="0.25">
      <c r="A57" s="16"/>
      <c r="B57" s="17"/>
      <c r="C57" s="18" t="s">
        <v>8</v>
      </c>
      <c r="D57" s="19" t="s">
        <v>8</v>
      </c>
      <c r="E57" s="20" t="s">
        <v>8</v>
      </c>
    </row>
    <row r="58" spans="1:5" x14ac:dyDescent="0.25">
      <c r="A58" s="16"/>
      <c r="B58" s="17"/>
      <c r="C58" s="18" t="s">
        <v>8</v>
      </c>
      <c r="D58" s="19" t="s">
        <v>8</v>
      </c>
      <c r="E58" s="20" t="s">
        <v>8</v>
      </c>
    </row>
    <row r="59" spans="1:5" x14ac:dyDescent="0.25">
      <c r="A59" s="16"/>
      <c r="B59" s="17"/>
      <c r="C59" s="18" t="s">
        <v>8</v>
      </c>
      <c r="D59" s="19" t="s">
        <v>8</v>
      </c>
      <c r="E59" s="20" t="s">
        <v>8</v>
      </c>
    </row>
    <row r="60" spans="1:5" x14ac:dyDescent="0.25">
      <c r="A60" s="16"/>
      <c r="B60" s="17"/>
      <c r="C60" s="18" t="s">
        <v>8</v>
      </c>
      <c r="D60" s="19" t="s">
        <v>8</v>
      </c>
      <c r="E60" s="20" t="s">
        <v>8</v>
      </c>
    </row>
    <row r="61" spans="1:5" x14ac:dyDescent="0.25">
      <c r="A61" s="16"/>
      <c r="B61" s="17"/>
      <c r="C61" s="18" t="s">
        <v>8</v>
      </c>
      <c r="D61" s="19" t="s">
        <v>8</v>
      </c>
      <c r="E61" s="20" t="s">
        <v>8</v>
      </c>
    </row>
    <row r="62" spans="1:5" x14ac:dyDescent="0.25">
      <c r="A62" s="16"/>
      <c r="B62" s="17"/>
      <c r="C62" s="18" t="s">
        <v>8</v>
      </c>
      <c r="D62" s="19" t="s">
        <v>8</v>
      </c>
      <c r="E62" s="20" t="s">
        <v>8</v>
      </c>
    </row>
    <row r="63" spans="1:5" x14ac:dyDescent="0.25">
      <c r="A63" s="16"/>
      <c r="B63" s="17"/>
      <c r="C63" s="18" t="s">
        <v>8</v>
      </c>
      <c r="D63" s="19" t="s">
        <v>8</v>
      </c>
      <c r="E63" s="20" t="s">
        <v>8</v>
      </c>
    </row>
    <row r="64" spans="1:5" x14ac:dyDescent="0.25">
      <c r="A64" s="16"/>
      <c r="B64" s="17"/>
      <c r="C64" s="18" t="s">
        <v>8</v>
      </c>
      <c r="D64" s="19" t="s">
        <v>8</v>
      </c>
      <c r="E64" s="20" t="s">
        <v>8</v>
      </c>
    </row>
    <row r="65" spans="1:5" ht="15.75" thickBot="1" x14ac:dyDescent="0.3">
      <c r="A65" s="21"/>
      <c r="B65" s="22"/>
      <c r="C65" s="23" t="s">
        <v>8</v>
      </c>
      <c r="D65" s="24" t="s">
        <v>8</v>
      </c>
      <c r="E65" s="25" t="s">
        <v>8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"/>
  <sheetViews>
    <sheetView workbookViewId="0">
      <selection activeCell="A12" sqref="A12"/>
    </sheetView>
  </sheetViews>
  <sheetFormatPr defaultRowHeight="15" x14ac:dyDescent="0.25"/>
  <cols>
    <col min="1" max="1" width="14.28515625" style="2" customWidth="1"/>
    <col min="2" max="2" width="9.140625" style="2"/>
    <col min="3" max="3" width="12" style="2" bestFit="1" customWidth="1"/>
    <col min="4" max="4" width="9.140625" style="2"/>
    <col min="5" max="5" width="9.5703125" style="2" customWidth="1"/>
    <col min="6" max="16384" width="9.140625" style="2"/>
  </cols>
  <sheetData>
    <row r="1" spans="1:18" x14ac:dyDescent="0.25">
      <c r="A1" s="57" t="s">
        <v>9</v>
      </c>
      <c r="B1" s="57"/>
      <c r="C1" s="57"/>
      <c r="D1" s="57"/>
    </row>
    <row r="3" spans="1:18" x14ac:dyDescent="0.25"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5.75" thickBot="1" x14ac:dyDescent="0.3"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27" thickBot="1" x14ac:dyDescent="0.3">
      <c r="A5" s="9" t="s">
        <v>10</v>
      </c>
      <c r="B5" s="9" t="s">
        <v>4</v>
      </c>
      <c r="C5" s="9" t="s">
        <v>5</v>
      </c>
      <c r="D5" s="9" t="s">
        <v>6</v>
      </c>
      <c r="E5" s="10" t="s">
        <v>7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x14ac:dyDescent="0.25">
      <c r="A6" s="11" t="s">
        <v>18</v>
      </c>
      <c r="B6" s="12">
        <v>301</v>
      </c>
      <c r="C6" s="13" t="s">
        <v>8</v>
      </c>
      <c r="D6" s="14" t="s">
        <v>8</v>
      </c>
      <c r="E6" s="15" t="s">
        <v>8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5.75" thickBot="1" x14ac:dyDescent="0.3">
      <c r="A7" s="16" t="s">
        <v>19</v>
      </c>
      <c r="B7" s="17">
        <v>438</v>
      </c>
      <c r="C7" s="18" t="s">
        <v>8</v>
      </c>
      <c r="D7" s="19" t="s">
        <v>8</v>
      </c>
      <c r="E7" s="20" t="s">
        <v>8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x14ac:dyDescent="0.25">
      <c r="A8" s="11" t="s">
        <v>20</v>
      </c>
      <c r="B8" s="17">
        <v>415</v>
      </c>
      <c r="C8" s="18" t="s">
        <v>8</v>
      </c>
      <c r="D8" s="19" t="s">
        <v>8</v>
      </c>
      <c r="E8" s="20" t="s">
        <v>8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15.75" thickBot="1" x14ac:dyDescent="0.3">
      <c r="A9" s="16" t="s">
        <v>11</v>
      </c>
      <c r="B9" s="17">
        <v>552</v>
      </c>
      <c r="C9" s="18"/>
      <c r="D9" s="19"/>
      <c r="E9" s="20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x14ac:dyDescent="0.25">
      <c r="A10" s="11" t="s">
        <v>12</v>
      </c>
      <c r="B10" s="17">
        <v>654</v>
      </c>
      <c r="C10" s="18"/>
      <c r="D10" s="19"/>
      <c r="E10" s="20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x14ac:dyDescent="0.25">
      <c r="A11" s="16" t="s">
        <v>13</v>
      </c>
      <c r="B11" s="17">
        <v>556</v>
      </c>
      <c r="C11" s="18"/>
      <c r="D11" s="19"/>
      <c r="E11" s="20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x14ac:dyDescent="0.25">
      <c r="A12" s="16" t="s">
        <v>14</v>
      </c>
      <c r="B12" s="17"/>
      <c r="C12" s="18">
        <f>B11</f>
        <v>556</v>
      </c>
      <c r="D12" s="19" t="s">
        <v>8</v>
      </c>
      <c r="E12" s="20" t="s">
        <v>8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x14ac:dyDescent="0.25">
      <c r="A13" s="16"/>
      <c r="B13" s="17"/>
      <c r="C13" s="18" t="s">
        <v>8</v>
      </c>
      <c r="D13" s="19" t="s">
        <v>8</v>
      </c>
      <c r="E13" s="20" t="s">
        <v>8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x14ac:dyDescent="0.25">
      <c r="A14" s="16"/>
      <c r="B14" s="17"/>
      <c r="C14" s="18" t="s">
        <v>8</v>
      </c>
      <c r="D14" s="19" t="s">
        <v>8</v>
      </c>
      <c r="E14" s="20" t="s">
        <v>8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x14ac:dyDescent="0.25">
      <c r="A15" s="16"/>
      <c r="B15" s="17"/>
      <c r="C15" s="18" t="s">
        <v>8</v>
      </c>
      <c r="D15" s="19" t="s">
        <v>8</v>
      </c>
      <c r="E15" s="20" t="s">
        <v>8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x14ac:dyDescent="0.25">
      <c r="A16" s="16"/>
      <c r="B16" s="17"/>
      <c r="C16" s="18" t="s">
        <v>8</v>
      </c>
      <c r="D16" s="19" t="s">
        <v>8</v>
      </c>
      <c r="E16" s="20" t="s">
        <v>8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25">
      <c r="A17" s="16"/>
      <c r="B17" s="17"/>
      <c r="C17" s="18" t="s">
        <v>8</v>
      </c>
      <c r="D17" s="19" t="s">
        <v>8</v>
      </c>
      <c r="E17" s="20" t="s">
        <v>8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x14ac:dyDescent="0.25">
      <c r="A18" s="16"/>
      <c r="B18" s="17"/>
      <c r="C18" s="18" t="s">
        <v>8</v>
      </c>
      <c r="D18" s="19" t="s">
        <v>8</v>
      </c>
      <c r="E18" s="20" t="s">
        <v>8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x14ac:dyDescent="0.25">
      <c r="A19" s="16"/>
      <c r="B19" s="17"/>
      <c r="C19" s="18" t="s">
        <v>8</v>
      </c>
      <c r="D19" s="19" t="s">
        <v>8</v>
      </c>
      <c r="E19" s="20" t="s">
        <v>8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25">
      <c r="A20" s="16"/>
      <c r="B20" s="17"/>
      <c r="C20" s="18" t="s">
        <v>8</v>
      </c>
      <c r="D20" s="19" t="s">
        <v>8</v>
      </c>
      <c r="E20" s="20" t="s">
        <v>8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25">
      <c r="A21" s="16"/>
      <c r="B21" s="17"/>
      <c r="C21" s="18" t="s">
        <v>8</v>
      </c>
      <c r="D21" s="19" t="s">
        <v>8</v>
      </c>
      <c r="E21" s="20" t="s">
        <v>8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x14ac:dyDescent="0.25">
      <c r="A22" s="16"/>
      <c r="B22" s="17"/>
      <c r="C22" s="18" t="s">
        <v>8</v>
      </c>
      <c r="D22" s="19" t="s">
        <v>8</v>
      </c>
      <c r="E22" s="20" t="s">
        <v>8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x14ac:dyDescent="0.25">
      <c r="A23" s="16"/>
      <c r="B23" s="17"/>
      <c r="C23" s="18" t="s">
        <v>8</v>
      </c>
      <c r="D23" s="19" t="s">
        <v>8</v>
      </c>
      <c r="E23" s="20" t="s">
        <v>8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x14ac:dyDescent="0.25">
      <c r="A24" s="16"/>
      <c r="B24" s="17"/>
      <c r="C24" s="18" t="s">
        <v>8</v>
      </c>
      <c r="D24" s="19" t="s">
        <v>8</v>
      </c>
      <c r="E24" s="20" t="s">
        <v>8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x14ac:dyDescent="0.25">
      <c r="A25" s="16"/>
      <c r="B25" s="17"/>
      <c r="C25" s="18" t="s">
        <v>8</v>
      </c>
      <c r="D25" s="19" t="s">
        <v>8</v>
      </c>
      <c r="E25" s="20" t="s">
        <v>8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x14ac:dyDescent="0.25">
      <c r="A26" s="16"/>
      <c r="B26" s="17"/>
      <c r="C26" s="18" t="s">
        <v>8</v>
      </c>
      <c r="D26" s="19" t="s">
        <v>8</v>
      </c>
      <c r="E26" s="20" t="s">
        <v>8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x14ac:dyDescent="0.25">
      <c r="A27" s="16"/>
      <c r="B27" s="17"/>
      <c r="C27" s="18" t="s">
        <v>8</v>
      </c>
      <c r="D27" s="19" t="s">
        <v>8</v>
      </c>
      <c r="E27" s="20" t="s">
        <v>8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x14ac:dyDescent="0.25">
      <c r="A28" s="16"/>
      <c r="B28" s="17"/>
      <c r="C28" s="18" t="s">
        <v>8</v>
      </c>
      <c r="D28" s="19" t="s">
        <v>8</v>
      </c>
      <c r="E28" s="20" t="s">
        <v>8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x14ac:dyDescent="0.25">
      <c r="A29" s="16"/>
      <c r="B29" s="17"/>
      <c r="C29" s="18" t="s">
        <v>8</v>
      </c>
      <c r="D29" s="19" t="s">
        <v>8</v>
      </c>
      <c r="E29" s="20" t="s">
        <v>8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x14ac:dyDescent="0.25">
      <c r="A30" s="16"/>
      <c r="B30" s="17"/>
      <c r="C30" s="18" t="s">
        <v>8</v>
      </c>
      <c r="D30" s="19" t="s">
        <v>8</v>
      </c>
      <c r="E30" s="20" t="s">
        <v>8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x14ac:dyDescent="0.25">
      <c r="A31" s="16"/>
      <c r="B31" s="17"/>
      <c r="C31" s="18" t="s">
        <v>8</v>
      </c>
      <c r="D31" s="19" t="s">
        <v>8</v>
      </c>
      <c r="E31" s="20" t="s">
        <v>8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x14ac:dyDescent="0.25">
      <c r="A32" s="16"/>
      <c r="B32" s="17"/>
      <c r="C32" s="18" t="s">
        <v>8</v>
      </c>
      <c r="D32" s="19" t="s">
        <v>8</v>
      </c>
      <c r="E32" s="20" t="s">
        <v>8</v>
      </c>
    </row>
    <row r="33" spans="1:5" x14ac:dyDescent="0.25">
      <c r="A33" s="16"/>
      <c r="B33" s="17"/>
      <c r="C33" s="18" t="s">
        <v>8</v>
      </c>
      <c r="D33" s="19" t="s">
        <v>8</v>
      </c>
      <c r="E33" s="20" t="s">
        <v>8</v>
      </c>
    </row>
    <row r="34" spans="1:5" x14ac:dyDescent="0.25">
      <c r="A34" s="16"/>
      <c r="B34" s="17"/>
      <c r="C34" s="18" t="s">
        <v>8</v>
      </c>
      <c r="D34" s="19" t="s">
        <v>8</v>
      </c>
      <c r="E34" s="20" t="s">
        <v>8</v>
      </c>
    </row>
    <row r="35" spans="1:5" x14ac:dyDescent="0.25">
      <c r="A35" s="16"/>
      <c r="B35" s="17"/>
      <c r="C35" s="18" t="s">
        <v>8</v>
      </c>
      <c r="D35" s="19" t="s">
        <v>8</v>
      </c>
      <c r="E35" s="20" t="s">
        <v>8</v>
      </c>
    </row>
    <row r="36" spans="1:5" x14ac:dyDescent="0.25">
      <c r="A36" s="16"/>
      <c r="B36" s="17"/>
      <c r="C36" s="18" t="s">
        <v>8</v>
      </c>
      <c r="D36" s="19" t="s">
        <v>8</v>
      </c>
      <c r="E36" s="20" t="s">
        <v>8</v>
      </c>
    </row>
    <row r="37" spans="1:5" x14ac:dyDescent="0.25">
      <c r="A37" s="16"/>
      <c r="B37" s="17"/>
      <c r="C37" s="18" t="s">
        <v>8</v>
      </c>
      <c r="D37" s="19" t="s">
        <v>8</v>
      </c>
      <c r="E37" s="20" t="s">
        <v>8</v>
      </c>
    </row>
    <row r="38" spans="1:5" x14ac:dyDescent="0.25">
      <c r="A38" s="16"/>
      <c r="B38" s="17"/>
      <c r="C38" s="18" t="s">
        <v>8</v>
      </c>
      <c r="D38" s="19" t="s">
        <v>8</v>
      </c>
      <c r="E38" s="20" t="s">
        <v>8</v>
      </c>
    </row>
    <row r="39" spans="1:5" x14ac:dyDescent="0.25">
      <c r="A39" s="16"/>
      <c r="B39" s="17"/>
      <c r="C39" s="18" t="s">
        <v>8</v>
      </c>
      <c r="D39" s="19" t="s">
        <v>8</v>
      </c>
      <c r="E39" s="20" t="s">
        <v>8</v>
      </c>
    </row>
    <row r="40" spans="1:5" x14ac:dyDescent="0.25">
      <c r="A40" s="16"/>
      <c r="B40" s="17"/>
      <c r="C40" s="18" t="s">
        <v>8</v>
      </c>
      <c r="D40" s="19" t="s">
        <v>8</v>
      </c>
      <c r="E40" s="20" t="s">
        <v>8</v>
      </c>
    </row>
    <row r="41" spans="1:5" x14ac:dyDescent="0.25">
      <c r="A41" s="16"/>
      <c r="B41" s="17"/>
      <c r="C41" s="18" t="s">
        <v>8</v>
      </c>
      <c r="D41" s="19" t="s">
        <v>8</v>
      </c>
      <c r="E41" s="20" t="s">
        <v>8</v>
      </c>
    </row>
    <row r="42" spans="1:5" x14ac:dyDescent="0.25">
      <c r="A42" s="16"/>
      <c r="B42" s="17"/>
      <c r="C42" s="18" t="s">
        <v>8</v>
      </c>
      <c r="D42" s="19" t="s">
        <v>8</v>
      </c>
      <c r="E42" s="20" t="s">
        <v>8</v>
      </c>
    </row>
    <row r="43" spans="1:5" x14ac:dyDescent="0.25">
      <c r="A43" s="16"/>
      <c r="B43" s="17"/>
      <c r="C43" s="18" t="s">
        <v>8</v>
      </c>
      <c r="D43" s="19" t="s">
        <v>8</v>
      </c>
      <c r="E43" s="20" t="s">
        <v>8</v>
      </c>
    </row>
    <row r="44" spans="1:5" x14ac:dyDescent="0.25">
      <c r="A44" s="16"/>
      <c r="B44" s="17"/>
      <c r="C44" s="18" t="s">
        <v>8</v>
      </c>
      <c r="D44" s="19" t="s">
        <v>8</v>
      </c>
      <c r="E44" s="20" t="s">
        <v>8</v>
      </c>
    </row>
    <row r="45" spans="1:5" x14ac:dyDescent="0.25">
      <c r="A45" s="16"/>
      <c r="B45" s="17"/>
      <c r="C45" s="18" t="s">
        <v>8</v>
      </c>
      <c r="D45" s="19" t="s">
        <v>8</v>
      </c>
      <c r="E45" s="20" t="s">
        <v>8</v>
      </c>
    </row>
    <row r="46" spans="1:5" x14ac:dyDescent="0.25">
      <c r="A46" s="16"/>
      <c r="B46" s="17"/>
      <c r="C46" s="18" t="s">
        <v>8</v>
      </c>
      <c r="D46" s="19" t="s">
        <v>8</v>
      </c>
      <c r="E46" s="20" t="s">
        <v>8</v>
      </c>
    </row>
    <row r="47" spans="1:5" x14ac:dyDescent="0.25">
      <c r="A47" s="16"/>
      <c r="B47" s="17"/>
      <c r="C47" s="18" t="s">
        <v>8</v>
      </c>
      <c r="D47" s="19" t="s">
        <v>8</v>
      </c>
      <c r="E47" s="20" t="s">
        <v>8</v>
      </c>
    </row>
    <row r="48" spans="1:5" x14ac:dyDescent="0.25">
      <c r="A48" s="16"/>
      <c r="B48" s="17"/>
      <c r="C48" s="18" t="s">
        <v>8</v>
      </c>
      <c r="D48" s="19" t="s">
        <v>8</v>
      </c>
      <c r="E48" s="20" t="s">
        <v>8</v>
      </c>
    </row>
    <row r="49" spans="1:5" x14ac:dyDescent="0.25">
      <c r="A49" s="16"/>
      <c r="B49" s="17"/>
      <c r="C49" s="18" t="s">
        <v>8</v>
      </c>
      <c r="D49" s="19" t="s">
        <v>8</v>
      </c>
      <c r="E49" s="20" t="s">
        <v>8</v>
      </c>
    </row>
    <row r="50" spans="1:5" x14ac:dyDescent="0.25">
      <c r="A50" s="16"/>
      <c r="B50" s="17"/>
      <c r="C50" s="18" t="s">
        <v>8</v>
      </c>
      <c r="D50" s="19" t="s">
        <v>8</v>
      </c>
      <c r="E50" s="20" t="s">
        <v>8</v>
      </c>
    </row>
    <row r="51" spans="1:5" x14ac:dyDescent="0.25">
      <c r="A51" s="16"/>
      <c r="B51" s="17"/>
      <c r="C51" s="18" t="s">
        <v>8</v>
      </c>
      <c r="D51" s="19" t="s">
        <v>8</v>
      </c>
      <c r="E51" s="20" t="s">
        <v>8</v>
      </c>
    </row>
    <row r="52" spans="1:5" x14ac:dyDescent="0.25">
      <c r="A52" s="16"/>
      <c r="B52" s="17"/>
      <c r="C52" s="18" t="s">
        <v>8</v>
      </c>
      <c r="D52" s="19" t="s">
        <v>8</v>
      </c>
      <c r="E52" s="20" t="s">
        <v>8</v>
      </c>
    </row>
    <row r="53" spans="1:5" x14ac:dyDescent="0.25">
      <c r="A53" s="16"/>
      <c r="B53" s="17"/>
      <c r="C53" s="18" t="s">
        <v>8</v>
      </c>
      <c r="D53" s="19" t="s">
        <v>8</v>
      </c>
      <c r="E53" s="20" t="s">
        <v>8</v>
      </c>
    </row>
    <row r="54" spans="1:5" x14ac:dyDescent="0.25">
      <c r="A54" s="16"/>
      <c r="B54" s="17"/>
      <c r="C54" s="18" t="s">
        <v>8</v>
      </c>
      <c r="D54" s="19" t="s">
        <v>8</v>
      </c>
      <c r="E54" s="20" t="s">
        <v>8</v>
      </c>
    </row>
    <row r="55" spans="1:5" x14ac:dyDescent="0.25">
      <c r="A55" s="16"/>
      <c r="B55" s="17"/>
      <c r="C55" s="18" t="s">
        <v>8</v>
      </c>
      <c r="D55" s="19" t="s">
        <v>8</v>
      </c>
      <c r="E55" s="20" t="s">
        <v>8</v>
      </c>
    </row>
    <row r="56" spans="1:5" x14ac:dyDescent="0.25">
      <c r="A56" s="16"/>
      <c r="B56" s="17"/>
      <c r="C56" s="18" t="s">
        <v>8</v>
      </c>
      <c r="D56" s="19" t="s">
        <v>8</v>
      </c>
      <c r="E56" s="20" t="s">
        <v>8</v>
      </c>
    </row>
    <row r="57" spans="1:5" x14ac:dyDescent="0.25">
      <c r="A57" s="16"/>
      <c r="B57" s="17"/>
      <c r="C57" s="18" t="s">
        <v>8</v>
      </c>
      <c r="D57" s="19" t="s">
        <v>8</v>
      </c>
      <c r="E57" s="20" t="s">
        <v>8</v>
      </c>
    </row>
    <row r="58" spans="1:5" x14ac:dyDescent="0.25">
      <c r="A58" s="16"/>
      <c r="B58" s="17"/>
      <c r="C58" s="18" t="s">
        <v>8</v>
      </c>
      <c r="D58" s="19" t="s">
        <v>8</v>
      </c>
      <c r="E58" s="20" t="s">
        <v>8</v>
      </c>
    </row>
    <row r="59" spans="1:5" x14ac:dyDescent="0.25">
      <c r="A59" s="16"/>
      <c r="B59" s="17"/>
      <c r="C59" s="18" t="s">
        <v>8</v>
      </c>
      <c r="D59" s="19" t="s">
        <v>8</v>
      </c>
      <c r="E59" s="20" t="s">
        <v>8</v>
      </c>
    </row>
    <row r="60" spans="1:5" x14ac:dyDescent="0.25">
      <c r="A60" s="16"/>
      <c r="B60" s="17"/>
      <c r="C60" s="18" t="s">
        <v>8</v>
      </c>
      <c r="D60" s="19" t="s">
        <v>8</v>
      </c>
      <c r="E60" s="20" t="s">
        <v>8</v>
      </c>
    </row>
    <row r="61" spans="1:5" x14ac:dyDescent="0.25">
      <c r="A61" s="16"/>
      <c r="B61" s="17"/>
      <c r="C61" s="18" t="s">
        <v>8</v>
      </c>
      <c r="D61" s="19" t="s">
        <v>8</v>
      </c>
      <c r="E61" s="20" t="s">
        <v>8</v>
      </c>
    </row>
    <row r="62" spans="1:5" x14ac:dyDescent="0.25">
      <c r="A62" s="16"/>
      <c r="B62" s="17"/>
      <c r="C62" s="18" t="s">
        <v>8</v>
      </c>
      <c r="D62" s="19" t="s">
        <v>8</v>
      </c>
      <c r="E62" s="20" t="s">
        <v>8</v>
      </c>
    </row>
    <row r="63" spans="1:5" x14ac:dyDescent="0.25">
      <c r="A63" s="16"/>
      <c r="B63" s="17"/>
      <c r="C63" s="18" t="s">
        <v>8</v>
      </c>
      <c r="D63" s="19" t="s">
        <v>8</v>
      </c>
      <c r="E63" s="20" t="s">
        <v>8</v>
      </c>
    </row>
    <row r="64" spans="1:5" x14ac:dyDescent="0.25">
      <c r="A64" s="16"/>
      <c r="B64" s="17"/>
      <c r="C64" s="18" t="s">
        <v>8</v>
      </c>
      <c r="D64" s="19" t="s">
        <v>8</v>
      </c>
      <c r="E64" s="20" t="s">
        <v>8</v>
      </c>
    </row>
    <row r="65" spans="1:5" ht="15.75" thickBot="1" x14ac:dyDescent="0.3">
      <c r="A65" s="21"/>
      <c r="B65" s="22"/>
      <c r="C65" s="23" t="s">
        <v>8</v>
      </c>
      <c r="D65" s="24" t="s">
        <v>8</v>
      </c>
      <c r="E65" s="25" t="s">
        <v>8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"/>
  <sheetViews>
    <sheetView workbookViewId="0">
      <selection activeCell="E15" sqref="E15"/>
    </sheetView>
  </sheetViews>
  <sheetFormatPr defaultRowHeight="15" x14ac:dyDescent="0.25"/>
  <cols>
    <col min="1" max="1" width="14.28515625" style="2" customWidth="1"/>
    <col min="2" max="2" width="9.140625" style="2"/>
    <col min="3" max="3" width="12" style="2" bestFit="1" customWidth="1"/>
    <col min="4" max="4" width="9.140625" style="2"/>
    <col min="5" max="5" width="9.5703125" style="2" customWidth="1"/>
    <col min="6" max="16384" width="9.140625" style="2"/>
  </cols>
  <sheetData>
    <row r="1" spans="1:18" x14ac:dyDescent="0.25">
      <c r="A1" s="57" t="s">
        <v>9</v>
      </c>
      <c r="B1" s="57"/>
      <c r="C1" s="57"/>
      <c r="D1" s="57"/>
    </row>
    <row r="2" spans="1:18" ht="15.75" thickBot="1" x14ac:dyDescent="0.3">
      <c r="A2" s="1"/>
      <c r="B2" s="1"/>
      <c r="C2" s="1"/>
      <c r="D2" s="1"/>
    </row>
    <row r="3" spans="1:18" ht="15.75" thickBot="1" x14ac:dyDescent="0.3">
      <c r="A3" s="58" t="s">
        <v>1</v>
      </c>
      <c r="B3" s="58"/>
      <c r="C3" s="58"/>
      <c r="D3" s="3">
        <v>4</v>
      </c>
    </row>
    <row r="4" spans="1:18" ht="15.75" thickBot="1" x14ac:dyDescent="0.3">
      <c r="F4" s="4"/>
      <c r="G4" s="4"/>
      <c r="H4" s="4"/>
    </row>
    <row r="5" spans="1:18" x14ac:dyDescent="0.25">
      <c r="A5" s="5" t="s">
        <v>2</v>
      </c>
      <c r="B5" s="6">
        <f>AVERAGE(D14:D15)</f>
        <v>134.375</v>
      </c>
      <c r="C5" s="7"/>
      <c r="D5" s="4"/>
      <c r="F5" s="4"/>
      <c r="G5" s="4"/>
      <c r="H5" s="4"/>
    </row>
    <row r="6" spans="1:18" ht="15.75" thickBot="1" x14ac:dyDescent="0.3">
      <c r="A6" s="5" t="s">
        <v>3</v>
      </c>
      <c r="B6" s="8">
        <f>(SUM(D14:D15))/SUM(B10:B15)</f>
        <v>9.2163923182441695E-2</v>
      </c>
      <c r="C6" s="7"/>
      <c r="D6" s="4"/>
      <c r="F6" s="4"/>
      <c r="G6" s="4"/>
      <c r="H6" s="4"/>
    </row>
    <row r="7" spans="1:18" x14ac:dyDescent="0.25"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15.75" thickBot="1" x14ac:dyDescent="0.3"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27" thickBot="1" x14ac:dyDescent="0.3">
      <c r="A9" s="9" t="s">
        <v>10</v>
      </c>
      <c r="B9" s="9" t="s">
        <v>4</v>
      </c>
      <c r="C9" s="9" t="s">
        <v>5</v>
      </c>
      <c r="D9" s="9" t="s">
        <v>6</v>
      </c>
      <c r="E9" s="10" t="s">
        <v>7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x14ac:dyDescent="0.25">
      <c r="A10" s="11" t="s">
        <v>18</v>
      </c>
      <c r="B10" s="12">
        <v>301</v>
      </c>
      <c r="C10" s="13" t="s">
        <v>8</v>
      </c>
      <c r="D10" s="14" t="s">
        <v>8</v>
      </c>
      <c r="E10" s="15" t="s">
        <v>8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5.75" thickBot="1" x14ac:dyDescent="0.3">
      <c r="A11" s="16" t="s">
        <v>19</v>
      </c>
      <c r="B11" s="17">
        <v>438</v>
      </c>
      <c r="C11" s="18" t="s">
        <v>8</v>
      </c>
      <c r="D11" s="19" t="s">
        <v>8</v>
      </c>
      <c r="E11" s="20" t="s">
        <v>8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x14ac:dyDescent="0.25">
      <c r="A12" s="11" t="s">
        <v>20</v>
      </c>
      <c r="B12" s="17">
        <v>415</v>
      </c>
      <c r="C12" s="18" t="s">
        <v>8</v>
      </c>
      <c r="D12" s="19" t="s">
        <v>8</v>
      </c>
      <c r="E12" s="20" t="s">
        <v>8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5.75" thickBot="1" x14ac:dyDescent="0.3">
      <c r="A13" s="16" t="s">
        <v>11</v>
      </c>
      <c r="B13" s="17">
        <v>552</v>
      </c>
      <c r="C13" s="18"/>
      <c r="D13" s="19"/>
      <c r="E13" s="20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x14ac:dyDescent="0.25">
      <c r="A14" s="11" t="s">
        <v>12</v>
      </c>
      <c r="B14" s="17">
        <v>654</v>
      </c>
      <c r="C14" s="18">
        <f>AVERAGE(B10:B13)</f>
        <v>426.5</v>
      </c>
      <c r="D14" s="19">
        <f>B14-C14</f>
        <v>227.5</v>
      </c>
      <c r="E14" s="20">
        <f>D14/B5</f>
        <v>1.6930232558139535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x14ac:dyDescent="0.25">
      <c r="A15" s="16" t="s">
        <v>13</v>
      </c>
      <c r="B15" s="17">
        <v>556</v>
      </c>
      <c r="C15" s="18">
        <f>AVERAGE(B11:B14)</f>
        <v>514.75</v>
      </c>
      <c r="D15" s="19">
        <f>B15-C15</f>
        <v>41.25</v>
      </c>
      <c r="E15" s="20">
        <f>(D14+D15)/B5</f>
        <v>2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x14ac:dyDescent="0.25">
      <c r="A16" s="16" t="s">
        <v>14</v>
      </c>
      <c r="B16" s="17"/>
      <c r="C16" s="18">
        <f>AVERAGE(B12:B15)</f>
        <v>544.25</v>
      </c>
      <c r="D16" s="19" t="s">
        <v>8</v>
      </c>
      <c r="E16" s="20" t="s">
        <v>8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25">
      <c r="A17" s="16"/>
      <c r="B17" s="17"/>
      <c r="C17" s="18" t="s">
        <v>8</v>
      </c>
      <c r="D17" s="19" t="s">
        <v>8</v>
      </c>
      <c r="E17" s="20" t="s">
        <v>8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x14ac:dyDescent="0.25">
      <c r="A18" s="16"/>
      <c r="B18" s="17"/>
      <c r="C18" s="18" t="s">
        <v>8</v>
      </c>
      <c r="D18" s="19" t="s">
        <v>8</v>
      </c>
      <c r="E18" s="20" t="s">
        <v>8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x14ac:dyDescent="0.25">
      <c r="A19" s="16"/>
      <c r="B19" s="17"/>
      <c r="C19" s="18" t="s">
        <v>8</v>
      </c>
      <c r="D19" s="19" t="s">
        <v>8</v>
      </c>
      <c r="E19" s="20" t="s">
        <v>8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25">
      <c r="A20" s="16"/>
      <c r="B20" s="17"/>
      <c r="C20" s="18" t="s">
        <v>8</v>
      </c>
      <c r="D20" s="19" t="s">
        <v>8</v>
      </c>
      <c r="E20" s="20" t="s">
        <v>8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25">
      <c r="A21" s="16"/>
      <c r="B21" s="17"/>
      <c r="C21" s="18" t="s">
        <v>8</v>
      </c>
      <c r="D21" s="19" t="s">
        <v>8</v>
      </c>
      <c r="E21" s="20" t="s">
        <v>8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x14ac:dyDescent="0.25">
      <c r="A22" s="16"/>
      <c r="B22" s="17"/>
      <c r="C22" s="18" t="s">
        <v>8</v>
      </c>
      <c r="D22" s="19" t="s">
        <v>8</v>
      </c>
      <c r="E22" s="20" t="s">
        <v>8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x14ac:dyDescent="0.25">
      <c r="A23" s="16"/>
      <c r="B23" s="17"/>
      <c r="C23" s="18" t="s">
        <v>8</v>
      </c>
      <c r="D23" s="19" t="s">
        <v>8</v>
      </c>
      <c r="E23" s="20" t="s">
        <v>8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x14ac:dyDescent="0.25">
      <c r="A24" s="16"/>
      <c r="B24" s="17"/>
      <c r="C24" s="18" t="s">
        <v>8</v>
      </c>
      <c r="D24" s="19" t="s">
        <v>8</v>
      </c>
      <c r="E24" s="20" t="s">
        <v>8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x14ac:dyDescent="0.25">
      <c r="A25" s="16"/>
      <c r="B25" s="17"/>
      <c r="C25" s="18" t="s">
        <v>8</v>
      </c>
      <c r="D25" s="19" t="s">
        <v>8</v>
      </c>
      <c r="E25" s="20" t="s">
        <v>8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x14ac:dyDescent="0.25">
      <c r="A26" s="16"/>
      <c r="B26" s="17"/>
      <c r="C26" s="18" t="s">
        <v>8</v>
      </c>
      <c r="D26" s="19" t="s">
        <v>8</v>
      </c>
      <c r="E26" s="20" t="s">
        <v>8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x14ac:dyDescent="0.25">
      <c r="A27" s="16"/>
      <c r="B27" s="17"/>
      <c r="C27" s="18" t="s">
        <v>8</v>
      </c>
      <c r="D27" s="19" t="s">
        <v>8</v>
      </c>
      <c r="E27" s="20" t="s">
        <v>8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x14ac:dyDescent="0.25">
      <c r="A28" s="16"/>
      <c r="B28" s="17"/>
      <c r="C28" s="18" t="s">
        <v>8</v>
      </c>
      <c r="D28" s="19" t="s">
        <v>8</v>
      </c>
      <c r="E28" s="20" t="s">
        <v>8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x14ac:dyDescent="0.25">
      <c r="A29" s="16"/>
      <c r="B29" s="17"/>
      <c r="C29" s="18" t="s">
        <v>8</v>
      </c>
      <c r="D29" s="19" t="s">
        <v>8</v>
      </c>
      <c r="E29" s="20" t="s">
        <v>8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x14ac:dyDescent="0.25">
      <c r="A30" s="16"/>
      <c r="B30" s="17"/>
      <c r="C30" s="18" t="s">
        <v>8</v>
      </c>
      <c r="D30" s="19" t="s">
        <v>8</v>
      </c>
      <c r="E30" s="20" t="s">
        <v>8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x14ac:dyDescent="0.25">
      <c r="A31" s="16"/>
      <c r="B31" s="17"/>
      <c r="C31" s="18" t="s">
        <v>8</v>
      </c>
      <c r="D31" s="19" t="s">
        <v>8</v>
      </c>
      <c r="E31" s="20" t="s">
        <v>8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x14ac:dyDescent="0.25">
      <c r="A32" s="16"/>
      <c r="B32" s="17"/>
      <c r="C32" s="18" t="s">
        <v>8</v>
      </c>
      <c r="D32" s="19" t="s">
        <v>8</v>
      </c>
      <c r="E32" s="20" t="s">
        <v>8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x14ac:dyDescent="0.25">
      <c r="A33" s="16"/>
      <c r="B33" s="17"/>
      <c r="C33" s="18" t="s">
        <v>8</v>
      </c>
      <c r="D33" s="19" t="s">
        <v>8</v>
      </c>
      <c r="E33" s="20" t="s">
        <v>8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x14ac:dyDescent="0.25">
      <c r="A34" s="16"/>
      <c r="B34" s="17"/>
      <c r="C34" s="18" t="s">
        <v>8</v>
      </c>
      <c r="D34" s="19" t="s">
        <v>8</v>
      </c>
      <c r="E34" s="20" t="s">
        <v>8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x14ac:dyDescent="0.25">
      <c r="A35" s="16"/>
      <c r="B35" s="17"/>
      <c r="C35" s="18" t="s">
        <v>8</v>
      </c>
      <c r="D35" s="19" t="s">
        <v>8</v>
      </c>
      <c r="E35" s="20" t="s">
        <v>8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 x14ac:dyDescent="0.25">
      <c r="A36" s="16"/>
      <c r="B36" s="17"/>
      <c r="C36" s="18" t="s">
        <v>8</v>
      </c>
      <c r="D36" s="19" t="s">
        <v>8</v>
      </c>
      <c r="E36" s="20" t="s">
        <v>8</v>
      </c>
    </row>
    <row r="37" spans="1:18" x14ac:dyDescent="0.25">
      <c r="A37" s="16"/>
      <c r="B37" s="17"/>
      <c r="C37" s="18" t="s">
        <v>8</v>
      </c>
      <c r="D37" s="19" t="s">
        <v>8</v>
      </c>
      <c r="E37" s="20" t="s">
        <v>8</v>
      </c>
    </row>
    <row r="38" spans="1:18" x14ac:dyDescent="0.25">
      <c r="A38" s="16"/>
      <c r="B38" s="17"/>
      <c r="C38" s="18" t="s">
        <v>8</v>
      </c>
      <c r="D38" s="19" t="s">
        <v>8</v>
      </c>
      <c r="E38" s="20" t="s">
        <v>8</v>
      </c>
    </row>
    <row r="39" spans="1:18" x14ac:dyDescent="0.25">
      <c r="A39" s="16"/>
      <c r="B39" s="17"/>
      <c r="C39" s="18" t="s">
        <v>8</v>
      </c>
      <c r="D39" s="19" t="s">
        <v>8</v>
      </c>
      <c r="E39" s="20" t="s">
        <v>8</v>
      </c>
    </row>
    <row r="40" spans="1:18" x14ac:dyDescent="0.25">
      <c r="A40" s="16"/>
      <c r="B40" s="17"/>
      <c r="C40" s="18" t="s">
        <v>8</v>
      </c>
      <c r="D40" s="19" t="s">
        <v>8</v>
      </c>
      <c r="E40" s="20" t="s">
        <v>8</v>
      </c>
    </row>
    <row r="41" spans="1:18" x14ac:dyDescent="0.25">
      <c r="A41" s="16"/>
      <c r="B41" s="17"/>
      <c r="C41" s="18" t="s">
        <v>8</v>
      </c>
      <c r="D41" s="19" t="s">
        <v>8</v>
      </c>
      <c r="E41" s="20" t="s">
        <v>8</v>
      </c>
    </row>
    <row r="42" spans="1:18" x14ac:dyDescent="0.25">
      <c r="A42" s="16"/>
      <c r="B42" s="17"/>
      <c r="C42" s="18" t="s">
        <v>8</v>
      </c>
      <c r="D42" s="19" t="s">
        <v>8</v>
      </c>
      <c r="E42" s="20" t="s">
        <v>8</v>
      </c>
    </row>
    <row r="43" spans="1:18" x14ac:dyDescent="0.25">
      <c r="A43" s="16"/>
      <c r="B43" s="17"/>
      <c r="C43" s="18" t="s">
        <v>8</v>
      </c>
      <c r="D43" s="19" t="s">
        <v>8</v>
      </c>
      <c r="E43" s="20" t="s">
        <v>8</v>
      </c>
    </row>
    <row r="44" spans="1:18" x14ac:dyDescent="0.25">
      <c r="A44" s="16"/>
      <c r="B44" s="17"/>
      <c r="C44" s="18" t="s">
        <v>8</v>
      </c>
      <c r="D44" s="19" t="s">
        <v>8</v>
      </c>
      <c r="E44" s="20" t="s">
        <v>8</v>
      </c>
    </row>
    <row r="45" spans="1:18" x14ac:dyDescent="0.25">
      <c r="A45" s="16"/>
      <c r="B45" s="17"/>
      <c r="C45" s="18" t="s">
        <v>8</v>
      </c>
      <c r="D45" s="19" t="s">
        <v>8</v>
      </c>
      <c r="E45" s="20" t="s">
        <v>8</v>
      </c>
    </row>
    <row r="46" spans="1:18" x14ac:dyDescent="0.25">
      <c r="A46" s="16"/>
      <c r="B46" s="17"/>
      <c r="C46" s="18" t="s">
        <v>8</v>
      </c>
      <c r="D46" s="19" t="s">
        <v>8</v>
      </c>
      <c r="E46" s="20" t="s">
        <v>8</v>
      </c>
    </row>
    <row r="47" spans="1:18" x14ac:dyDescent="0.25">
      <c r="A47" s="16"/>
      <c r="B47" s="17"/>
      <c r="C47" s="18" t="s">
        <v>8</v>
      </c>
      <c r="D47" s="19" t="s">
        <v>8</v>
      </c>
      <c r="E47" s="20" t="s">
        <v>8</v>
      </c>
    </row>
    <row r="48" spans="1:18" x14ac:dyDescent="0.25">
      <c r="A48" s="16"/>
      <c r="B48" s="17"/>
      <c r="C48" s="18" t="s">
        <v>8</v>
      </c>
      <c r="D48" s="19" t="s">
        <v>8</v>
      </c>
      <c r="E48" s="20" t="s">
        <v>8</v>
      </c>
    </row>
    <row r="49" spans="1:5" x14ac:dyDescent="0.25">
      <c r="A49" s="16"/>
      <c r="B49" s="17"/>
      <c r="C49" s="18" t="s">
        <v>8</v>
      </c>
      <c r="D49" s="19" t="s">
        <v>8</v>
      </c>
      <c r="E49" s="20" t="s">
        <v>8</v>
      </c>
    </row>
    <row r="50" spans="1:5" x14ac:dyDescent="0.25">
      <c r="A50" s="16"/>
      <c r="B50" s="17"/>
      <c r="C50" s="18" t="s">
        <v>8</v>
      </c>
      <c r="D50" s="19" t="s">
        <v>8</v>
      </c>
      <c r="E50" s="20" t="s">
        <v>8</v>
      </c>
    </row>
    <row r="51" spans="1:5" x14ac:dyDescent="0.25">
      <c r="A51" s="16"/>
      <c r="B51" s="17"/>
      <c r="C51" s="18" t="s">
        <v>8</v>
      </c>
      <c r="D51" s="19" t="s">
        <v>8</v>
      </c>
      <c r="E51" s="20" t="s">
        <v>8</v>
      </c>
    </row>
    <row r="52" spans="1:5" x14ac:dyDescent="0.25">
      <c r="A52" s="16"/>
      <c r="B52" s="17"/>
      <c r="C52" s="18" t="s">
        <v>8</v>
      </c>
      <c r="D52" s="19" t="s">
        <v>8</v>
      </c>
      <c r="E52" s="20" t="s">
        <v>8</v>
      </c>
    </row>
    <row r="53" spans="1:5" x14ac:dyDescent="0.25">
      <c r="A53" s="16"/>
      <c r="B53" s="17"/>
      <c r="C53" s="18" t="s">
        <v>8</v>
      </c>
      <c r="D53" s="19" t="s">
        <v>8</v>
      </c>
      <c r="E53" s="20" t="s">
        <v>8</v>
      </c>
    </row>
    <row r="54" spans="1:5" x14ac:dyDescent="0.25">
      <c r="A54" s="16"/>
      <c r="B54" s="17"/>
      <c r="C54" s="18" t="s">
        <v>8</v>
      </c>
      <c r="D54" s="19" t="s">
        <v>8</v>
      </c>
      <c r="E54" s="20" t="s">
        <v>8</v>
      </c>
    </row>
    <row r="55" spans="1:5" x14ac:dyDescent="0.25">
      <c r="A55" s="16"/>
      <c r="B55" s="17"/>
      <c r="C55" s="18" t="s">
        <v>8</v>
      </c>
      <c r="D55" s="19" t="s">
        <v>8</v>
      </c>
      <c r="E55" s="20" t="s">
        <v>8</v>
      </c>
    </row>
    <row r="56" spans="1:5" x14ac:dyDescent="0.25">
      <c r="A56" s="16"/>
      <c r="B56" s="17"/>
      <c r="C56" s="18" t="s">
        <v>8</v>
      </c>
      <c r="D56" s="19" t="s">
        <v>8</v>
      </c>
      <c r="E56" s="20" t="s">
        <v>8</v>
      </c>
    </row>
    <row r="57" spans="1:5" x14ac:dyDescent="0.25">
      <c r="A57" s="16"/>
      <c r="B57" s="17"/>
      <c r="C57" s="18" t="s">
        <v>8</v>
      </c>
      <c r="D57" s="19" t="s">
        <v>8</v>
      </c>
      <c r="E57" s="20" t="s">
        <v>8</v>
      </c>
    </row>
    <row r="58" spans="1:5" x14ac:dyDescent="0.25">
      <c r="A58" s="16"/>
      <c r="B58" s="17"/>
      <c r="C58" s="18" t="s">
        <v>8</v>
      </c>
      <c r="D58" s="19" t="s">
        <v>8</v>
      </c>
      <c r="E58" s="20" t="s">
        <v>8</v>
      </c>
    </row>
    <row r="59" spans="1:5" x14ac:dyDescent="0.25">
      <c r="A59" s="16"/>
      <c r="B59" s="17"/>
      <c r="C59" s="18" t="s">
        <v>8</v>
      </c>
      <c r="D59" s="19" t="s">
        <v>8</v>
      </c>
      <c r="E59" s="20" t="s">
        <v>8</v>
      </c>
    </row>
    <row r="60" spans="1:5" x14ac:dyDescent="0.25">
      <c r="A60" s="16"/>
      <c r="B60" s="17"/>
      <c r="C60" s="18" t="s">
        <v>8</v>
      </c>
      <c r="D60" s="19" t="s">
        <v>8</v>
      </c>
      <c r="E60" s="20" t="s">
        <v>8</v>
      </c>
    </row>
    <row r="61" spans="1:5" x14ac:dyDescent="0.25">
      <c r="A61" s="16"/>
      <c r="B61" s="17"/>
      <c r="C61" s="18" t="s">
        <v>8</v>
      </c>
      <c r="D61" s="19" t="s">
        <v>8</v>
      </c>
      <c r="E61" s="20" t="s">
        <v>8</v>
      </c>
    </row>
    <row r="62" spans="1:5" x14ac:dyDescent="0.25">
      <c r="A62" s="16"/>
      <c r="B62" s="17"/>
      <c r="C62" s="18" t="s">
        <v>8</v>
      </c>
      <c r="D62" s="19" t="s">
        <v>8</v>
      </c>
      <c r="E62" s="20" t="s">
        <v>8</v>
      </c>
    </row>
    <row r="63" spans="1:5" x14ac:dyDescent="0.25">
      <c r="A63" s="16"/>
      <c r="B63" s="17"/>
      <c r="C63" s="18" t="s">
        <v>8</v>
      </c>
      <c r="D63" s="19" t="s">
        <v>8</v>
      </c>
      <c r="E63" s="20" t="s">
        <v>8</v>
      </c>
    </row>
    <row r="64" spans="1:5" x14ac:dyDescent="0.25">
      <c r="A64" s="16"/>
      <c r="B64" s="17"/>
      <c r="C64" s="18" t="s">
        <v>8</v>
      </c>
      <c r="D64" s="19" t="s">
        <v>8</v>
      </c>
      <c r="E64" s="20" t="s">
        <v>8</v>
      </c>
    </row>
    <row r="65" spans="1:5" x14ac:dyDescent="0.25">
      <c r="A65" s="16"/>
      <c r="B65" s="17"/>
      <c r="C65" s="18" t="s">
        <v>8</v>
      </c>
      <c r="D65" s="19" t="s">
        <v>8</v>
      </c>
      <c r="E65" s="20" t="s">
        <v>8</v>
      </c>
    </row>
    <row r="66" spans="1:5" x14ac:dyDescent="0.25">
      <c r="A66" s="16"/>
      <c r="B66" s="17"/>
      <c r="C66" s="18" t="s">
        <v>8</v>
      </c>
      <c r="D66" s="19" t="s">
        <v>8</v>
      </c>
      <c r="E66" s="20" t="s">
        <v>8</v>
      </c>
    </row>
    <row r="67" spans="1:5" x14ac:dyDescent="0.25">
      <c r="A67" s="16"/>
      <c r="B67" s="17"/>
      <c r="C67" s="18" t="s">
        <v>8</v>
      </c>
      <c r="D67" s="19" t="s">
        <v>8</v>
      </c>
      <c r="E67" s="20" t="s">
        <v>8</v>
      </c>
    </row>
    <row r="68" spans="1:5" x14ac:dyDescent="0.25">
      <c r="A68" s="16"/>
      <c r="B68" s="17"/>
      <c r="C68" s="18" t="s">
        <v>8</v>
      </c>
      <c r="D68" s="19" t="s">
        <v>8</v>
      </c>
      <c r="E68" s="20" t="s">
        <v>8</v>
      </c>
    </row>
    <row r="69" spans="1:5" ht="15.75" thickBot="1" x14ac:dyDescent="0.3">
      <c r="A69" s="21"/>
      <c r="B69" s="22"/>
      <c r="C69" s="23" t="s">
        <v>8</v>
      </c>
      <c r="D69" s="24" t="s">
        <v>8</v>
      </c>
      <c r="E69" s="25" t="s">
        <v>8</v>
      </c>
    </row>
  </sheetData>
  <mergeCells count="2">
    <mergeCell ref="A1:D1"/>
    <mergeCell ref="A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"/>
  <sheetViews>
    <sheetView workbookViewId="0">
      <selection activeCell="B5" sqref="B5"/>
    </sheetView>
  </sheetViews>
  <sheetFormatPr defaultRowHeight="15" x14ac:dyDescent="0.25"/>
  <cols>
    <col min="1" max="1" width="14.28515625" style="2" customWidth="1"/>
    <col min="2" max="2" width="9.140625" style="2"/>
    <col min="3" max="3" width="12" style="2" bestFit="1" customWidth="1"/>
    <col min="4" max="4" width="9.140625" style="2"/>
    <col min="5" max="5" width="9.5703125" style="2" customWidth="1"/>
    <col min="6" max="16384" width="9.140625" style="2"/>
  </cols>
  <sheetData>
    <row r="1" spans="1:18" x14ac:dyDescent="0.25">
      <c r="A1" s="57" t="s">
        <v>9</v>
      </c>
      <c r="B1" s="57"/>
      <c r="C1" s="57"/>
      <c r="D1" s="57"/>
    </row>
    <row r="2" spans="1:18" ht="15.75" thickBot="1" x14ac:dyDescent="0.3">
      <c r="A2" s="1"/>
      <c r="B2" s="1"/>
      <c r="C2" s="1"/>
      <c r="D2" s="1"/>
    </row>
    <row r="3" spans="1:18" ht="15.75" thickBot="1" x14ac:dyDescent="0.3">
      <c r="A3" s="58" t="s">
        <v>1</v>
      </c>
      <c r="B3" s="58"/>
      <c r="C3" s="58"/>
      <c r="D3" s="3">
        <v>5</v>
      </c>
    </row>
    <row r="4" spans="1:18" ht="15.75" thickBot="1" x14ac:dyDescent="0.3">
      <c r="F4" s="4"/>
      <c r="G4" s="4"/>
      <c r="H4" s="4"/>
    </row>
    <row r="5" spans="1:18" x14ac:dyDescent="0.25">
      <c r="A5" s="5" t="s">
        <v>2</v>
      </c>
      <c r="B5" s="6">
        <f>AVERAGE(D15)</f>
        <v>84</v>
      </c>
      <c r="C5" s="7"/>
      <c r="D5" s="4"/>
      <c r="F5" s="4"/>
      <c r="G5" s="4"/>
      <c r="H5" s="4"/>
    </row>
    <row r="6" spans="1:18" ht="15.75" thickBot="1" x14ac:dyDescent="0.3">
      <c r="A6" s="5" t="s">
        <v>3</v>
      </c>
      <c r="B6" s="8">
        <f>(SUM(D15))/SUM(B10:B15)</f>
        <v>2.8806584362139918E-2</v>
      </c>
      <c r="C6" s="7"/>
      <c r="D6" s="4"/>
      <c r="F6" s="4"/>
      <c r="G6" s="4"/>
      <c r="H6" s="4"/>
    </row>
    <row r="7" spans="1:18" x14ac:dyDescent="0.25"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15.75" thickBot="1" x14ac:dyDescent="0.3"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27" thickBot="1" x14ac:dyDescent="0.3">
      <c r="A9" s="9" t="s">
        <v>10</v>
      </c>
      <c r="B9" s="9" t="s">
        <v>4</v>
      </c>
      <c r="C9" s="9" t="s">
        <v>5</v>
      </c>
      <c r="D9" s="9" t="s">
        <v>6</v>
      </c>
      <c r="E9" s="10" t="s">
        <v>7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x14ac:dyDescent="0.25">
      <c r="A10" s="11" t="s">
        <v>18</v>
      </c>
      <c r="B10" s="12">
        <v>301</v>
      </c>
      <c r="C10" s="13" t="s">
        <v>8</v>
      </c>
      <c r="D10" s="14" t="s">
        <v>8</v>
      </c>
      <c r="E10" s="15" t="s">
        <v>8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5.75" thickBot="1" x14ac:dyDescent="0.3">
      <c r="A11" s="16" t="s">
        <v>19</v>
      </c>
      <c r="B11" s="17">
        <v>438</v>
      </c>
      <c r="C11" s="18" t="s">
        <v>8</v>
      </c>
      <c r="D11" s="19" t="s">
        <v>8</v>
      </c>
      <c r="E11" s="20" t="s">
        <v>8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x14ac:dyDescent="0.25">
      <c r="A12" s="11" t="s">
        <v>20</v>
      </c>
      <c r="B12" s="17">
        <v>415</v>
      </c>
      <c r="C12" s="18" t="s">
        <v>8</v>
      </c>
      <c r="D12" s="19" t="s">
        <v>8</v>
      </c>
      <c r="E12" s="20" t="s">
        <v>8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5.75" thickBot="1" x14ac:dyDescent="0.3">
      <c r="A13" s="16" t="s">
        <v>11</v>
      </c>
      <c r="B13" s="17">
        <v>552</v>
      </c>
      <c r="C13" s="18"/>
      <c r="D13" s="19"/>
      <c r="E13" s="20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x14ac:dyDescent="0.25">
      <c r="A14" s="11" t="s">
        <v>12</v>
      </c>
      <c r="B14" s="17">
        <v>654</v>
      </c>
      <c r="C14" s="18"/>
      <c r="D14" s="19"/>
      <c r="E14" s="20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x14ac:dyDescent="0.25">
      <c r="A15" s="16" t="s">
        <v>13</v>
      </c>
      <c r="B15" s="17">
        <v>556</v>
      </c>
      <c r="C15" s="18">
        <f>AVERAGE(B10:B14)</f>
        <v>472</v>
      </c>
      <c r="D15" s="19">
        <f>B15-C15</f>
        <v>84</v>
      </c>
      <c r="E15" s="20">
        <f>(D15)/B5</f>
        <v>1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x14ac:dyDescent="0.25">
      <c r="A16" s="16" t="s">
        <v>14</v>
      </c>
      <c r="B16" s="17"/>
      <c r="C16" s="18">
        <f>AVERAGE(B11:B15)</f>
        <v>523</v>
      </c>
      <c r="D16" s="19" t="s">
        <v>8</v>
      </c>
      <c r="E16" s="20" t="s">
        <v>8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25">
      <c r="A17" s="16"/>
      <c r="B17" s="17"/>
      <c r="C17" s="18" t="s">
        <v>8</v>
      </c>
      <c r="D17" s="19" t="s">
        <v>8</v>
      </c>
      <c r="E17" s="20" t="s">
        <v>8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x14ac:dyDescent="0.25">
      <c r="A18" s="16"/>
      <c r="B18" s="17"/>
      <c r="C18" s="18" t="s">
        <v>8</v>
      </c>
      <c r="D18" s="19" t="s">
        <v>8</v>
      </c>
      <c r="E18" s="20" t="s">
        <v>8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x14ac:dyDescent="0.25">
      <c r="A19" s="16"/>
      <c r="B19" s="17"/>
      <c r="C19" s="18" t="s">
        <v>8</v>
      </c>
      <c r="D19" s="19" t="s">
        <v>8</v>
      </c>
      <c r="E19" s="20" t="s">
        <v>8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25">
      <c r="A20" s="16"/>
      <c r="B20" s="17"/>
      <c r="C20" s="18" t="s">
        <v>8</v>
      </c>
      <c r="D20" s="19" t="s">
        <v>8</v>
      </c>
      <c r="E20" s="20" t="s">
        <v>8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25">
      <c r="A21" s="16"/>
      <c r="B21" s="17"/>
      <c r="C21" s="18" t="s">
        <v>8</v>
      </c>
      <c r="D21" s="19" t="s">
        <v>8</v>
      </c>
      <c r="E21" s="20" t="s">
        <v>8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x14ac:dyDescent="0.25">
      <c r="A22" s="16"/>
      <c r="B22" s="17"/>
      <c r="C22" s="18" t="s">
        <v>8</v>
      </c>
      <c r="D22" s="19" t="s">
        <v>8</v>
      </c>
      <c r="E22" s="20" t="s">
        <v>8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x14ac:dyDescent="0.25">
      <c r="A23" s="16"/>
      <c r="B23" s="17"/>
      <c r="C23" s="18" t="s">
        <v>8</v>
      </c>
      <c r="D23" s="19" t="s">
        <v>8</v>
      </c>
      <c r="E23" s="20" t="s">
        <v>8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x14ac:dyDescent="0.25">
      <c r="A24" s="16"/>
      <c r="B24" s="17"/>
      <c r="C24" s="18" t="s">
        <v>8</v>
      </c>
      <c r="D24" s="19" t="s">
        <v>8</v>
      </c>
      <c r="E24" s="20" t="s">
        <v>8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x14ac:dyDescent="0.25">
      <c r="A25" s="16"/>
      <c r="B25" s="17"/>
      <c r="C25" s="18" t="s">
        <v>8</v>
      </c>
      <c r="D25" s="19" t="s">
        <v>8</v>
      </c>
      <c r="E25" s="20" t="s">
        <v>8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x14ac:dyDescent="0.25">
      <c r="A26" s="16"/>
      <c r="B26" s="17"/>
      <c r="C26" s="18" t="s">
        <v>8</v>
      </c>
      <c r="D26" s="19" t="s">
        <v>8</v>
      </c>
      <c r="E26" s="20" t="s">
        <v>8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x14ac:dyDescent="0.25">
      <c r="A27" s="16"/>
      <c r="B27" s="17"/>
      <c r="C27" s="18" t="s">
        <v>8</v>
      </c>
      <c r="D27" s="19" t="s">
        <v>8</v>
      </c>
      <c r="E27" s="20" t="s">
        <v>8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x14ac:dyDescent="0.25">
      <c r="A28" s="16"/>
      <c r="B28" s="17"/>
      <c r="C28" s="18" t="s">
        <v>8</v>
      </c>
      <c r="D28" s="19" t="s">
        <v>8</v>
      </c>
      <c r="E28" s="20" t="s">
        <v>8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x14ac:dyDescent="0.25">
      <c r="A29" s="16"/>
      <c r="B29" s="17"/>
      <c r="C29" s="18" t="s">
        <v>8</v>
      </c>
      <c r="D29" s="19" t="s">
        <v>8</v>
      </c>
      <c r="E29" s="20" t="s">
        <v>8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x14ac:dyDescent="0.25">
      <c r="A30" s="16"/>
      <c r="B30" s="17"/>
      <c r="C30" s="18" t="s">
        <v>8</v>
      </c>
      <c r="D30" s="19" t="s">
        <v>8</v>
      </c>
      <c r="E30" s="20" t="s">
        <v>8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x14ac:dyDescent="0.25">
      <c r="A31" s="16"/>
      <c r="B31" s="17"/>
      <c r="C31" s="18" t="s">
        <v>8</v>
      </c>
      <c r="D31" s="19" t="s">
        <v>8</v>
      </c>
      <c r="E31" s="20" t="s">
        <v>8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x14ac:dyDescent="0.25">
      <c r="A32" s="16"/>
      <c r="B32" s="17"/>
      <c r="C32" s="18" t="s">
        <v>8</v>
      </c>
      <c r="D32" s="19" t="s">
        <v>8</v>
      </c>
      <c r="E32" s="20" t="s">
        <v>8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x14ac:dyDescent="0.25">
      <c r="A33" s="16"/>
      <c r="B33" s="17"/>
      <c r="C33" s="18" t="s">
        <v>8</v>
      </c>
      <c r="D33" s="19" t="s">
        <v>8</v>
      </c>
      <c r="E33" s="20" t="s">
        <v>8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x14ac:dyDescent="0.25">
      <c r="A34" s="16"/>
      <c r="B34" s="17"/>
      <c r="C34" s="18" t="s">
        <v>8</v>
      </c>
      <c r="D34" s="19" t="s">
        <v>8</v>
      </c>
      <c r="E34" s="20" t="s">
        <v>8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x14ac:dyDescent="0.25">
      <c r="A35" s="16"/>
      <c r="B35" s="17"/>
      <c r="C35" s="18" t="s">
        <v>8</v>
      </c>
      <c r="D35" s="19" t="s">
        <v>8</v>
      </c>
      <c r="E35" s="20" t="s">
        <v>8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 x14ac:dyDescent="0.25">
      <c r="A36" s="16"/>
      <c r="B36" s="17"/>
      <c r="C36" s="18" t="s">
        <v>8</v>
      </c>
      <c r="D36" s="19" t="s">
        <v>8</v>
      </c>
      <c r="E36" s="20" t="s">
        <v>8</v>
      </c>
    </row>
    <row r="37" spans="1:18" x14ac:dyDescent="0.25">
      <c r="A37" s="16"/>
      <c r="B37" s="17"/>
      <c r="C37" s="18" t="s">
        <v>8</v>
      </c>
      <c r="D37" s="19" t="s">
        <v>8</v>
      </c>
      <c r="E37" s="20" t="s">
        <v>8</v>
      </c>
    </row>
    <row r="38" spans="1:18" x14ac:dyDescent="0.25">
      <c r="A38" s="16"/>
      <c r="B38" s="17"/>
      <c r="C38" s="18" t="s">
        <v>8</v>
      </c>
      <c r="D38" s="19" t="s">
        <v>8</v>
      </c>
      <c r="E38" s="20" t="s">
        <v>8</v>
      </c>
    </row>
    <row r="39" spans="1:18" x14ac:dyDescent="0.25">
      <c r="A39" s="16"/>
      <c r="B39" s="17"/>
      <c r="C39" s="18" t="s">
        <v>8</v>
      </c>
      <c r="D39" s="19" t="s">
        <v>8</v>
      </c>
      <c r="E39" s="20" t="s">
        <v>8</v>
      </c>
    </row>
    <row r="40" spans="1:18" x14ac:dyDescent="0.25">
      <c r="A40" s="16"/>
      <c r="B40" s="17"/>
      <c r="C40" s="18" t="s">
        <v>8</v>
      </c>
      <c r="D40" s="19" t="s">
        <v>8</v>
      </c>
      <c r="E40" s="20" t="s">
        <v>8</v>
      </c>
    </row>
    <row r="41" spans="1:18" x14ac:dyDescent="0.25">
      <c r="A41" s="16"/>
      <c r="B41" s="17"/>
      <c r="C41" s="18" t="s">
        <v>8</v>
      </c>
      <c r="D41" s="19" t="s">
        <v>8</v>
      </c>
      <c r="E41" s="20" t="s">
        <v>8</v>
      </c>
    </row>
    <row r="42" spans="1:18" x14ac:dyDescent="0.25">
      <c r="A42" s="16"/>
      <c r="B42" s="17"/>
      <c r="C42" s="18" t="s">
        <v>8</v>
      </c>
      <c r="D42" s="19" t="s">
        <v>8</v>
      </c>
      <c r="E42" s="20" t="s">
        <v>8</v>
      </c>
    </row>
    <row r="43" spans="1:18" x14ac:dyDescent="0.25">
      <c r="A43" s="16"/>
      <c r="B43" s="17"/>
      <c r="C43" s="18" t="s">
        <v>8</v>
      </c>
      <c r="D43" s="19" t="s">
        <v>8</v>
      </c>
      <c r="E43" s="20" t="s">
        <v>8</v>
      </c>
    </row>
    <row r="44" spans="1:18" x14ac:dyDescent="0.25">
      <c r="A44" s="16"/>
      <c r="B44" s="17"/>
      <c r="C44" s="18" t="s">
        <v>8</v>
      </c>
      <c r="D44" s="19" t="s">
        <v>8</v>
      </c>
      <c r="E44" s="20" t="s">
        <v>8</v>
      </c>
    </row>
    <row r="45" spans="1:18" x14ac:dyDescent="0.25">
      <c r="A45" s="16"/>
      <c r="B45" s="17"/>
      <c r="C45" s="18" t="s">
        <v>8</v>
      </c>
      <c r="D45" s="19" t="s">
        <v>8</v>
      </c>
      <c r="E45" s="20" t="s">
        <v>8</v>
      </c>
    </row>
    <row r="46" spans="1:18" x14ac:dyDescent="0.25">
      <c r="A46" s="16"/>
      <c r="B46" s="17"/>
      <c r="C46" s="18" t="s">
        <v>8</v>
      </c>
      <c r="D46" s="19" t="s">
        <v>8</v>
      </c>
      <c r="E46" s="20" t="s">
        <v>8</v>
      </c>
    </row>
    <row r="47" spans="1:18" x14ac:dyDescent="0.25">
      <c r="A47" s="16"/>
      <c r="B47" s="17"/>
      <c r="C47" s="18" t="s">
        <v>8</v>
      </c>
      <c r="D47" s="19" t="s">
        <v>8</v>
      </c>
      <c r="E47" s="20" t="s">
        <v>8</v>
      </c>
    </row>
    <row r="48" spans="1:18" x14ac:dyDescent="0.25">
      <c r="A48" s="16"/>
      <c r="B48" s="17"/>
      <c r="C48" s="18" t="s">
        <v>8</v>
      </c>
      <c r="D48" s="19" t="s">
        <v>8</v>
      </c>
      <c r="E48" s="20" t="s">
        <v>8</v>
      </c>
    </row>
    <row r="49" spans="1:5" x14ac:dyDescent="0.25">
      <c r="A49" s="16"/>
      <c r="B49" s="17"/>
      <c r="C49" s="18" t="s">
        <v>8</v>
      </c>
      <c r="D49" s="19" t="s">
        <v>8</v>
      </c>
      <c r="E49" s="20" t="s">
        <v>8</v>
      </c>
    </row>
    <row r="50" spans="1:5" x14ac:dyDescent="0.25">
      <c r="A50" s="16"/>
      <c r="B50" s="17"/>
      <c r="C50" s="18" t="s">
        <v>8</v>
      </c>
      <c r="D50" s="19" t="s">
        <v>8</v>
      </c>
      <c r="E50" s="20" t="s">
        <v>8</v>
      </c>
    </row>
    <row r="51" spans="1:5" x14ac:dyDescent="0.25">
      <c r="A51" s="16"/>
      <c r="B51" s="17"/>
      <c r="C51" s="18" t="s">
        <v>8</v>
      </c>
      <c r="D51" s="19" t="s">
        <v>8</v>
      </c>
      <c r="E51" s="20" t="s">
        <v>8</v>
      </c>
    </row>
    <row r="52" spans="1:5" x14ac:dyDescent="0.25">
      <c r="A52" s="16"/>
      <c r="B52" s="17"/>
      <c r="C52" s="18" t="s">
        <v>8</v>
      </c>
      <c r="D52" s="19" t="s">
        <v>8</v>
      </c>
      <c r="E52" s="20" t="s">
        <v>8</v>
      </c>
    </row>
    <row r="53" spans="1:5" x14ac:dyDescent="0.25">
      <c r="A53" s="16"/>
      <c r="B53" s="17"/>
      <c r="C53" s="18" t="s">
        <v>8</v>
      </c>
      <c r="D53" s="19" t="s">
        <v>8</v>
      </c>
      <c r="E53" s="20" t="s">
        <v>8</v>
      </c>
    </row>
    <row r="54" spans="1:5" x14ac:dyDescent="0.25">
      <c r="A54" s="16"/>
      <c r="B54" s="17"/>
      <c r="C54" s="18" t="s">
        <v>8</v>
      </c>
      <c r="D54" s="19" t="s">
        <v>8</v>
      </c>
      <c r="E54" s="20" t="s">
        <v>8</v>
      </c>
    </row>
    <row r="55" spans="1:5" x14ac:dyDescent="0.25">
      <c r="A55" s="16"/>
      <c r="B55" s="17"/>
      <c r="C55" s="18" t="s">
        <v>8</v>
      </c>
      <c r="D55" s="19" t="s">
        <v>8</v>
      </c>
      <c r="E55" s="20" t="s">
        <v>8</v>
      </c>
    </row>
    <row r="56" spans="1:5" x14ac:dyDescent="0.25">
      <c r="A56" s="16"/>
      <c r="B56" s="17"/>
      <c r="C56" s="18" t="s">
        <v>8</v>
      </c>
      <c r="D56" s="19" t="s">
        <v>8</v>
      </c>
      <c r="E56" s="20" t="s">
        <v>8</v>
      </c>
    </row>
    <row r="57" spans="1:5" x14ac:dyDescent="0.25">
      <c r="A57" s="16"/>
      <c r="B57" s="17"/>
      <c r="C57" s="18" t="s">
        <v>8</v>
      </c>
      <c r="D57" s="19" t="s">
        <v>8</v>
      </c>
      <c r="E57" s="20" t="s">
        <v>8</v>
      </c>
    </row>
    <row r="58" spans="1:5" x14ac:dyDescent="0.25">
      <c r="A58" s="16"/>
      <c r="B58" s="17"/>
      <c r="C58" s="18" t="s">
        <v>8</v>
      </c>
      <c r="D58" s="19" t="s">
        <v>8</v>
      </c>
      <c r="E58" s="20" t="s">
        <v>8</v>
      </c>
    </row>
    <row r="59" spans="1:5" x14ac:dyDescent="0.25">
      <c r="A59" s="16"/>
      <c r="B59" s="17"/>
      <c r="C59" s="18" t="s">
        <v>8</v>
      </c>
      <c r="D59" s="19" t="s">
        <v>8</v>
      </c>
      <c r="E59" s="20" t="s">
        <v>8</v>
      </c>
    </row>
    <row r="60" spans="1:5" x14ac:dyDescent="0.25">
      <c r="A60" s="16"/>
      <c r="B60" s="17"/>
      <c r="C60" s="18" t="s">
        <v>8</v>
      </c>
      <c r="D60" s="19" t="s">
        <v>8</v>
      </c>
      <c r="E60" s="20" t="s">
        <v>8</v>
      </c>
    </row>
    <row r="61" spans="1:5" x14ac:dyDescent="0.25">
      <c r="A61" s="16"/>
      <c r="B61" s="17"/>
      <c r="C61" s="18" t="s">
        <v>8</v>
      </c>
      <c r="D61" s="19" t="s">
        <v>8</v>
      </c>
      <c r="E61" s="20" t="s">
        <v>8</v>
      </c>
    </row>
    <row r="62" spans="1:5" x14ac:dyDescent="0.25">
      <c r="A62" s="16"/>
      <c r="B62" s="17"/>
      <c r="C62" s="18" t="s">
        <v>8</v>
      </c>
      <c r="D62" s="19" t="s">
        <v>8</v>
      </c>
      <c r="E62" s="20" t="s">
        <v>8</v>
      </c>
    </row>
    <row r="63" spans="1:5" x14ac:dyDescent="0.25">
      <c r="A63" s="16"/>
      <c r="B63" s="17"/>
      <c r="C63" s="18" t="s">
        <v>8</v>
      </c>
      <c r="D63" s="19" t="s">
        <v>8</v>
      </c>
      <c r="E63" s="20" t="s">
        <v>8</v>
      </c>
    </row>
    <row r="64" spans="1:5" x14ac:dyDescent="0.25">
      <c r="A64" s="16"/>
      <c r="B64" s="17"/>
      <c r="C64" s="18" t="s">
        <v>8</v>
      </c>
      <c r="D64" s="19" t="s">
        <v>8</v>
      </c>
      <c r="E64" s="20" t="s">
        <v>8</v>
      </c>
    </row>
    <row r="65" spans="1:5" x14ac:dyDescent="0.25">
      <c r="A65" s="16"/>
      <c r="B65" s="17"/>
      <c r="C65" s="18" t="s">
        <v>8</v>
      </c>
      <c r="D65" s="19" t="s">
        <v>8</v>
      </c>
      <c r="E65" s="20" t="s">
        <v>8</v>
      </c>
    </row>
    <row r="66" spans="1:5" x14ac:dyDescent="0.25">
      <c r="A66" s="16"/>
      <c r="B66" s="17"/>
      <c r="C66" s="18" t="s">
        <v>8</v>
      </c>
      <c r="D66" s="19" t="s">
        <v>8</v>
      </c>
      <c r="E66" s="20" t="s">
        <v>8</v>
      </c>
    </row>
    <row r="67" spans="1:5" x14ac:dyDescent="0.25">
      <c r="A67" s="16"/>
      <c r="B67" s="17"/>
      <c r="C67" s="18" t="s">
        <v>8</v>
      </c>
      <c r="D67" s="19" t="s">
        <v>8</v>
      </c>
      <c r="E67" s="20" t="s">
        <v>8</v>
      </c>
    </row>
    <row r="68" spans="1:5" x14ac:dyDescent="0.25">
      <c r="A68" s="16"/>
      <c r="B68" s="17"/>
      <c r="C68" s="18" t="s">
        <v>8</v>
      </c>
      <c r="D68" s="19" t="s">
        <v>8</v>
      </c>
      <c r="E68" s="20" t="s">
        <v>8</v>
      </c>
    </row>
    <row r="69" spans="1:5" ht="15.75" thickBot="1" x14ac:dyDescent="0.3">
      <c r="A69" s="21"/>
      <c r="B69" s="22"/>
      <c r="C69" s="23" t="s">
        <v>8</v>
      </c>
      <c r="D69" s="24" t="s">
        <v>8</v>
      </c>
      <c r="E69" s="25" t="s">
        <v>8</v>
      </c>
    </row>
  </sheetData>
  <mergeCells count="2">
    <mergeCell ref="A1:D1"/>
    <mergeCell ref="A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opLeftCell="A10" workbookViewId="0">
      <selection activeCell="C23" sqref="C23"/>
    </sheetView>
  </sheetViews>
  <sheetFormatPr defaultRowHeight="15" x14ac:dyDescent="0.25"/>
  <sheetData>
    <row r="1" spans="1:18" x14ac:dyDescent="0.25">
      <c r="A1" s="59" t="s">
        <v>21</v>
      </c>
      <c r="B1" s="59"/>
      <c r="C1" s="59"/>
      <c r="D1" s="59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ht="15.75" thickBot="1" x14ac:dyDescent="0.3">
      <c r="A3" s="60" t="s">
        <v>22</v>
      </c>
      <c r="B3" s="60"/>
      <c r="C3" s="60"/>
      <c r="D3" s="42">
        <v>3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1:18" x14ac:dyDescent="0.25">
      <c r="A4" s="61" t="s">
        <v>23</v>
      </c>
      <c r="B4" s="61"/>
      <c r="C4" s="61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</row>
    <row r="5" spans="1:18" x14ac:dyDescent="0.25">
      <c r="A5" s="45"/>
      <c r="B5" s="45"/>
      <c r="C5" s="45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5.75" thickBot="1" x14ac:dyDescent="0.3">
      <c r="A6" s="60" t="s">
        <v>24</v>
      </c>
      <c r="B6" s="60"/>
      <c r="C6" s="60"/>
      <c r="D6" s="60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18" x14ac:dyDescent="0.25">
      <c r="A7" s="48" t="s">
        <v>25</v>
      </c>
      <c r="B7" s="49" t="s">
        <v>26</v>
      </c>
      <c r="C7" s="49" t="s">
        <v>27</v>
      </c>
      <c r="D7" s="49" t="s">
        <v>28</v>
      </c>
      <c r="E7" s="50" t="s">
        <v>29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spans="1:18" ht="15.75" thickBot="1" x14ac:dyDescent="0.3">
      <c r="A8" s="46">
        <v>0.2</v>
      </c>
      <c r="B8" s="47">
        <v>0.2</v>
      </c>
      <c r="C8" s="47">
        <v>0.3</v>
      </c>
      <c r="D8" s="55">
        <v>0.4</v>
      </c>
      <c r="E8" s="5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</row>
    <row r="9" spans="1:18" ht="15.75" thickBot="1" x14ac:dyDescent="0.3">
      <c r="A9" s="26"/>
      <c r="B9" s="26"/>
      <c r="C9" s="26"/>
      <c r="D9" s="26"/>
      <c r="E9" s="26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</row>
    <row r="10" spans="1:18" x14ac:dyDescent="0.25">
      <c r="A10" s="27" t="s">
        <v>2</v>
      </c>
      <c r="B10" s="44">
        <f>-AVERAGE(D18:D25)</f>
        <v>55.087500000000006</v>
      </c>
      <c r="C10" s="43"/>
      <c r="D10" s="43"/>
      <c r="E10" s="26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</row>
    <row r="11" spans="1:18" ht="15.75" thickBot="1" x14ac:dyDescent="0.3">
      <c r="A11" s="27" t="s">
        <v>3</v>
      </c>
      <c r="B11" s="32">
        <f>(-SUM(D18:D25))/SUM(B14:B25)</f>
        <v>6.7904468412942995E-2</v>
      </c>
      <c r="C11" s="43"/>
      <c r="D11" s="43"/>
      <c r="E11" s="26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</row>
    <row r="12" spans="1:18" ht="15.75" thickBot="1" x14ac:dyDescent="0.3">
      <c r="A12" s="26"/>
      <c r="B12" s="26"/>
      <c r="C12" s="26"/>
      <c r="D12" s="26"/>
      <c r="E12" s="26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</row>
    <row r="13" spans="1:18" ht="27" thickBot="1" x14ac:dyDescent="0.3">
      <c r="A13" s="28" t="s">
        <v>30</v>
      </c>
      <c r="B13" s="28" t="s">
        <v>4</v>
      </c>
      <c r="C13" s="28" t="s">
        <v>5</v>
      </c>
      <c r="D13" s="28" t="s">
        <v>6</v>
      </c>
      <c r="E13" s="51" t="s">
        <v>7</v>
      </c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</row>
    <row r="14" spans="1:18" x14ac:dyDescent="0.25">
      <c r="A14" s="29" t="s">
        <v>17</v>
      </c>
      <c r="B14" s="39">
        <v>543</v>
      </c>
      <c r="C14" s="33"/>
      <c r="D14" s="52" t="s">
        <v>8</v>
      </c>
      <c r="E14" s="34" t="s">
        <v>8</v>
      </c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</row>
    <row r="15" spans="1:18" ht="15.75" thickBot="1" x14ac:dyDescent="0.3">
      <c r="A15" s="30" t="s">
        <v>31</v>
      </c>
      <c r="B15" s="40">
        <v>528</v>
      </c>
      <c r="C15" s="35" t="s">
        <v>8</v>
      </c>
      <c r="D15" s="53" t="s">
        <v>8</v>
      </c>
      <c r="E15" s="36" t="s">
        <v>8</v>
      </c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</row>
    <row r="16" spans="1:18" x14ac:dyDescent="0.25">
      <c r="A16" s="29" t="s">
        <v>32</v>
      </c>
      <c r="B16" s="40">
        <v>531</v>
      </c>
      <c r="C16" s="35" t="s">
        <v>8</v>
      </c>
      <c r="D16" s="53" t="s">
        <v>8</v>
      </c>
      <c r="E16" s="36" t="s">
        <v>8</v>
      </c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</row>
    <row r="17" spans="1:18" ht="15.75" thickBot="1" x14ac:dyDescent="0.3">
      <c r="A17" s="30" t="s">
        <v>18</v>
      </c>
      <c r="B17" s="40">
        <v>542</v>
      </c>
      <c r="C17" s="35"/>
      <c r="D17" s="53"/>
      <c r="E17" s="36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</row>
    <row r="18" spans="1:18" x14ac:dyDescent="0.25">
      <c r="A18" s="29" t="s">
        <v>19</v>
      </c>
      <c r="B18" s="40">
        <v>558</v>
      </c>
      <c r="C18" s="35">
        <f>($B14*$A$8)+($B15*$B$8)+($B16*$C$8)+($B17*$D$8)</f>
        <v>590.29999999999995</v>
      </c>
      <c r="D18" s="53">
        <f>B18-C18</f>
        <v>-32.299999999999955</v>
      </c>
      <c r="E18" s="36">
        <f>D18/B10</f>
        <v>-0.58633991377354122</v>
      </c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</row>
    <row r="19" spans="1:18" ht="15.75" thickBot="1" x14ac:dyDescent="0.3">
      <c r="A19" s="30" t="s">
        <v>20</v>
      </c>
      <c r="B19" s="40">
        <v>545</v>
      </c>
      <c r="C19" s="35">
        <f t="shared" ref="C19:C26" si="0">($B15*$A$8)+($B16*$B$8)+($B17*$C$8)+($B18*$D$8)</f>
        <v>597.6</v>
      </c>
      <c r="D19" s="53">
        <f t="shared" ref="D19:D25" si="1">B19-C19</f>
        <v>-52.600000000000023</v>
      </c>
      <c r="E19" s="36">
        <f>(SUM($D$18:D19)/$B$10)</f>
        <v>-1.541184479237576</v>
      </c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</row>
    <row r="20" spans="1:18" x14ac:dyDescent="0.25">
      <c r="A20" s="29" t="s">
        <v>11</v>
      </c>
      <c r="B20" s="40">
        <v>543</v>
      </c>
      <c r="C20" s="35">
        <f t="shared" si="0"/>
        <v>600</v>
      </c>
      <c r="D20" s="53">
        <f t="shared" si="1"/>
        <v>-57</v>
      </c>
      <c r="E20" s="36">
        <f>(SUM($D$18:D20)/$B$10)</f>
        <v>-2.5759019741320621</v>
      </c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</row>
    <row r="21" spans="1:18" ht="15.75" thickBot="1" x14ac:dyDescent="0.3">
      <c r="A21" s="30" t="s">
        <v>12</v>
      </c>
      <c r="B21" s="40">
        <v>550</v>
      </c>
      <c r="C21" s="35">
        <f t="shared" si="0"/>
        <v>600.70000000000005</v>
      </c>
      <c r="D21" s="53">
        <f t="shared" si="1"/>
        <v>-50.700000000000045</v>
      </c>
      <c r="E21" s="36">
        <f>(SUM($D$18:D21)/$B$10)</f>
        <v>-3.4962559564329476</v>
      </c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</row>
    <row r="22" spans="1:18" x14ac:dyDescent="0.25">
      <c r="A22" s="29" t="s">
        <v>13</v>
      </c>
      <c r="B22" s="40">
        <v>546</v>
      </c>
      <c r="C22" s="35">
        <f t="shared" si="0"/>
        <v>603.5</v>
      </c>
      <c r="D22" s="53">
        <f t="shared" si="1"/>
        <v>-57.5</v>
      </c>
      <c r="E22" s="36">
        <f>(SUM($D$18:D22)/$B$10)</f>
        <v>-4.540049920580894</v>
      </c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</row>
    <row r="23" spans="1:18" ht="15.75" thickBot="1" x14ac:dyDescent="0.3">
      <c r="A23" s="30" t="s">
        <v>14</v>
      </c>
      <c r="B23" s="40">
        <v>540</v>
      </c>
      <c r="C23" s="35">
        <f t="shared" si="0"/>
        <v>601</v>
      </c>
      <c r="D23" s="53">
        <f t="shared" si="1"/>
        <v>-61</v>
      </c>
      <c r="E23" s="36">
        <f>(SUM($D$18:D23)/$B$10)</f>
        <v>-5.6473791695030631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</row>
    <row r="24" spans="1:18" x14ac:dyDescent="0.25">
      <c r="A24" s="29" t="s">
        <v>15</v>
      </c>
      <c r="B24" s="40">
        <v>535</v>
      </c>
      <c r="C24" s="35">
        <f t="shared" si="0"/>
        <v>598.4</v>
      </c>
      <c r="D24" s="53">
        <f t="shared" si="1"/>
        <v>-63.399999999999977</v>
      </c>
      <c r="E24" s="36">
        <f>(SUM($D$18:D24)/$B$10)</f>
        <v>-6.7982754708418422</v>
      </c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</row>
    <row r="25" spans="1:18" ht="15.75" thickBot="1" x14ac:dyDescent="0.3">
      <c r="A25" s="30" t="s">
        <v>16</v>
      </c>
      <c r="B25" s="40">
        <v>529</v>
      </c>
      <c r="C25" s="35">
        <f t="shared" si="0"/>
        <v>595.20000000000005</v>
      </c>
      <c r="D25" s="53">
        <f t="shared" si="1"/>
        <v>-66.200000000000045</v>
      </c>
      <c r="E25" s="36">
        <f>(SUM($D$18:D25)/$B$10)</f>
        <v>-8</v>
      </c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</row>
    <row r="26" spans="1:18" x14ac:dyDescent="0.25">
      <c r="A26" s="29" t="s">
        <v>17</v>
      </c>
      <c r="B26" s="40"/>
      <c r="C26" s="35">
        <f t="shared" si="0"/>
        <v>589.29999999999995</v>
      </c>
      <c r="D26" s="53" t="s">
        <v>8</v>
      </c>
      <c r="E26" s="36" t="s">
        <v>8</v>
      </c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</row>
    <row r="27" spans="1:18" ht="15.75" thickBot="1" x14ac:dyDescent="0.3">
      <c r="A27" s="30"/>
      <c r="B27" s="40"/>
      <c r="C27" s="35" t="s">
        <v>8</v>
      </c>
      <c r="D27" s="53" t="s">
        <v>8</v>
      </c>
      <c r="E27" s="36" t="s">
        <v>8</v>
      </c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</row>
    <row r="28" spans="1:18" x14ac:dyDescent="0.25">
      <c r="A28" s="29"/>
      <c r="B28" s="40"/>
      <c r="C28" s="35" t="s">
        <v>8</v>
      </c>
      <c r="D28" s="53" t="s">
        <v>8</v>
      </c>
      <c r="E28" s="36" t="s">
        <v>8</v>
      </c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</row>
    <row r="29" spans="1:18" ht="15.75" thickBot="1" x14ac:dyDescent="0.3">
      <c r="A29" s="30"/>
      <c r="B29" s="40"/>
      <c r="C29" s="35" t="s">
        <v>8</v>
      </c>
      <c r="D29" s="53" t="s">
        <v>8</v>
      </c>
      <c r="E29" s="36" t="s">
        <v>8</v>
      </c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</row>
    <row r="30" spans="1:18" x14ac:dyDescent="0.25">
      <c r="A30" s="29"/>
      <c r="B30" s="40"/>
      <c r="C30" s="35" t="s">
        <v>8</v>
      </c>
      <c r="D30" s="53" t="s">
        <v>8</v>
      </c>
      <c r="E30" s="36" t="s">
        <v>8</v>
      </c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</row>
    <row r="31" spans="1:18" ht="15.75" thickBot="1" x14ac:dyDescent="0.3">
      <c r="A31" s="30"/>
      <c r="B31" s="40"/>
      <c r="C31" s="35" t="s">
        <v>8</v>
      </c>
      <c r="D31" s="53" t="s">
        <v>8</v>
      </c>
      <c r="E31" s="36" t="s">
        <v>8</v>
      </c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</row>
    <row r="32" spans="1:18" x14ac:dyDescent="0.25">
      <c r="A32" s="29"/>
      <c r="B32" s="40"/>
      <c r="C32" s="35" t="s">
        <v>8</v>
      </c>
      <c r="D32" s="53" t="s">
        <v>8</v>
      </c>
      <c r="E32" s="36" t="s">
        <v>8</v>
      </c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</row>
    <row r="33" spans="1:18" ht="15.75" thickBot="1" x14ac:dyDescent="0.3">
      <c r="A33" s="30"/>
      <c r="B33" s="40"/>
      <c r="C33" s="35" t="s">
        <v>8</v>
      </c>
      <c r="D33" s="53" t="s">
        <v>8</v>
      </c>
      <c r="E33" s="36" t="s">
        <v>8</v>
      </c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</row>
    <row r="34" spans="1:18" x14ac:dyDescent="0.25">
      <c r="A34" s="29"/>
      <c r="B34" s="40"/>
      <c r="C34" s="35" t="s">
        <v>8</v>
      </c>
      <c r="D34" s="53" t="s">
        <v>8</v>
      </c>
      <c r="E34" s="36" t="s">
        <v>8</v>
      </c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</row>
    <row r="35" spans="1:18" ht="15.75" thickBot="1" x14ac:dyDescent="0.3">
      <c r="A35" s="30"/>
      <c r="B35" s="40"/>
      <c r="C35" s="35" t="s">
        <v>8</v>
      </c>
      <c r="D35" s="53" t="s">
        <v>8</v>
      </c>
      <c r="E35" s="36" t="s">
        <v>8</v>
      </c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</row>
    <row r="36" spans="1:18" x14ac:dyDescent="0.25">
      <c r="A36" s="29"/>
      <c r="B36" s="40"/>
      <c r="C36" s="35" t="s">
        <v>8</v>
      </c>
      <c r="D36" s="53" t="s">
        <v>8</v>
      </c>
      <c r="E36" s="36" t="s">
        <v>8</v>
      </c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</row>
    <row r="37" spans="1:18" ht="15.75" thickBot="1" x14ac:dyDescent="0.3">
      <c r="A37" s="30"/>
      <c r="B37" s="40"/>
      <c r="C37" s="35" t="s">
        <v>8</v>
      </c>
      <c r="D37" s="53" t="s">
        <v>8</v>
      </c>
      <c r="E37" s="36" t="s">
        <v>8</v>
      </c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</row>
    <row r="38" spans="1:18" x14ac:dyDescent="0.25">
      <c r="A38" s="29"/>
      <c r="B38" s="40"/>
      <c r="C38" s="35" t="s">
        <v>8</v>
      </c>
      <c r="D38" s="53" t="s">
        <v>8</v>
      </c>
      <c r="E38" s="36" t="s">
        <v>8</v>
      </c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</row>
    <row r="39" spans="1:18" ht="15.75" thickBot="1" x14ac:dyDescent="0.3">
      <c r="A39" s="30"/>
      <c r="B39" s="40"/>
      <c r="C39" s="35" t="s">
        <v>8</v>
      </c>
      <c r="D39" s="53" t="s">
        <v>8</v>
      </c>
      <c r="E39" s="36" t="s">
        <v>8</v>
      </c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</row>
    <row r="40" spans="1:18" x14ac:dyDescent="0.25">
      <c r="A40" s="29"/>
      <c r="B40" s="40"/>
      <c r="C40" s="35" t="s">
        <v>8</v>
      </c>
      <c r="D40" s="53" t="s">
        <v>8</v>
      </c>
      <c r="E40" s="36" t="s">
        <v>8</v>
      </c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</row>
    <row r="41" spans="1:18" ht="15.75" thickBot="1" x14ac:dyDescent="0.3">
      <c r="A41" s="30"/>
      <c r="B41" s="40"/>
      <c r="C41" s="35" t="s">
        <v>8</v>
      </c>
      <c r="D41" s="53" t="s">
        <v>8</v>
      </c>
      <c r="E41" s="36" t="s">
        <v>8</v>
      </c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</row>
    <row r="42" spans="1:18" x14ac:dyDescent="0.25">
      <c r="A42" s="29"/>
      <c r="B42" s="40"/>
      <c r="C42" s="35" t="s">
        <v>8</v>
      </c>
      <c r="D42" s="53" t="s">
        <v>8</v>
      </c>
      <c r="E42" s="36" t="s">
        <v>8</v>
      </c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</row>
    <row r="43" spans="1:18" x14ac:dyDescent="0.25">
      <c r="A43" s="30"/>
      <c r="B43" s="40"/>
      <c r="C43" s="35" t="s">
        <v>8</v>
      </c>
      <c r="D43" s="53" t="s">
        <v>8</v>
      </c>
      <c r="E43" s="36" t="s">
        <v>8</v>
      </c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</row>
    <row r="44" spans="1:18" x14ac:dyDescent="0.25">
      <c r="A44" s="30"/>
      <c r="B44" s="40"/>
      <c r="C44" s="35" t="s">
        <v>8</v>
      </c>
      <c r="D44" s="53" t="s">
        <v>8</v>
      </c>
      <c r="E44" s="36" t="s">
        <v>8</v>
      </c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</row>
    <row r="45" spans="1:18" x14ac:dyDescent="0.25">
      <c r="A45" s="30"/>
      <c r="B45" s="40"/>
      <c r="C45" s="35" t="s">
        <v>8</v>
      </c>
      <c r="D45" s="53" t="s">
        <v>8</v>
      </c>
      <c r="E45" s="36" t="s">
        <v>8</v>
      </c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</row>
    <row r="46" spans="1:18" x14ac:dyDescent="0.25">
      <c r="A46" s="30"/>
      <c r="B46" s="40"/>
      <c r="C46" s="35" t="s">
        <v>8</v>
      </c>
      <c r="D46" s="53" t="s">
        <v>8</v>
      </c>
      <c r="E46" s="36" t="s">
        <v>8</v>
      </c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</row>
    <row r="47" spans="1:18" x14ac:dyDescent="0.25">
      <c r="A47" s="30"/>
      <c r="B47" s="40"/>
      <c r="C47" s="35" t="s">
        <v>8</v>
      </c>
      <c r="D47" s="53" t="s">
        <v>8</v>
      </c>
      <c r="E47" s="36" t="s">
        <v>8</v>
      </c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</row>
    <row r="48" spans="1:18" x14ac:dyDescent="0.25">
      <c r="A48" s="30"/>
      <c r="B48" s="40"/>
      <c r="C48" s="35" t="s">
        <v>8</v>
      </c>
      <c r="D48" s="53" t="s">
        <v>8</v>
      </c>
      <c r="E48" s="36" t="s">
        <v>8</v>
      </c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</row>
    <row r="49" spans="1:5" x14ac:dyDescent="0.25">
      <c r="A49" s="30"/>
      <c r="B49" s="40"/>
      <c r="C49" s="35" t="s">
        <v>8</v>
      </c>
      <c r="D49" s="53" t="s">
        <v>8</v>
      </c>
      <c r="E49" s="36" t="s">
        <v>8</v>
      </c>
    </row>
    <row r="50" spans="1:5" x14ac:dyDescent="0.25">
      <c r="A50" s="30"/>
      <c r="B50" s="40"/>
      <c r="C50" s="35" t="s">
        <v>8</v>
      </c>
      <c r="D50" s="53" t="s">
        <v>8</v>
      </c>
      <c r="E50" s="36" t="s">
        <v>8</v>
      </c>
    </row>
    <row r="51" spans="1:5" x14ac:dyDescent="0.25">
      <c r="A51" s="30"/>
      <c r="B51" s="40"/>
      <c r="C51" s="35" t="s">
        <v>8</v>
      </c>
      <c r="D51" s="53" t="s">
        <v>8</v>
      </c>
      <c r="E51" s="36" t="s">
        <v>8</v>
      </c>
    </row>
    <row r="52" spans="1:5" x14ac:dyDescent="0.25">
      <c r="A52" s="30"/>
      <c r="B52" s="40"/>
      <c r="C52" s="35" t="s">
        <v>8</v>
      </c>
      <c r="D52" s="53" t="s">
        <v>8</v>
      </c>
      <c r="E52" s="36" t="s">
        <v>8</v>
      </c>
    </row>
    <row r="53" spans="1:5" x14ac:dyDescent="0.25">
      <c r="A53" s="30"/>
      <c r="B53" s="40"/>
      <c r="C53" s="35" t="s">
        <v>8</v>
      </c>
      <c r="D53" s="53" t="s">
        <v>8</v>
      </c>
      <c r="E53" s="36" t="s">
        <v>8</v>
      </c>
    </row>
    <row r="54" spans="1:5" x14ac:dyDescent="0.25">
      <c r="A54" s="30"/>
      <c r="B54" s="40"/>
      <c r="C54" s="35" t="s">
        <v>8</v>
      </c>
      <c r="D54" s="53" t="s">
        <v>8</v>
      </c>
      <c r="E54" s="36" t="s">
        <v>8</v>
      </c>
    </row>
    <row r="55" spans="1:5" x14ac:dyDescent="0.25">
      <c r="A55" s="30"/>
      <c r="B55" s="40"/>
      <c r="C55" s="35" t="s">
        <v>8</v>
      </c>
      <c r="D55" s="53" t="s">
        <v>8</v>
      </c>
      <c r="E55" s="36" t="s">
        <v>8</v>
      </c>
    </row>
    <row r="56" spans="1:5" x14ac:dyDescent="0.25">
      <c r="A56" s="30"/>
      <c r="B56" s="40"/>
      <c r="C56" s="35" t="s">
        <v>8</v>
      </c>
      <c r="D56" s="53" t="s">
        <v>8</v>
      </c>
      <c r="E56" s="36" t="s">
        <v>8</v>
      </c>
    </row>
    <row r="57" spans="1:5" x14ac:dyDescent="0.25">
      <c r="A57" s="30"/>
      <c r="B57" s="40"/>
      <c r="C57" s="35" t="s">
        <v>8</v>
      </c>
      <c r="D57" s="53" t="s">
        <v>8</v>
      </c>
      <c r="E57" s="36" t="s">
        <v>8</v>
      </c>
    </row>
    <row r="58" spans="1:5" x14ac:dyDescent="0.25">
      <c r="A58" s="30"/>
      <c r="B58" s="40"/>
      <c r="C58" s="35" t="s">
        <v>8</v>
      </c>
      <c r="D58" s="53" t="s">
        <v>8</v>
      </c>
      <c r="E58" s="36" t="s">
        <v>8</v>
      </c>
    </row>
    <row r="59" spans="1:5" x14ac:dyDescent="0.25">
      <c r="A59" s="30"/>
      <c r="B59" s="40"/>
      <c r="C59" s="35" t="s">
        <v>8</v>
      </c>
      <c r="D59" s="53" t="s">
        <v>8</v>
      </c>
      <c r="E59" s="36" t="s">
        <v>8</v>
      </c>
    </row>
    <row r="60" spans="1:5" x14ac:dyDescent="0.25">
      <c r="A60" s="30"/>
      <c r="B60" s="40"/>
      <c r="C60" s="35" t="s">
        <v>8</v>
      </c>
      <c r="D60" s="53" t="s">
        <v>8</v>
      </c>
      <c r="E60" s="36" t="s">
        <v>8</v>
      </c>
    </row>
    <row r="61" spans="1:5" x14ac:dyDescent="0.25">
      <c r="A61" s="30"/>
      <c r="B61" s="40"/>
      <c r="C61" s="35" t="s">
        <v>8</v>
      </c>
      <c r="D61" s="53" t="s">
        <v>8</v>
      </c>
      <c r="E61" s="36" t="s">
        <v>8</v>
      </c>
    </row>
    <row r="62" spans="1:5" x14ac:dyDescent="0.25">
      <c r="A62" s="30"/>
      <c r="B62" s="40"/>
      <c r="C62" s="35" t="s">
        <v>8</v>
      </c>
      <c r="D62" s="53" t="s">
        <v>8</v>
      </c>
      <c r="E62" s="36" t="s">
        <v>8</v>
      </c>
    </row>
    <row r="63" spans="1:5" x14ac:dyDescent="0.25">
      <c r="A63" s="30"/>
      <c r="B63" s="40"/>
      <c r="C63" s="35" t="s">
        <v>8</v>
      </c>
      <c r="D63" s="53" t="s">
        <v>8</v>
      </c>
      <c r="E63" s="36" t="s">
        <v>8</v>
      </c>
    </row>
    <row r="64" spans="1:5" x14ac:dyDescent="0.25">
      <c r="A64" s="30"/>
      <c r="B64" s="40"/>
      <c r="C64" s="35" t="s">
        <v>8</v>
      </c>
      <c r="D64" s="53" t="s">
        <v>8</v>
      </c>
      <c r="E64" s="36" t="s">
        <v>8</v>
      </c>
    </row>
    <row r="65" spans="1:5" x14ac:dyDescent="0.25">
      <c r="A65" s="30"/>
      <c r="B65" s="40"/>
      <c r="C65" s="35" t="s">
        <v>8</v>
      </c>
      <c r="D65" s="53" t="s">
        <v>8</v>
      </c>
      <c r="E65" s="36" t="s">
        <v>8</v>
      </c>
    </row>
    <row r="66" spans="1:5" x14ac:dyDescent="0.25">
      <c r="A66" s="30"/>
      <c r="B66" s="40"/>
      <c r="C66" s="35" t="s">
        <v>8</v>
      </c>
      <c r="D66" s="53" t="s">
        <v>8</v>
      </c>
      <c r="E66" s="36" t="s">
        <v>8</v>
      </c>
    </row>
    <row r="67" spans="1:5" x14ac:dyDescent="0.25">
      <c r="A67" s="30"/>
      <c r="B67" s="40"/>
      <c r="C67" s="35" t="s">
        <v>8</v>
      </c>
      <c r="D67" s="53" t="s">
        <v>8</v>
      </c>
      <c r="E67" s="36" t="s">
        <v>8</v>
      </c>
    </row>
    <row r="68" spans="1:5" x14ac:dyDescent="0.25">
      <c r="A68" s="30"/>
      <c r="B68" s="40"/>
      <c r="C68" s="35" t="s">
        <v>8</v>
      </c>
      <c r="D68" s="53" t="s">
        <v>8</v>
      </c>
      <c r="E68" s="36" t="s">
        <v>8</v>
      </c>
    </row>
    <row r="69" spans="1:5" x14ac:dyDescent="0.25">
      <c r="A69" s="30"/>
      <c r="B69" s="40"/>
      <c r="C69" s="35" t="s">
        <v>8</v>
      </c>
      <c r="D69" s="53" t="s">
        <v>8</v>
      </c>
      <c r="E69" s="36" t="s">
        <v>8</v>
      </c>
    </row>
    <row r="70" spans="1:5" x14ac:dyDescent="0.25">
      <c r="A70" s="30"/>
      <c r="B70" s="40"/>
      <c r="C70" s="35" t="s">
        <v>8</v>
      </c>
      <c r="D70" s="53" t="s">
        <v>8</v>
      </c>
      <c r="E70" s="36" t="s">
        <v>8</v>
      </c>
    </row>
    <row r="71" spans="1:5" x14ac:dyDescent="0.25">
      <c r="A71" s="30"/>
      <c r="B71" s="40"/>
      <c r="C71" s="35" t="s">
        <v>8</v>
      </c>
      <c r="D71" s="53" t="s">
        <v>8</v>
      </c>
      <c r="E71" s="36" t="s">
        <v>8</v>
      </c>
    </row>
    <row r="72" spans="1:5" x14ac:dyDescent="0.25">
      <c r="A72" s="30"/>
      <c r="B72" s="40"/>
      <c r="C72" s="35" t="s">
        <v>8</v>
      </c>
      <c r="D72" s="53" t="s">
        <v>8</v>
      </c>
      <c r="E72" s="36" t="s">
        <v>8</v>
      </c>
    </row>
    <row r="73" spans="1:5" ht="15.75" thickBot="1" x14ac:dyDescent="0.3">
      <c r="A73" s="31"/>
      <c r="B73" s="41"/>
      <c r="C73" s="37" t="s">
        <v>8</v>
      </c>
      <c r="D73" s="54" t="s">
        <v>8</v>
      </c>
      <c r="E73" s="38" t="s">
        <v>8</v>
      </c>
    </row>
  </sheetData>
  <mergeCells count="4">
    <mergeCell ref="A1:D1"/>
    <mergeCell ref="A3:C3"/>
    <mergeCell ref="A6:D6"/>
    <mergeCell ref="A4:C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opLeftCell="A10" workbookViewId="0">
      <selection activeCell="A10" sqref="A1:XFD1048576"/>
    </sheetView>
  </sheetViews>
  <sheetFormatPr defaultRowHeight="15" x14ac:dyDescent="0.25"/>
  <sheetData>
    <row r="1" spans="1:18" x14ac:dyDescent="0.25">
      <c r="A1" s="59" t="s">
        <v>21</v>
      </c>
      <c r="B1" s="59"/>
      <c r="C1" s="59"/>
      <c r="D1" s="59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ht="15.75" thickBot="1" x14ac:dyDescent="0.3">
      <c r="A3" s="60" t="s">
        <v>22</v>
      </c>
      <c r="B3" s="60"/>
      <c r="C3" s="60"/>
      <c r="D3" s="42">
        <v>5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1:18" x14ac:dyDescent="0.25">
      <c r="A4" s="61" t="s">
        <v>23</v>
      </c>
      <c r="B4" s="61"/>
      <c r="C4" s="61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</row>
    <row r="5" spans="1:18" x14ac:dyDescent="0.25">
      <c r="A5" s="45"/>
      <c r="B5" s="45"/>
      <c r="C5" s="45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5.75" thickBot="1" x14ac:dyDescent="0.3">
      <c r="A6" s="60" t="s">
        <v>24</v>
      </c>
      <c r="B6" s="60"/>
      <c r="C6" s="60"/>
      <c r="D6" s="60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18" x14ac:dyDescent="0.25">
      <c r="A7" s="48" t="s">
        <v>25</v>
      </c>
      <c r="B7" s="49" t="s">
        <v>26</v>
      </c>
      <c r="C7" s="49" t="s">
        <v>27</v>
      </c>
      <c r="D7" s="49" t="s">
        <v>28</v>
      </c>
      <c r="E7" s="50" t="s">
        <v>29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spans="1:18" ht="15.75" thickBot="1" x14ac:dyDescent="0.3">
      <c r="A8" s="46">
        <v>0.1</v>
      </c>
      <c r="B8" s="47">
        <v>0.1</v>
      </c>
      <c r="C8" s="47">
        <v>0.2</v>
      </c>
      <c r="D8" s="55">
        <v>0.2</v>
      </c>
      <c r="E8" s="56">
        <v>0.4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</row>
    <row r="9" spans="1:18" ht="15.75" thickBot="1" x14ac:dyDescent="0.3">
      <c r="A9" s="26"/>
      <c r="B9" s="26"/>
      <c r="C9" s="26"/>
      <c r="D9" s="26"/>
      <c r="E9" s="26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</row>
    <row r="10" spans="1:18" x14ac:dyDescent="0.25">
      <c r="A10" s="27" t="s">
        <v>2</v>
      </c>
      <c r="B10" s="44">
        <f>-AVERAGE(D19:D25)</f>
        <v>3.6142857142857565</v>
      </c>
      <c r="C10" s="43"/>
      <c r="D10" s="43"/>
      <c r="E10" s="26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</row>
    <row r="11" spans="1:18" ht="15.75" thickBot="1" x14ac:dyDescent="0.3">
      <c r="A11" s="27" t="s">
        <v>3</v>
      </c>
      <c r="B11" s="32">
        <f>(-SUM(D19:D25))/SUM(B14:B25)</f>
        <v>3.8983050847458084E-3</v>
      </c>
      <c r="C11" s="43"/>
      <c r="D11" s="43"/>
      <c r="E11" s="26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</row>
    <row r="12" spans="1:18" ht="15.75" thickBot="1" x14ac:dyDescent="0.3">
      <c r="A12" s="26"/>
      <c r="B12" s="26"/>
      <c r="C12" s="26"/>
      <c r="D12" s="26"/>
      <c r="E12" s="26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</row>
    <row r="13" spans="1:18" ht="27" thickBot="1" x14ac:dyDescent="0.3">
      <c r="A13" s="28" t="s">
        <v>30</v>
      </c>
      <c r="B13" s="28" t="s">
        <v>4</v>
      </c>
      <c r="C13" s="28" t="s">
        <v>5</v>
      </c>
      <c r="D13" s="28" t="s">
        <v>6</v>
      </c>
      <c r="E13" s="51" t="s">
        <v>7</v>
      </c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</row>
    <row r="14" spans="1:18" x14ac:dyDescent="0.25">
      <c r="A14" s="29" t="s">
        <v>17</v>
      </c>
      <c r="B14" s="39">
        <v>543</v>
      </c>
      <c r="C14" s="33"/>
      <c r="D14" s="52" t="s">
        <v>8</v>
      </c>
      <c r="E14" s="34" t="s">
        <v>8</v>
      </c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</row>
    <row r="15" spans="1:18" ht="15.75" thickBot="1" x14ac:dyDescent="0.3">
      <c r="A15" s="30" t="s">
        <v>31</v>
      </c>
      <c r="B15" s="40">
        <v>528</v>
      </c>
      <c r="C15" s="35" t="s">
        <v>8</v>
      </c>
      <c r="D15" s="53" t="s">
        <v>8</v>
      </c>
      <c r="E15" s="36" t="s">
        <v>8</v>
      </c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</row>
    <row r="16" spans="1:18" x14ac:dyDescent="0.25">
      <c r="A16" s="29" t="s">
        <v>32</v>
      </c>
      <c r="B16" s="40">
        <v>531</v>
      </c>
      <c r="C16" s="35" t="s">
        <v>8</v>
      </c>
      <c r="D16" s="53" t="s">
        <v>8</v>
      </c>
      <c r="E16" s="36" t="s">
        <v>8</v>
      </c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</row>
    <row r="17" spans="1:18" ht="15.75" thickBot="1" x14ac:dyDescent="0.3">
      <c r="A17" s="30" t="s">
        <v>18</v>
      </c>
      <c r="B17" s="40">
        <v>542</v>
      </c>
      <c r="C17" s="35"/>
      <c r="D17" s="53"/>
      <c r="E17" s="36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</row>
    <row r="18" spans="1:18" x14ac:dyDescent="0.25">
      <c r="A18" s="29" t="s">
        <v>19</v>
      </c>
      <c r="B18" s="40">
        <v>558</v>
      </c>
      <c r="C18" s="35"/>
      <c r="D18" s="53"/>
      <c r="E18" s="36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</row>
    <row r="19" spans="1:18" ht="15.75" thickBot="1" x14ac:dyDescent="0.3">
      <c r="A19" s="30" t="s">
        <v>20</v>
      </c>
      <c r="B19" s="40">
        <v>545</v>
      </c>
      <c r="C19" s="35">
        <f>($B14*$A$8)+($B15*$B$8)+($B16*$C$8)+($B17*$D$8)+($B18*$E$8)</f>
        <v>544.90000000000009</v>
      </c>
      <c r="D19" s="53">
        <f t="shared" ref="D19:D25" si="0">B19-C19</f>
        <v>9.9999999999909051E-2</v>
      </c>
      <c r="E19" s="36">
        <f>(SUM($D$19)/$B$10)</f>
        <v>2.7667984189697833E-2</v>
      </c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</row>
    <row r="20" spans="1:18" x14ac:dyDescent="0.25">
      <c r="A20" s="29" t="s">
        <v>11</v>
      </c>
      <c r="B20" s="40">
        <v>543</v>
      </c>
      <c r="C20" s="35">
        <f t="shared" ref="C20:C26" si="1">($B15*$A$8)+($B16*$B$8)+($B17*$C$8)+($B18*$D$8)+($B19*$E$8)</f>
        <v>543.90000000000009</v>
      </c>
      <c r="D20" s="53">
        <f t="shared" si="0"/>
        <v>-0.90000000000009095</v>
      </c>
      <c r="E20" s="36">
        <f>(SUM($D$19:D20)/$B$10)</f>
        <v>-0.2213438735178343</v>
      </c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</row>
    <row r="21" spans="1:18" ht="15.75" thickBot="1" x14ac:dyDescent="0.3">
      <c r="A21" s="30" t="s">
        <v>12</v>
      </c>
      <c r="B21" s="40">
        <v>550</v>
      </c>
      <c r="C21" s="35">
        <f t="shared" si="1"/>
        <v>545.1</v>
      </c>
      <c r="D21" s="53">
        <f t="shared" si="0"/>
        <v>4.8999999999999773</v>
      </c>
      <c r="E21" s="36">
        <f>(SUM($D$19:D21)/$B$10)</f>
        <v>1.1343873517785863</v>
      </c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</row>
    <row r="22" spans="1:18" x14ac:dyDescent="0.25">
      <c r="A22" s="29" t="s">
        <v>13</v>
      </c>
      <c r="B22" s="40">
        <v>546</v>
      </c>
      <c r="C22" s="35">
        <f t="shared" si="1"/>
        <v>547.6</v>
      </c>
      <c r="D22" s="53">
        <f t="shared" si="0"/>
        <v>-1.6000000000000227</v>
      </c>
      <c r="E22" s="36">
        <f>(SUM($D$19:D22)/$B$10)</f>
        <v>0.69169960474301206</v>
      </c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</row>
    <row r="23" spans="1:18" ht="15.75" thickBot="1" x14ac:dyDescent="0.3">
      <c r="A23" s="30" t="s">
        <v>14</v>
      </c>
      <c r="B23" s="40">
        <v>540</v>
      </c>
      <c r="C23" s="35">
        <f t="shared" si="1"/>
        <v>547.30000000000007</v>
      </c>
      <c r="D23" s="53">
        <f t="shared" si="0"/>
        <v>-7.3000000000000682</v>
      </c>
      <c r="E23" s="36">
        <f>(SUM($D$19:D23)/$B$10)</f>
        <v>-1.3280632411067856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</row>
    <row r="24" spans="1:18" x14ac:dyDescent="0.25">
      <c r="A24" s="29" t="s">
        <v>15</v>
      </c>
      <c r="B24" s="40">
        <v>535</v>
      </c>
      <c r="C24" s="35">
        <f t="shared" si="1"/>
        <v>544</v>
      </c>
      <c r="D24" s="53">
        <f t="shared" si="0"/>
        <v>-9</v>
      </c>
      <c r="E24" s="36">
        <f>(SUM($D$19:D24)/$B$10)</f>
        <v>-3.8181818181818552</v>
      </c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</row>
    <row r="25" spans="1:18" ht="15.75" thickBot="1" x14ac:dyDescent="0.3">
      <c r="A25" s="30" t="s">
        <v>16</v>
      </c>
      <c r="B25" s="40">
        <v>529</v>
      </c>
      <c r="C25" s="35">
        <f t="shared" si="1"/>
        <v>540.5</v>
      </c>
      <c r="D25" s="53">
        <f t="shared" si="0"/>
        <v>-11.5</v>
      </c>
      <c r="E25" s="36">
        <f>(SUM($D$19:D25)/$B$10)</f>
        <v>-7</v>
      </c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</row>
    <row r="26" spans="1:18" x14ac:dyDescent="0.25">
      <c r="A26" s="29" t="s">
        <v>17</v>
      </c>
      <c r="B26" s="40"/>
      <c r="C26" s="35">
        <f t="shared" si="1"/>
        <v>536.20000000000005</v>
      </c>
      <c r="D26" s="53" t="s">
        <v>8</v>
      </c>
      <c r="E26" s="36" t="s">
        <v>8</v>
      </c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</row>
    <row r="27" spans="1:18" ht="15.75" thickBot="1" x14ac:dyDescent="0.3">
      <c r="A27" s="30"/>
      <c r="B27" s="40"/>
      <c r="C27" s="35" t="s">
        <v>8</v>
      </c>
      <c r="D27" s="53" t="s">
        <v>8</v>
      </c>
      <c r="E27" s="36" t="s">
        <v>8</v>
      </c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</row>
    <row r="28" spans="1:18" x14ac:dyDescent="0.25">
      <c r="A28" s="29"/>
      <c r="B28" s="40"/>
      <c r="C28" s="35" t="s">
        <v>8</v>
      </c>
      <c r="D28" s="53" t="s">
        <v>8</v>
      </c>
      <c r="E28" s="36" t="s">
        <v>8</v>
      </c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</row>
    <row r="29" spans="1:18" ht="15.75" thickBot="1" x14ac:dyDescent="0.3">
      <c r="A29" s="30"/>
      <c r="B29" s="40"/>
      <c r="C29" s="35" t="s">
        <v>8</v>
      </c>
      <c r="D29" s="53" t="s">
        <v>8</v>
      </c>
      <c r="E29" s="36" t="s">
        <v>8</v>
      </c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</row>
    <row r="30" spans="1:18" x14ac:dyDescent="0.25">
      <c r="A30" s="29"/>
      <c r="B30" s="40"/>
      <c r="C30" s="35" t="s">
        <v>8</v>
      </c>
      <c r="D30" s="53" t="s">
        <v>8</v>
      </c>
      <c r="E30" s="36" t="s">
        <v>8</v>
      </c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</row>
    <row r="31" spans="1:18" ht="15.75" thickBot="1" x14ac:dyDescent="0.3">
      <c r="A31" s="30"/>
      <c r="B31" s="40"/>
      <c r="C31" s="35" t="s">
        <v>8</v>
      </c>
      <c r="D31" s="53" t="s">
        <v>8</v>
      </c>
      <c r="E31" s="36" t="s">
        <v>8</v>
      </c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</row>
    <row r="32" spans="1:18" x14ac:dyDescent="0.25">
      <c r="A32" s="29"/>
      <c r="B32" s="40"/>
      <c r="C32" s="35" t="s">
        <v>8</v>
      </c>
      <c r="D32" s="53" t="s">
        <v>8</v>
      </c>
      <c r="E32" s="36" t="s">
        <v>8</v>
      </c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</row>
    <row r="33" spans="1:18" ht="15.75" thickBot="1" x14ac:dyDescent="0.3">
      <c r="A33" s="30"/>
      <c r="B33" s="40"/>
      <c r="C33" s="35" t="s">
        <v>8</v>
      </c>
      <c r="D33" s="53" t="s">
        <v>8</v>
      </c>
      <c r="E33" s="36" t="s">
        <v>8</v>
      </c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</row>
    <row r="34" spans="1:18" x14ac:dyDescent="0.25">
      <c r="A34" s="29"/>
      <c r="B34" s="40"/>
      <c r="C34" s="35" t="s">
        <v>8</v>
      </c>
      <c r="D34" s="53" t="s">
        <v>8</v>
      </c>
      <c r="E34" s="36" t="s">
        <v>8</v>
      </c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</row>
    <row r="35" spans="1:18" ht="15.75" thickBot="1" x14ac:dyDescent="0.3">
      <c r="A35" s="30"/>
      <c r="B35" s="40"/>
      <c r="C35" s="35" t="s">
        <v>8</v>
      </c>
      <c r="D35" s="53" t="s">
        <v>8</v>
      </c>
      <c r="E35" s="36" t="s">
        <v>8</v>
      </c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</row>
    <row r="36" spans="1:18" x14ac:dyDescent="0.25">
      <c r="A36" s="29"/>
      <c r="B36" s="40"/>
      <c r="C36" s="35" t="s">
        <v>8</v>
      </c>
      <c r="D36" s="53" t="s">
        <v>8</v>
      </c>
      <c r="E36" s="36" t="s">
        <v>8</v>
      </c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</row>
    <row r="37" spans="1:18" ht="15.75" thickBot="1" x14ac:dyDescent="0.3">
      <c r="A37" s="30"/>
      <c r="B37" s="40"/>
      <c r="C37" s="35" t="s">
        <v>8</v>
      </c>
      <c r="D37" s="53" t="s">
        <v>8</v>
      </c>
      <c r="E37" s="36" t="s">
        <v>8</v>
      </c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</row>
    <row r="38" spans="1:18" x14ac:dyDescent="0.25">
      <c r="A38" s="29"/>
      <c r="B38" s="40"/>
      <c r="C38" s="35" t="s">
        <v>8</v>
      </c>
      <c r="D38" s="53" t="s">
        <v>8</v>
      </c>
      <c r="E38" s="36" t="s">
        <v>8</v>
      </c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</row>
    <row r="39" spans="1:18" ht="15.75" thickBot="1" x14ac:dyDescent="0.3">
      <c r="A39" s="30"/>
      <c r="B39" s="40"/>
      <c r="C39" s="35" t="s">
        <v>8</v>
      </c>
      <c r="D39" s="53" t="s">
        <v>8</v>
      </c>
      <c r="E39" s="36" t="s">
        <v>8</v>
      </c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</row>
    <row r="40" spans="1:18" x14ac:dyDescent="0.25">
      <c r="A40" s="29"/>
      <c r="B40" s="40"/>
      <c r="C40" s="35" t="s">
        <v>8</v>
      </c>
      <c r="D40" s="53" t="s">
        <v>8</v>
      </c>
      <c r="E40" s="36" t="s">
        <v>8</v>
      </c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</row>
    <row r="41" spans="1:18" ht="15.75" thickBot="1" x14ac:dyDescent="0.3">
      <c r="A41" s="30"/>
      <c r="B41" s="40"/>
      <c r="C41" s="35" t="s">
        <v>8</v>
      </c>
      <c r="D41" s="53" t="s">
        <v>8</v>
      </c>
      <c r="E41" s="36" t="s">
        <v>8</v>
      </c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</row>
    <row r="42" spans="1:18" x14ac:dyDescent="0.25">
      <c r="A42" s="29"/>
      <c r="B42" s="40"/>
      <c r="C42" s="35" t="s">
        <v>8</v>
      </c>
      <c r="D42" s="53" t="s">
        <v>8</v>
      </c>
      <c r="E42" s="36" t="s">
        <v>8</v>
      </c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</row>
    <row r="43" spans="1:18" x14ac:dyDescent="0.25">
      <c r="A43" s="30"/>
      <c r="B43" s="40"/>
      <c r="C43" s="35" t="s">
        <v>8</v>
      </c>
      <c r="D43" s="53" t="s">
        <v>8</v>
      </c>
      <c r="E43" s="36" t="s">
        <v>8</v>
      </c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</row>
    <row r="44" spans="1:18" x14ac:dyDescent="0.25">
      <c r="A44" s="30"/>
      <c r="B44" s="40"/>
      <c r="C44" s="35" t="s">
        <v>8</v>
      </c>
      <c r="D44" s="53" t="s">
        <v>8</v>
      </c>
      <c r="E44" s="36" t="s">
        <v>8</v>
      </c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</row>
    <row r="45" spans="1:18" x14ac:dyDescent="0.25">
      <c r="A45" s="30"/>
      <c r="B45" s="40"/>
      <c r="C45" s="35" t="s">
        <v>8</v>
      </c>
      <c r="D45" s="53" t="s">
        <v>8</v>
      </c>
      <c r="E45" s="36" t="s">
        <v>8</v>
      </c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</row>
    <row r="46" spans="1:18" x14ac:dyDescent="0.25">
      <c r="A46" s="30"/>
      <c r="B46" s="40"/>
      <c r="C46" s="35" t="s">
        <v>8</v>
      </c>
      <c r="D46" s="53" t="s">
        <v>8</v>
      </c>
      <c r="E46" s="36" t="s">
        <v>8</v>
      </c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</row>
    <row r="47" spans="1:18" x14ac:dyDescent="0.25">
      <c r="A47" s="30"/>
      <c r="B47" s="40"/>
      <c r="C47" s="35" t="s">
        <v>8</v>
      </c>
      <c r="D47" s="53" t="s">
        <v>8</v>
      </c>
      <c r="E47" s="36" t="s">
        <v>8</v>
      </c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</row>
    <row r="48" spans="1:18" x14ac:dyDescent="0.25">
      <c r="A48" s="30"/>
      <c r="B48" s="40"/>
      <c r="C48" s="35" t="s">
        <v>8</v>
      </c>
      <c r="D48" s="53" t="s">
        <v>8</v>
      </c>
      <c r="E48" s="36" t="s">
        <v>8</v>
      </c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</row>
    <row r="49" spans="1:5" x14ac:dyDescent="0.25">
      <c r="A49" s="30"/>
      <c r="B49" s="40"/>
      <c r="C49" s="35" t="s">
        <v>8</v>
      </c>
      <c r="D49" s="53" t="s">
        <v>8</v>
      </c>
      <c r="E49" s="36" t="s">
        <v>8</v>
      </c>
    </row>
    <row r="50" spans="1:5" x14ac:dyDescent="0.25">
      <c r="A50" s="30"/>
      <c r="B50" s="40"/>
      <c r="C50" s="35" t="s">
        <v>8</v>
      </c>
      <c r="D50" s="53" t="s">
        <v>8</v>
      </c>
      <c r="E50" s="36" t="s">
        <v>8</v>
      </c>
    </row>
    <row r="51" spans="1:5" x14ac:dyDescent="0.25">
      <c r="A51" s="30"/>
      <c r="B51" s="40"/>
      <c r="C51" s="35" t="s">
        <v>8</v>
      </c>
      <c r="D51" s="53" t="s">
        <v>8</v>
      </c>
      <c r="E51" s="36" t="s">
        <v>8</v>
      </c>
    </row>
    <row r="52" spans="1:5" x14ac:dyDescent="0.25">
      <c r="A52" s="30"/>
      <c r="B52" s="40"/>
      <c r="C52" s="35" t="s">
        <v>8</v>
      </c>
      <c r="D52" s="53" t="s">
        <v>8</v>
      </c>
      <c r="E52" s="36" t="s">
        <v>8</v>
      </c>
    </row>
    <row r="53" spans="1:5" x14ac:dyDescent="0.25">
      <c r="A53" s="30"/>
      <c r="B53" s="40"/>
      <c r="C53" s="35" t="s">
        <v>8</v>
      </c>
      <c r="D53" s="53" t="s">
        <v>8</v>
      </c>
      <c r="E53" s="36" t="s">
        <v>8</v>
      </c>
    </row>
    <row r="54" spans="1:5" x14ac:dyDescent="0.25">
      <c r="A54" s="30"/>
      <c r="B54" s="40"/>
      <c r="C54" s="35" t="s">
        <v>8</v>
      </c>
      <c r="D54" s="53" t="s">
        <v>8</v>
      </c>
      <c r="E54" s="36" t="s">
        <v>8</v>
      </c>
    </row>
    <row r="55" spans="1:5" x14ac:dyDescent="0.25">
      <c r="A55" s="30"/>
      <c r="B55" s="40"/>
      <c r="C55" s="35" t="s">
        <v>8</v>
      </c>
      <c r="D55" s="53" t="s">
        <v>8</v>
      </c>
      <c r="E55" s="36" t="s">
        <v>8</v>
      </c>
    </row>
    <row r="56" spans="1:5" x14ac:dyDescent="0.25">
      <c r="A56" s="30"/>
      <c r="B56" s="40"/>
      <c r="C56" s="35" t="s">
        <v>8</v>
      </c>
      <c r="D56" s="53" t="s">
        <v>8</v>
      </c>
      <c r="E56" s="36" t="s">
        <v>8</v>
      </c>
    </row>
    <row r="57" spans="1:5" x14ac:dyDescent="0.25">
      <c r="A57" s="30"/>
      <c r="B57" s="40"/>
      <c r="C57" s="35" t="s">
        <v>8</v>
      </c>
      <c r="D57" s="53" t="s">
        <v>8</v>
      </c>
      <c r="E57" s="36" t="s">
        <v>8</v>
      </c>
    </row>
    <row r="58" spans="1:5" x14ac:dyDescent="0.25">
      <c r="A58" s="30"/>
      <c r="B58" s="40"/>
      <c r="C58" s="35" t="s">
        <v>8</v>
      </c>
      <c r="D58" s="53" t="s">
        <v>8</v>
      </c>
      <c r="E58" s="36" t="s">
        <v>8</v>
      </c>
    </row>
    <row r="59" spans="1:5" x14ac:dyDescent="0.25">
      <c r="A59" s="30"/>
      <c r="B59" s="40"/>
      <c r="C59" s="35" t="s">
        <v>8</v>
      </c>
      <c r="D59" s="53" t="s">
        <v>8</v>
      </c>
      <c r="E59" s="36" t="s">
        <v>8</v>
      </c>
    </row>
    <row r="60" spans="1:5" x14ac:dyDescent="0.25">
      <c r="A60" s="30"/>
      <c r="B60" s="40"/>
      <c r="C60" s="35" t="s">
        <v>8</v>
      </c>
      <c r="D60" s="53" t="s">
        <v>8</v>
      </c>
      <c r="E60" s="36" t="s">
        <v>8</v>
      </c>
    </row>
    <row r="61" spans="1:5" x14ac:dyDescent="0.25">
      <c r="A61" s="30"/>
      <c r="B61" s="40"/>
      <c r="C61" s="35" t="s">
        <v>8</v>
      </c>
      <c r="D61" s="53" t="s">
        <v>8</v>
      </c>
      <c r="E61" s="36" t="s">
        <v>8</v>
      </c>
    </row>
    <row r="62" spans="1:5" x14ac:dyDescent="0.25">
      <c r="A62" s="30"/>
      <c r="B62" s="40"/>
      <c r="C62" s="35" t="s">
        <v>8</v>
      </c>
      <c r="D62" s="53" t="s">
        <v>8</v>
      </c>
      <c r="E62" s="36" t="s">
        <v>8</v>
      </c>
    </row>
    <row r="63" spans="1:5" x14ac:dyDescent="0.25">
      <c r="A63" s="30"/>
      <c r="B63" s="40"/>
      <c r="C63" s="35" t="s">
        <v>8</v>
      </c>
      <c r="D63" s="53" t="s">
        <v>8</v>
      </c>
      <c r="E63" s="36" t="s">
        <v>8</v>
      </c>
    </row>
    <row r="64" spans="1:5" x14ac:dyDescent="0.25">
      <c r="A64" s="30"/>
      <c r="B64" s="40"/>
      <c r="C64" s="35" t="s">
        <v>8</v>
      </c>
      <c r="D64" s="53" t="s">
        <v>8</v>
      </c>
      <c r="E64" s="36" t="s">
        <v>8</v>
      </c>
    </row>
    <row r="65" spans="1:5" x14ac:dyDescent="0.25">
      <c r="A65" s="30"/>
      <c r="B65" s="40"/>
      <c r="C65" s="35" t="s">
        <v>8</v>
      </c>
      <c r="D65" s="53" t="s">
        <v>8</v>
      </c>
      <c r="E65" s="36" t="s">
        <v>8</v>
      </c>
    </row>
    <row r="66" spans="1:5" x14ac:dyDescent="0.25">
      <c r="A66" s="30"/>
      <c r="B66" s="40"/>
      <c r="C66" s="35" t="s">
        <v>8</v>
      </c>
      <c r="D66" s="53" t="s">
        <v>8</v>
      </c>
      <c r="E66" s="36" t="s">
        <v>8</v>
      </c>
    </row>
    <row r="67" spans="1:5" x14ac:dyDescent="0.25">
      <c r="A67" s="30"/>
      <c r="B67" s="40"/>
      <c r="C67" s="35" t="s">
        <v>8</v>
      </c>
      <c r="D67" s="53" t="s">
        <v>8</v>
      </c>
      <c r="E67" s="36" t="s">
        <v>8</v>
      </c>
    </row>
    <row r="68" spans="1:5" x14ac:dyDescent="0.25">
      <c r="A68" s="30"/>
      <c r="B68" s="40"/>
      <c r="C68" s="35" t="s">
        <v>8</v>
      </c>
      <c r="D68" s="53" t="s">
        <v>8</v>
      </c>
      <c r="E68" s="36" t="s">
        <v>8</v>
      </c>
    </row>
    <row r="69" spans="1:5" x14ac:dyDescent="0.25">
      <c r="A69" s="30"/>
      <c r="B69" s="40"/>
      <c r="C69" s="35" t="s">
        <v>8</v>
      </c>
      <c r="D69" s="53" t="s">
        <v>8</v>
      </c>
      <c r="E69" s="36" t="s">
        <v>8</v>
      </c>
    </row>
    <row r="70" spans="1:5" x14ac:dyDescent="0.25">
      <c r="A70" s="30"/>
      <c r="B70" s="40"/>
      <c r="C70" s="35" t="s">
        <v>8</v>
      </c>
      <c r="D70" s="53" t="s">
        <v>8</v>
      </c>
      <c r="E70" s="36" t="s">
        <v>8</v>
      </c>
    </row>
    <row r="71" spans="1:5" x14ac:dyDescent="0.25">
      <c r="A71" s="30"/>
      <c r="B71" s="40"/>
      <c r="C71" s="35" t="s">
        <v>8</v>
      </c>
      <c r="D71" s="53" t="s">
        <v>8</v>
      </c>
      <c r="E71" s="36" t="s">
        <v>8</v>
      </c>
    </row>
    <row r="72" spans="1:5" x14ac:dyDescent="0.25">
      <c r="A72" s="30"/>
      <c r="B72" s="40"/>
      <c r="C72" s="35" t="s">
        <v>8</v>
      </c>
      <c r="D72" s="53" t="s">
        <v>8</v>
      </c>
      <c r="E72" s="36" t="s">
        <v>8</v>
      </c>
    </row>
    <row r="73" spans="1:5" ht="15.75" thickBot="1" x14ac:dyDescent="0.3">
      <c r="A73" s="31"/>
      <c r="B73" s="41"/>
      <c r="C73" s="37" t="s">
        <v>8</v>
      </c>
      <c r="D73" s="54" t="s">
        <v>8</v>
      </c>
      <c r="E73" s="38" t="s">
        <v>8</v>
      </c>
    </row>
  </sheetData>
  <mergeCells count="4">
    <mergeCell ref="A1:D1"/>
    <mergeCell ref="A3:C3"/>
    <mergeCell ref="A6:D6"/>
    <mergeCell ref="A4:C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opLeftCell="A9" workbookViewId="0">
      <selection activeCell="D22" sqref="D22"/>
    </sheetView>
  </sheetViews>
  <sheetFormatPr defaultRowHeight="15" x14ac:dyDescent="0.25"/>
  <sheetData>
    <row r="1" spans="1:18" x14ac:dyDescent="0.25">
      <c r="A1" s="59" t="s">
        <v>21</v>
      </c>
      <c r="B1" s="59"/>
      <c r="C1" s="59"/>
      <c r="D1" s="59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ht="15.75" thickBot="1" x14ac:dyDescent="0.3">
      <c r="A3" s="60" t="s">
        <v>22</v>
      </c>
      <c r="B3" s="60"/>
      <c r="C3" s="60"/>
      <c r="D3" s="42">
        <v>4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1:18" x14ac:dyDescent="0.25">
      <c r="A4" s="61" t="s">
        <v>23</v>
      </c>
      <c r="B4" s="61"/>
      <c r="C4" s="61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</row>
    <row r="5" spans="1:18" x14ac:dyDescent="0.25">
      <c r="A5" s="45"/>
      <c r="B5" s="45"/>
      <c r="C5" s="45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5.75" thickBot="1" x14ac:dyDescent="0.3">
      <c r="A6" s="60" t="s">
        <v>24</v>
      </c>
      <c r="B6" s="60"/>
      <c r="C6" s="60"/>
      <c r="D6" s="60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18" x14ac:dyDescent="0.25">
      <c r="A7" s="48" t="s">
        <v>25</v>
      </c>
      <c r="B7" s="49" t="s">
        <v>26</v>
      </c>
      <c r="C7" s="49" t="s">
        <v>27</v>
      </c>
      <c r="D7" s="49" t="s">
        <v>28</v>
      </c>
      <c r="E7" s="50" t="s">
        <v>29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spans="1:18" ht="15.75" thickBot="1" x14ac:dyDescent="0.3">
      <c r="A8" s="46">
        <v>0.2</v>
      </c>
      <c r="B8" s="47">
        <v>0.2</v>
      </c>
      <c r="C8" s="47">
        <v>0.3</v>
      </c>
      <c r="D8" s="55">
        <v>0.4</v>
      </c>
      <c r="E8" s="5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</row>
    <row r="9" spans="1:18" ht="15.75" thickBot="1" x14ac:dyDescent="0.3">
      <c r="A9" s="26"/>
      <c r="B9" s="26"/>
      <c r="C9" s="26"/>
      <c r="D9" s="26"/>
      <c r="E9" s="26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</row>
    <row r="10" spans="1:18" x14ac:dyDescent="0.25">
      <c r="A10" s="27" t="s">
        <v>2</v>
      </c>
      <c r="B10" s="44">
        <f>-AVERAGE(D18:D25)</f>
        <v>10.249999999999996</v>
      </c>
      <c r="C10" s="43"/>
      <c r="D10" s="43"/>
      <c r="E10" s="26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</row>
    <row r="11" spans="1:18" ht="15.75" thickBot="1" x14ac:dyDescent="0.3">
      <c r="A11" s="27" t="s">
        <v>3</v>
      </c>
      <c r="B11" s="32">
        <f>(-SUM(D18:D25))/SUM(B14:B25)</f>
        <v>3.2436708860759479E-2</v>
      </c>
      <c r="C11" s="43"/>
      <c r="D11" s="43"/>
      <c r="E11" s="26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</row>
    <row r="12" spans="1:18" ht="15.75" thickBot="1" x14ac:dyDescent="0.3">
      <c r="A12" s="26"/>
      <c r="B12" s="26"/>
      <c r="C12" s="26"/>
      <c r="D12" s="26"/>
      <c r="E12" s="26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</row>
    <row r="13" spans="1:18" ht="27" thickBot="1" x14ac:dyDescent="0.3">
      <c r="A13" s="28" t="s">
        <v>30</v>
      </c>
      <c r="B13" s="28" t="s">
        <v>4</v>
      </c>
      <c r="C13" s="28" t="s">
        <v>5</v>
      </c>
      <c r="D13" s="28" t="s">
        <v>6</v>
      </c>
      <c r="E13" s="51" t="s">
        <v>7</v>
      </c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</row>
    <row r="14" spans="1:18" x14ac:dyDescent="0.25">
      <c r="A14" s="29" t="s">
        <v>17</v>
      </c>
      <c r="B14" s="39">
        <v>175</v>
      </c>
      <c r="C14" s="33"/>
      <c r="D14" s="52" t="s">
        <v>8</v>
      </c>
      <c r="E14" s="34" t="s">
        <v>8</v>
      </c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</row>
    <row r="15" spans="1:18" ht="15.75" thickBot="1" x14ac:dyDescent="0.3">
      <c r="A15" s="30" t="s">
        <v>31</v>
      </c>
      <c r="B15" s="40">
        <v>148</v>
      </c>
      <c r="C15" s="35" t="s">
        <v>8</v>
      </c>
      <c r="D15" s="53" t="s">
        <v>8</v>
      </c>
      <c r="E15" s="36" t="s">
        <v>8</v>
      </c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</row>
    <row r="16" spans="1:18" x14ac:dyDescent="0.25">
      <c r="A16" s="29" t="s">
        <v>32</v>
      </c>
      <c r="B16" s="40">
        <v>189</v>
      </c>
      <c r="C16" s="35" t="s">
        <v>8</v>
      </c>
      <c r="D16" s="53" t="s">
        <v>8</v>
      </c>
      <c r="E16" s="36" t="s">
        <v>8</v>
      </c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</row>
    <row r="17" spans="1:18" ht="15.75" thickBot="1" x14ac:dyDescent="0.3">
      <c r="A17" s="30" t="s">
        <v>18</v>
      </c>
      <c r="B17" s="40">
        <v>211</v>
      </c>
      <c r="C17" s="35"/>
      <c r="D17" s="53"/>
      <c r="E17" s="36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</row>
    <row r="18" spans="1:18" x14ac:dyDescent="0.25">
      <c r="A18" s="29" t="s">
        <v>19</v>
      </c>
      <c r="B18" s="40">
        <v>176</v>
      </c>
      <c r="C18" s="35">
        <f>($B14*$A$8)+($B15*$B$8)+($B16*$C$8)+($B17*$D$8)</f>
        <v>205.7</v>
      </c>
      <c r="D18" s="53">
        <f>B18-C18</f>
        <v>-29.699999999999989</v>
      </c>
      <c r="E18" s="36">
        <f>D18/B10</f>
        <v>-2.897560975609756</v>
      </c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</row>
    <row r="19" spans="1:18" ht="15.75" thickBot="1" x14ac:dyDescent="0.3">
      <c r="A19" s="30" t="s">
        <v>20</v>
      </c>
      <c r="B19" s="40">
        <v>160</v>
      </c>
      <c r="C19" s="35">
        <f t="shared" ref="C19:C26" si="0">($B15*$A$8)+($B16*$B$8)+($B17*$C$8)+($B18*$D$8)</f>
        <v>201.1</v>
      </c>
      <c r="D19" s="53">
        <f t="shared" ref="D19:D25" si="1">B19-C19</f>
        <v>-41.099999999999994</v>
      </c>
      <c r="E19" s="36">
        <f>(SUM($D$18:D19)/$B$10)</f>
        <v>-6.9073170731707325</v>
      </c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</row>
    <row r="20" spans="1:18" x14ac:dyDescent="0.25">
      <c r="A20" s="29" t="s">
        <v>11</v>
      </c>
      <c r="B20" s="40">
        <v>221</v>
      </c>
      <c r="C20" s="35">
        <f t="shared" si="0"/>
        <v>196.8</v>
      </c>
      <c r="D20" s="53">
        <f t="shared" si="1"/>
        <v>24.199999999999989</v>
      </c>
      <c r="E20" s="36">
        <f>(SUM($D$18:D20)/$B$10)</f>
        <v>-4.5463414634146355</v>
      </c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</row>
    <row r="21" spans="1:18" ht="15.75" thickBot="1" x14ac:dyDescent="0.3">
      <c r="A21" s="30" t="s">
        <v>12</v>
      </c>
      <c r="B21" s="40">
        <v>290</v>
      </c>
      <c r="C21" s="35">
        <f t="shared" si="0"/>
        <v>213.8</v>
      </c>
      <c r="D21" s="53">
        <f t="shared" si="1"/>
        <v>76.199999999999989</v>
      </c>
      <c r="E21" s="36">
        <f>(SUM($D$18:D21)/$B$10)</f>
        <v>2.8878048780487808</v>
      </c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</row>
    <row r="22" spans="1:18" x14ac:dyDescent="0.25">
      <c r="A22" s="29" t="s">
        <v>13</v>
      </c>
      <c r="B22" s="40">
        <v>253</v>
      </c>
      <c r="C22" s="35">
        <f t="shared" si="0"/>
        <v>249.5</v>
      </c>
      <c r="D22" s="53">
        <f t="shared" si="1"/>
        <v>3.5</v>
      </c>
      <c r="E22" s="36">
        <f>(SUM($D$18:D22)/$B$10)</f>
        <v>3.2292682926829275</v>
      </c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</row>
    <row r="23" spans="1:18" ht="15.75" thickBot="1" x14ac:dyDescent="0.3">
      <c r="A23" s="30" t="s">
        <v>14</v>
      </c>
      <c r="B23" s="40">
        <v>254</v>
      </c>
      <c r="C23" s="35">
        <f t="shared" si="0"/>
        <v>264.39999999999998</v>
      </c>
      <c r="D23" s="53">
        <f t="shared" si="1"/>
        <v>-10.399999999999977</v>
      </c>
      <c r="E23" s="36">
        <f>(SUM($D$18:D23)/$B$10)</f>
        <v>2.2146341463414658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</row>
    <row r="24" spans="1:18" x14ac:dyDescent="0.25">
      <c r="A24" s="29" t="s">
        <v>15</v>
      </c>
      <c r="B24" s="40">
        <v>228</v>
      </c>
      <c r="C24" s="35">
        <f t="shared" si="0"/>
        <v>279.7</v>
      </c>
      <c r="D24" s="53">
        <f t="shared" si="1"/>
        <v>-51.699999999999989</v>
      </c>
      <c r="E24" s="36">
        <f>(SUM($D$18:D24)/$B$10)</f>
        <v>-2.8292682926829249</v>
      </c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</row>
    <row r="25" spans="1:18" ht="15.75" thickBot="1" x14ac:dyDescent="0.3">
      <c r="A25" s="30" t="s">
        <v>16</v>
      </c>
      <c r="B25" s="40">
        <v>223</v>
      </c>
      <c r="C25" s="35">
        <f t="shared" si="0"/>
        <v>276</v>
      </c>
      <c r="D25" s="53">
        <f t="shared" si="1"/>
        <v>-53</v>
      </c>
      <c r="E25" s="36">
        <f>(SUM($D$18:D25)/$B$10)</f>
        <v>-8</v>
      </c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</row>
    <row r="26" spans="1:18" x14ac:dyDescent="0.25">
      <c r="A26" s="29" t="s">
        <v>17</v>
      </c>
      <c r="B26" s="40"/>
      <c r="C26" s="35">
        <f t="shared" si="0"/>
        <v>259</v>
      </c>
      <c r="D26" s="53" t="s">
        <v>8</v>
      </c>
      <c r="E26" s="36" t="s">
        <v>8</v>
      </c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</row>
    <row r="27" spans="1:18" ht="15.75" thickBot="1" x14ac:dyDescent="0.3">
      <c r="A27" s="30"/>
      <c r="B27" s="40"/>
      <c r="C27" s="35" t="s">
        <v>8</v>
      </c>
      <c r="D27" s="53" t="s">
        <v>8</v>
      </c>
      <c r="E27" s="36" t="s">
        <v>8</v>
      </c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</row>
    <row r="28" spans="1:18" x14ac:dyDescent="0.25">
      <c r="A28" s="29"/>
      <c r="B28" s="40"/>
      <c r="C28" s="35" t="s">
        <v>8</v>
      </c>
      <c r="D28" s="53" t="s">
        <v>8</v>
      </c>
      <c r="E28" s="36" t="s">
        <v>8</v>
      </c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</row>
    <row r="29" spans="1:18" ht="15.75" thickBot="1" x14ac:dyDescent="0.3">
      <c r="A29" s="30"/>
      <c r="B29" s="40"/>
      <c r="C29" s="35" t="s">
        <v>8</v>
      </c>
      <c r="D29" s="53" t="s">
        <v>8</v>
      </c>
      <c r="E29" s="36" t="s">
        <v>8</v>
      </c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</row>
    <row r="30" spans="1:18" x14ac:dyDescent="0.25">
      <c r="A30" s="29"/>
      <c r="B30" s="40"/>
      <c r="C30" s="35" t="s">
        <v>8</v>
      </c>
      <c r="D30" s="53" t="s">
        <v>8</v>
      </c>
      <c r="E30" s="36" t="s">
        <v>8</v>
      </c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</row>
    <row r="31" spans="1:18" ht="15.75" thickBot="1" x14ac:dyDescent="0.3">
      <c r="A31" s="30"/>
      <c r="B31" s="40"/>
      <c r="C31" s="35" t="s">
        <v>8</v>
      </c>
      <c r="D31" s="53" t="s">
        <v>8</v>
      </c>
      <c r="E31" s="36" t="s">
        <v>8</v>
      </c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</row>
    <row r="32" spans="1:18" x14ac:dyDescent="0.25">
      <c r="A32" s="29"/>
      <c r="B32" s="40"/>
      <c r="C32" s="35" t="s">
        <v>8</v>
      </c>
      <c r="D32" s="53" t="s">
        <v>8</v>
      </c>
      <c r="E32" s="36" t="s">
        <v>8</v>
      </c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</row>
    <row r="33" spans="1:18" ht="15.75" thickBot="1" x14ac:dyDescent="0.3">
      <c r="A33" s="30"/>
      <c r="B33" s="40"/>
      <c r="C33" s="35" t="s">
        <v>8</v>
      </c>
      <c r="D33" s="53" t="s">
        <v>8</v>
      </c>
      <c r="E33" s="36" t="s">
        <v>8</v>
      </c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</row>
    <row r="34" spans="1:18" x14ac:dyDescent="0.25">
      <c r="A34" s="29"/>
      <c r="B34" s="40"/>
      <c r="C34" s="35" t="s">
        <v>8</v>
      </c>
      <c r="D34" s="53" t="s">
        <v>8</v>
      </c>
      <c r="E34" s="36" t="s">
        <v>8</v>
      </c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</row>
    <row r="35" spans="1:18" ht="15.75" thickBot="1" x14ac:dyDescent="0.3">
      <c r="A35" s="30"/>
      <c r="B35" s="40"/>
      <c r="C35" s="35" t="s">
        <v>8</v>
      </c>
      <c r="D35" s="53" t="s">
        <v>8</v>
      </c>
      <c r="E35" s="36" t="s">
        <v>8</v>
      </c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</row>
    <row r="36" spans="1:18" x14ac:dyDescent="0.25">
      <c r="A36" s="29"/>
      <c r="B36" s="40"/>
      <c r="C36" s="35" t="s">
        <v>8</v>
      </c>
      <c r="D36" s="53" t="s">
        <v>8</v>
      </c>
      <c r="E36" s="36" t="s">
        <v>8</v>
      </c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</row>
    <row r="37" spans="1:18" ht="15.75" thickBot="1" x14ac:dyDescent="0.3">
      <c r="A37" s="30"/>
      <c r="B37" s="40"/>
      <c r="C37" s="35" t="s">
        <v>8</v>
      </c>
      <c r="D37" s="53" t="s">
        <v>8</v>
      </c>
      <c r="E37" s="36" t="s">
        <v>8</v>
      </c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</row>
    <row r="38" spans="1:18" x14ac:dyDescent="0.25">
      <c r="A38" s="29"/>
      <c r="B38" s="40"/>
      <c r="C38" s="35" t="s">
        <v>8</v>
      </c>
      <c r="D38" s="53" t="s">
        <v>8</v>
      </c>
      <c r="E38" s="36" t="s">
        <v>8</v>
      </c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</row>
    <row r="39" spans="1:18" ht="15.75" thickBot="1" x14ac:dyDescent="0.3">
      <c r="A39" s="30"/>
      <c r="B39" s="40"/>
      <c r="C39" s="35" t="s">
        <v>8</v>
      </c>
      <c r="D39" s="53" t="s">
        <v>8</v>
      </c>
      <c r="E39" s="36" t="s">
        <v>8</v>
      </c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</row>
    <row r="40" spans="1:18" x14ac:dyDescent="0.25">
      <c r="A40" s="29"/>
      <c r="B40" s="40"/>
      <c r="C40" s="35" t="s">
        <v>8</v>
      </c>
      <c r="D40" s="53" t="s">
        <v>8</v>
      </c>
      <c r="E40" s="36" t="s">
        <v>8</v>
      </c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</row>
    <row r="41" spans="1:18" ht="15.75" thickBot="1" x14ac:dyDescent="0.3">
      <c r="A41" s="30"/>
      <c r="B41" s="40"/>
      <c r="C41" s="35" t="s">
        <v>8</v>
      </c>
      <c r="D41" s="53" t="s">
        <v>8</v>
      </c>
      <c r="E41" s="36" t="s">
        <v>8</v>
      </c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</row>
    <row r="42" spans="1:18" x14ac:dyDescent="0.25">
      <c r="A42" s="29"/>
      <c r="B42" s="40"/>
      <c r="C42" s="35" t="s">
        <v>8</v>
      </c>
      <c r="D42" s="53" t="s">
        <v>8</v>
      </c>
      <c r="E42" s="36" t="s">
        <v>8</v>
      </c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</row>
    <row r="43" spans="1:18" x14ac:dyDescent="0.25">
      <c r="A43" s="30"/>
      <c r="B43" s="40"/>
      <c r="C43" s="35" t="s">
        <v>8</v>
      </c>
      <c r="D43" s="53" t="s">
        <v>8</v>
      </c>
      <c r="E43" s="36" t="s">
        <v>8</v>
      </c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</row>
    <row r="44" spans="1:18" x14ac:dyDescent="0.25">
      <c r="A44" s="30"/>
      <c r="B44" s="40"/>
      <c r="C44" s="35" t="s">
        <v>8</v>
      </c>
      <c r="D44" s="53" t="s">
        <v>8</v>
      </c>
      <c r="E44" s="36" t="s">
        <v>8</v>
      </c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</row>
    <row r="45" spans="1:18" x14ac:dyDescent="0.25">
      <c r="A45" s="30"/>
      <c r="B45" s="40"/>
      <c r="C45" s="35" t="s">
        <v>8</v>
      </c>
      <c r="D45" s="53" t="s">
        <v>8</v>
      </c>
      <c r="E45" s="36" t="s">
        <v>8</v>
      </c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</row>
    <row r="46" spans="1:18" x14ac:dyDescent="0.25">
      <c r="A46" s="30"/>
      <c r="B46" s="40"/>
      <c r="C46" s="35" t="s">
        <v>8</v>
      </c>
      <c r="D46" s="53" t="s">
        <v>8</v>
      </c>
      <c r="E46" s="36" t="s">
        <v>8</v>
      </c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</row>
    <row r="47" spans="1:18" x14ac:dyDescent="0.25">
      <c r="A47" s="30"/>
      <c r="B47" s="40"/>
      <c r="C47" s="35" t="s">
        <v>8</v>
      </c>
      <c r="D47" s="53" t="s">
        <v>8</v>
      </c>
      <c r="E47" s="36" t="s">
        <v>8</v>
      </c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</row>
    <row r="48" spans="1:18" x14ac:dyDescent="0.25">
      <c r="A48" s="30"/>
      <c r="B48" s="40"/>
      <c r="C48" s="35" t="s">
        <v>8</v>
      </c>
      <c r="D48" s="53" t="s">
        <v>8</v>
      </c>
      <c r="E48" s="36" t="s">
        <v>8</v>
      </c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</row>
    <row r="49" spans="1:5" x14ac:dyDescent="0.25">
      <c r="A49" s="30"/>
      <c r="B49" s="40"/>
      <c r="C49" s="35" t="s">
        <v>8</v>
      </c>
      <c r="D49" s="53" t="s">
        <v>8</v>
      </c>
      <c r="E49" s="36" t="s">
        <v>8</v>
      </c>
    </row>
    <row r="50" spans="1:5" x14ac:dyDescent="0.25">
      <c r="A50" s="30"/>
      <c r="B50" s="40"/>
      <c r="C50" s="35" t="s">
        <v>8</v>
      </c>
      <c r="D50" s="53" t="s">
        <v>8</v>
      </c>
      <c r="E50" s="36" t="s">
        <v>8</v>
      </c>
    </row>
    <row r="51" spans="1:5" x14ac:dyDescent="0.25">
      <c r="A51" s="30"/>
      <c r="B51" s="40"/>
      <c r="C51" s="35" t="s">
        <v>8</v>
      </c>
      <c r="D51" s="53" t="s">
        <v>8</v>
      </c>
      <c r="E51" s="36" t="s">
        <v>8</v>
      </c>
    </row>
    <row r="52" spans="1:5" x14ac:dyDescent="0.25">
      <c r="A52" s="30"/>
      <c r="B52" s="40"/>
      <c r="C52" s="35" t="s">
        <v>8</v>
      </c>
      <c r="D52" s="53" t="s">
        <v>8</v>
      </c>
      <c r="E52" s="36" t="s">
        <v>8</v>
      </c>
    </row>
    <row r="53" spans="1:5" x14ac:dyDescent="0.25">
      <c r="A53" s="30"/>
      <c r="B53" s="40"/>
      <c r="C53" s="35" t="s">
        <v>8</v>
      </c>
      <c r="D53" s="53" t="s">
        <v>8</v>
      </c>
      <c r="E53" s="36" t="s">
        <v>8</v>
      </c>
    </row>
    <row r="54" spans="1:5" x14ac:dyDescent="0.25">
      <c r="A54" s="30"/>
      <c r="B54" s="40"/>
      <c r="C54" s="35" t="s">
        <v>8</v>
      </c>
      <c r="D54" s="53" t="s">
        <v>8</v>
      </c>
      <c r="E54" s="36" t="s">
        <v>8</v>
      </c>
    </row>
    <row r="55" spans="1:5" x14ac:dyDescent="0.25">
      <c r="A55" s="30"/>
      <c r="B55" s="40"/>
      <c r="C55" s="35" t="s">
        <v>8</v>
      </c>
      <c r="D55" s="53" t="s">
        <v>8</v>
      </c>
      <c r="E55" s="36" t="s">
        <v>8</v>
      </c>
    </row>
    <row r="56" spans="1:5" x14ac:dyDescent="0.25">
      <c r="A56" s="30"/>
      <c r="B56" s="40"/>
      <c r="C56" s="35" t="s">
        <v>8</v>
      </c>
      <c r="D56" s="53" t="s">
        <v>8</v>
      </c>
      <c r="E56" s="36" t="s">
        <v>8</v>
      </c>
    </row>
    <row r="57" spans="1:5" x14ac:dyDescent="0.25">
      <c r="A57" s="30"/>
      <c r="B57" s="40"/>
      <c r="C57" s="35" t="s">
        <v>8</v>
      </c>
      <c r="D57" s="53" t="s">
        <v>8</v>
      </c>
      <c r="E57" s="36" t="s">
        <v>8</v>
      </c>
    </row>
    <row r="58" spans="1:5" x14ac:dyDescent="0.25">
      <c r="A58" s="30"/>
      <c r="B58" s="40"/>
      <c r="C58" s="35" t="s">
        <v>8</v>
      </c>
      <c r="D58" s="53" t="s">
        <v>8</v>
      </c>
      <c r="E58" s="36" t="s">
        <v>8</v>
      </c>
    </row>
    <row r="59" spans="1:5" x14ac:dyDescent="0.25">
      <c r="A59" s="30"/>
      <c r="B59" s="40"/>
      <c r="C59" s="35" t="s">
        <v>8</v>
      </c>
      <c r="D59" s="53" t="s">
        <v>8</v>
      </c>
      <c r="E59" s="36" t="s">
        <v>8</v>
      </c>
    </row>
    <row r="60" spans="1:5" x14ac:dyDescent="0.25">
      <c r="A60" s="30"/>
      <c r="B60" s="40"/>
      <c r="C60" s="35" t="s">
        <v>8</v>
      </c>
      <c r="D60" s="53" t="s">
        <v>8</v>
      </c>
      <c r="E60" s="36" t="s">
        <v>8</v>
      </c>
    </row>
    <row r="61" spans="1:5" x14ac:dyDescent="0.25">
      <c r="A61" s="30"/>
      <c r="B61" s="40"/>
      <c r="C61" s="35" t="s">
        <v>8</v>
      </c>
      <c r="D61" s="53" t="s">
        <v>8</v>
      </c>
      <c r="E61" s="36" t="s">
        <v>8</v>
      </c>
    </row>
    <row r="62" spans="1:5" x14ac:dyDescent="0.25">
      <c r="A62" s="30"/>
      <c r="B62" s="40"/>
      <c r="C62" s="35" t="s">
        <v>8</v>
      </c>
      <c r="D62" s="53" t="s">
        <v>8</v>
      </c>
      <c r="E62" s="36" t="s">
        <v>8</v>
      </c>
    </row>
    <row r="63" spans="1:5" x14ac:dyDescent="0.25">
      <c r="A63" s="30"/>
      <c r="B63" s="40"/>
      <c r="C63" s="35" t="s">
        <v>8</v>
      </c>
      <c r="D63" s="53" t="s">
        <v>8</v>
      </c>
      <c r="E63" s="36" t="s">
        <v>8</v>
      </c>
    </row>
    <row r="64" spans="1:5" x14ac:dyDescent="0.25">
      <c r="A64" s="30"/>
      <c r="B64" s="40"/>
      <c r="C64" s="35" t="s">
        <v>8</v>
      </c>
      <c r="D64" s="53" t="s">
        <v>8</v>
      </c>
      <c r="E64" s="36" t="s">
        <v>8</v>
      </c>
    </row>
    <row r="65" spans="1:5" x14ac:dyDescent="0.25">
      <c r="A65" s="30"/>
      <c r="B65" s="40"/>
      <c r="C65" s="35" t="s">
        <v>8</v>
      </c>
      <c r="D65" s="53" t="s">
        <v>8</v>
      </c>
      <c r="E65" s="36" t="s">
        <v>8</v>
      </c>
    </row>
    <row r="66" spans="1:5" x14ac:dyDescent="0.25">
      <c r="A66" s="30"/>
      <c r="B66" s="40"/>
      <c r="C66" s="35" t="s">
        <v>8</v>
      </c>
      <c r="D66" s="53" t="s">
        <v>8</v>
      </c>
      <c r="E66" s="36" t="s">
        <v>8</v>
      </c>
    </row>
    <row r="67" spans="1:5" x14ac:dyDescent="0.25">
      <c r="A67" s="30"/>
      <c r="B67" s="40"/>
      <c r="C67" s="35" t="s">
        <v>8</v>
      </c>
      <c r="D67" s="53" t="s">
        <v>8</v>
      </c>
      <c r="E67" s="36" t="s">
        <v>8</v>
      </c>
    </row>
    <row r="68" spans="1:5" x14ac:dyDescent="0.25">
      <c r="A68" s="30"/>
      <c r="B68" s="40"/>
      <c r="C68" s="35" t="s">
        <v>8</v>
      </c>
      <c r="D68" s="53" t="s">
        <v>8</v>
      </c>
      <c r="E68" s="36" t="s">
        <v>8</v>
      </c>
    </row>
    <row r="69" spans="1:5" x14ac:dyDescent="0.25">
      <c r="A69" s="30"/>
      <c r="B69" s="40"/>
      <c r="C69" s="35" t="s">
        <v>8</v>
      </c>
      <c r="D69" s="53" t="s">
        <v>8</v>
      </c>
      <c r="E69" s="36" t="s">
        <v>8</v>
      </c>
    </row>
    <row r="70" spans="1:5" x14ac:dyDescent="0.25">
      <c r="A70" s="30"/>
      <c r="B70" s="40"/>
      <c r="C70" s="35" t="s">
        <v>8</v>
      </c>
      <c r="D70" s="53" t="s">
        <v>8</v>
      </c>
      <c r="E70" s="36" t="s">
        <v>8</v>
      </c>
    </row>
    <row r="71" spans="1:5" x14ac:dyDescent="0.25">
      <c r="A71" s="30"/>
      <c r="B71" s="40"/>
      <c r="C71" s="35" t="s">
        <v>8</v>
      </c>
      <c r="D71" s="53" t="s">
        <v>8</v>
      </c>
      <c r="E71" s="36" t="s">
        <v>8</v>
      </c>
    </row>
    <row r="72" spans="1:5" x14ac:dyDescent="0.25">
      <c r="A72" s="30"/>
      <c r="B72" s="40"/>
      <c r="C72" s="35" t="s">
        <v>8</v>
      </c>
      <c r="D72" s="53" t="s">
        <v>8</v>
      </c>
      <c r="E72" s="36" t="s">
        <v>8</v>
      </c>
    </row>
    <row r="73" spans="1:5" ht="15.75" thickBot="1" x14ac:dyDescent="0.3">
      <c r="A73" s="31"/>
      <c r="B73" s="41"/>
      <c r="C73" s="37" t="s">
        <v>8</v>
      </c>
      <c r="D73" s="54" t="s">
        <v>8</v>
      </c>
      <c r="E73" s="38" t="s">
        <v>8</v>
      </c>
    </row>
  </sheetData>
  <mergeCells count="4">
    <mergeCell ref="A1:D1"/>
    <mergeCell ref="A3:C3"/>
    <mergeCell ref="A4:C4"/>
    <mergeCell ref="A6:D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abSelected="1" topLeftCell="A9" workbookViewId="0">
      <selection activeCell="B12" sqref="B12"/>
    </sheetView>
  </sheetViews>
  <sheetFormatPr defaultRowHeight="15" x14ac:dyDescent="0.25"/>
  <sheetData>
    <row r="1" spans="1:18" x14ac:dyDescent="0.25">
      <c r="A1" s="59" t="s">
        <v>21</v>
      </c>
      <c r="B1" s="59"/>
      <c r="C1" s="59"/>
      <c r="D1" s="59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ht="15.75" thickBot="1" x14ac:dyDescent="0.3">
      <c r="A3" s="60" t="s">
        <v>22</v>
      </c>
      <c r="B3" s="60"/>
      <c r="C3" s="60"/>
      <c r="D3" s="42">
        <v>5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1:18" x14ac:dyDescent="0.25">
      <c r="A4" s="61" t="s">
        <v>23</v>
      </c>
      <c r="B4" s="61"/>
      <c r="C4" s="61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</row>
    <row r="5" spans="1:18" x14ac:dyDescent="0.25">
      <c r="A5" s="45"/>
      <c r="B5" s="45"/>
      <c r="C5" s="45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5.75" thickBot="1" x14ac:dyDescent="0.3">
      <c r="A6" s="60" t="s">
        <v>24</v>
      </c>
      <c r="B6" s="60"/>
      <c r="C6" s="60"/>
      <c r="D6" s="60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18" x14ac:dyDescent="0.25">
      <c r="A7" s="48" t="s">
        <v>25</v>
      </c>
      <c r="B7" s="49" t="s">
        <v>26</v>
      </c>
      <c r="C7" s="49" t="s">
        <v>27</v>
      </c>
      <c r="D7" s="49" t="s">
        <v>28</v>
      </c>
      <c r="E7" s="50" t="s">
        <v>29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spans="1:18" ht="15.75" thickBot="1" x14ac:dyDescent="0.3">
      <c r="A8" s="46">
        <v>0.1</v>
      </c>
      <c r="B8" s="47">
        <v>0.1</v>
      </c>
      <c r="C8" s="47">
        <v>0.2</v>
      </c>
      <c r="D8" s="55">
        <v>0.2</v>
      </c>
      <c r="E8" s="56">
        <v>0.4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</row>
    <row r="9" spans="1:18" ht="15.75" thickBot="1" x14ac:dyDescent="0.3">
      <c r="A9" s="26"/>
      <c r="B9" s="26"/>
      <c r="C9" s="26"/>
      <c r="D9" s="26"/>
      <c r="E9" s="26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</row>
    <row r="10" spans="1:18" x14ac:dyDescent="0.25">
      <c r="A10" s="27" t="s">
        <v>2</v>
      </c>
      <c r="B10" s="44">
        <f>AVERAGE(D19:D25)</f>
        <v>16.528571428571421</v>
      </c>
      <c r="C10" s="43"/>
      <c r="D10" s="43"/>
      <c r="E10" s="26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</row>
    <row r="11" spans="1:18" ht="15.75" thickBot="1" x14ac:dyDescent="0.3">
      <c r="A11" s="27" t="s">
        <v>3</v>
      </c>
      <c r="B11" s="32">
        <f>(SUM(D19:D25))/SUM(B14:B25)</f>
        <v>4.5767405063291126E-2</v>
      </c>
      <c r="C11" s="43"/>
      <c r="D11" s="43"/>
      <c r="E11" s="26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</row>
    <row r="12" spans="1:18" ht="15.75" thickBot="1" x14ac:dyDescent="0.3">
      <c r="A12" s="26"/>
      <c r="B12" s="26"/>
      <c r="C12" s="26"/>
      <c r="D12" s="26"/>
      <c r="E12" s="26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</row>
    <row r="13" spans="1:18" ht="27" thickBot="1" x14ac:dyDescent="0.3">
      <c r="A13" s="28" t="s">
        <v>30</v>
      </c>
      <c r="B13" s="28" t="s">
        <v>4</v>
      </c>
      <c r="C13" s="28" t="s">
        <v>5</v>
      </c>
      <c r="D13" s="28" t="s">
        <v>6</v>
      </c>
      <c r="E13" s="51" t="s">
        <v>7</v>
      </c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</row>
    <row r="14" spans="1:18" x14ac:dyDescent="0.25">
      <c r="A14" s="29" t="s">
        <v>17</v>
      </c>
      <c r="B14" s="39">
        <v>175</v>
      </c>
      <c r="C14" s="33"/>
      <c r="D14" s="52" t="s">
        <v>8</v>
      </c>
      <c r="E14" s="34" t="s">
        <v>8</v>
      </c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</row>
    <row r="15" spans="1:18" ht="15.75" thickBot="1" x14ac:dyDescent="0.3">
      <c r="A15" s="30" t="s">
        <v>31</v>
      </c>
      <c r="B15" s="40">
        <v>148</v>
      </c>
      <c r="C15" s="35" t="s">
        <v>8</v>
      </c>
      <c r="D15" s="53" t="s">
        <v>8</v>
      </c>
      <c r="E15" s="36" t="s">
        <v>8</v>
      </c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</row>
    <row r="16" spans="1:18" x14ac:dyDescent="0.25">
      <c r="A16" s="29" t="s">
        <v>32</v>
      </c>
      <c r="B16" s="40">
        <v>189</v>
      </c>
      <c r="C16" s="35" t="s">
        <v>8</v>
      </c>
      <c r="D16" s="53" t="s">
        <v>8</v>
      </c>
      <c r="E16" s="36" t="s">
        <v>8</v>
      </c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</row>
    <row r="17" spans="1:18" ht="15.75" thickBot="1" x14ac:dyDescent="0.3">
      <c r="A17" s="30" t="s">
        <v>18</v>
      </c>
      <c r="B17" s="40">
        <v>211</v>
      </c>
      <c r="C17" s="35"/>
      <c r="D17" s="53"/>
      <c r="E17" s="36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</row>
    <row r="18" spans="1:18" x14ac:dyDescent="0.25">
      <c r="A18" s="29" t="s">
        <v>19</v>
      </c>
      <c r="B18" s="40">
        <v>176</v>
      </c>
      <c r="C18" s="35"/>
      <c r="D18" s="53"/>
      <c r="E18" s="36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</row>
    <row r="19" spans="1:18" ht="15.75" thickBot="1" x14ac:dyDescent="0.3">
      <c r="A19" s="30" t="s">
        <v>20</v>
      </c>
      <c r="B19" s="40">
        <v>160</v>
      </c>
      <c r="C19" s="35">
        <f>($B14*$A$8)+($B15*$B$8)+($B16*$C$8)+($B17*$D$8)+($B18*$E$8)</f>
        <v>182.7</v>
      </c>
      <c r="D19" s="53">
        <f t="shared" ref="D19:D25" si="0">B19-C19</f>
        <v>-22.699999999999989</v>
      </c>
      <c r="E19" s="36">
        <f>(SUM($D$19)/$B$10)</f>
        <v>-1.3733794295592048</v>
      </c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</row>
    <row r="20" spans="1:18" x14ac:dyDescent="0.25">
      <c r="A20" s="29" t="s">
        <v>11</v>
      </c>
      <c r="B20" s="40">
        <v>221</v>
      </c>
      <c r="C20" s="35">
        <f t="shared" ref="C20:C26" si="1">($B15*$A$8)+($B16*$B$8)+($B17*$C$8)+($B18*$D$8)+($B19*$E$8)</f>
        <v>175.10000000000002</v>
      </c>
      <c r="D20" s="53">
        <f t="shared" si="0"/>
        <v>45.899999999999977</v>
      </c>
      <c r="E20" s="36">
        <f>(SUM($D$19:D20)/$B$10)</f>
        <v>1.4036300777873811</v>
      </c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</row>
    <row r="21" spans="1:18" ht="15.75" thickBot="1" x14ac:dyDescent="0.3">
      <c r="A21" s="30" t="s">
        <v>12</v>
      </c>
      <c r="B21" s="40">
        <v>290</v>
      </c>
      <c r="C21" s="35">
        <f t="shared" si="1"/>
        <v>195.60000000000002</v>
      </c>
      <c r="D21" s="53">
        <f t="shared" si="0"/>
        <v>94.399999999999977</v>
      </c>
      <c r="E21" s="36">
        <f>(SUM($D$19:D21)/$B$10)</f>
        <v>7.1149524632670706</v>
      </c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</row>
    <row r="22" spans="1:18" x14ac:dyDescent="0.25">
      <c r="A22" s="29" t="s">
        <v>13</v>
      </c>
      <c r="B22" s="40">
        <v>253</v>
      </c>
      <c r="C22" s="35">
        <f t="shared" si="1"/>
        <v>230.9</v>
      </c>
      <c r="D22" s="53">
        <f t="shared" si="0"/>
        <v>22.099999999999994</v>
      </c>
      <c r="E22" s="36">
        <f>(SUM($D$19:D22)/$B$10)</f>
        <v>8.4520311149524652</v>
      </c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</row>
    <row r="23" spans="1:18" ht="15.75" thickBot="1" x14ac:dyDescent="0.3">
      <c r="A23" s="30" t="s">
        <v>14</v>
      </c>
      <c r="B23" s="40">
        <v>254</v>
      </c>
      <c r="C23" s="35">
        <f t="shared" si="1"/>
        <v>237</v>
      </c>
      <c r="D23" s="53">
        <f t="shared" si="0"/>
        <v>17</v>
      </c>
      <c r="E23" s="36">
        <f>(SUM($D$19:D23)/$B$10)</f>
        <v>9.48055315471046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</row>
    <row r="24" spans="1:18" x14ac:dyDescent="0.25">
      <c r="A24" s="29" t="s">
        <v>15</v>
      </c>
      <c r="B24" s="40">
        <v>228</v>
      </c>
      <c r="C24" s="35">
        <f t="shared" si="1"/>
        <v>248.3</v>
      </c>
      <c r="D24" s="53">
        <f t="shared" si="0"/>
        <v>-20.300000000000011</v>
      </c>
      <c r="E24" s="36">
        <f>(SUM($D$19:D24)/$B$10)</f>
        <v>8.2523768366464996</v>
      </c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</row>
    <row r="25" spans="1:18" ht="15.75" thickBot="1" x14ac:dyDescent="0.3">
      <c r="A25" s="30" t="s">
        <v>16</v>
      </c>
      <c r="B25" s="40">
        <v>223</v>
      </c>
      <c r="C25" s="35">
        <f t="shared" si="1"/>
        <v>243.7</v>
      </c>
      <c r="D25" s="53">
        <f t="shared" si="0"/>
        <v>-20.699999999999989</v>
      </c>
      <c r="E25" s="36">
        <f>(SUM($D$19:D25)/$B$10)</f>
        <v>7.0000000000000009</v>
      </c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</row>
    <row r="26" spans="1:18" x14ac:dyDescent="0.25">
      <c r="A26" s="29" t="s">
        <v>17</v>
      </c>
      <c r="B26" s="40"/>
      <c r="C26" s="35">
        <f t="shared" si="1"/>
        <v>239.89999999999998</v>
      </c>
      <c r="D26" s="53" t="s">
        <v>8</v>
      </c>
      <c r="E26" s="36" t="s">
        <v>8</v>
      </c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</row>
    <row r="27" spans="1:18" ht="15.75" thickBot="1" x14ac:dyDescent="0.3">
      <c r="A27" s="30"/>
      <c r="B27" s="40"/>
      <c r="C27" s="35" t="s">
        <v>8</v>
      </c>
      <c r="D27" s="53" t="s">
        <v>8</v>
      </c>
      <c r="E27" s="36" t="s">
        <v>8</v>
      </c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</row>
    <row r="28" spans="1:18" x14ac:dyDescent="0.25">
      <c r="A28" s="29"/>
      <c r="B28" s="40"/>
      <c r="C28" s="35" t="s">
        <v>8</v>
      </c>
      <c r="D28" s="53" t="s">
        <v>8</v>
      </c>
      <c r="E28" s="36" t="s">
        <v>8</v>
      </c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</row>
    <row r="29" spans="1:18" ht="15.75" thickBot="1" x14ac:dyDescent="0.3">
      <c r="A29" s="30"/>
      <c r="B29" s="40"/>
      <c r="C29" s="35" t="s">
        <v>8</v>
      </c>
      <c r="D29" s="53" t="s">
        <v>8</v>
      </c>
      <c r="E29" s="36" t="s">
        <v>8</v>
      </c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</row>
    <row r="30" spans="1:18" x14ac:dyDescent="0.25">
      <c r="A30" s="29"/>
      <c r="B30" s="40"/>
      <c r="C30" s="35" t="s">
        <v>8</v>
      </c>
      <c r="D30" s="53" t="s">
        <v>8</v>
      </c>
      <c r="E30" s="36" t="s">
        <v>8</v>
      </c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</row>
    <row r="31" spans="1:18" ht="15.75" thickBot="1" x14ac:dyDescent="0.3">
      <c r="A31" s="30"/>
      <c r="B31" s="40"/>
      <c r="C31" s="35" t="s">
        <v>8</v>
      </c>
      <c r="D31" s="53" t="s">
        <v>8</v>
      </c>
      <c r="E31" s="36" t="s">
        <v>8</v>
      </c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</row>
    <row r="32" spans="1:18" x14ac:dyDescent="0.25">
      <c r="A32" s="29"/>
      <c r="B32" s="40"/>
      <c r="C32" s="35" t="s">
        <v>8</v>
      </c>
      <c r="D32" s="53" t="s">
        <v>8</v>
      </c>
      <c r="E32" s="36" t="s">
        <v>8</v>
      </c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</row>
    <row r="33" spans="1:18" ht="15.75" thickBot="1" x14ac:dyDescent="0.3">
      <c r="A33" s="30"/>
      <c r="B33" s="40"/>
      <c r="C33" s="35" t="s">
        <v>8</v>
      </c>
      <c r="D33" s="53" t="s">
        <v>8</v>
      </c>
      <c r="E33" s="36" t="s">
        <v>8</v>
      </c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</row>
    <row r="34" spans="1:18" x14ac:dyDescent="0.25">
      <c r="A34" s="29"/>
      <c r="B34" s="40"/>
      <c r="C34" s="35" t="s">
        <v>8</v>
      </c>
      <c r="D34" s="53" t="s">
        <v>8</v>
      </c>
      <c r="E34" s="36" t="s">
        <v>8</v>
      </c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</row>
    <row r="35" spans="1:18" ht="15.75" thickBot="1" x14ac:dyDescent="0.3">
      <c r="A35" s="30"/>
      <c r="B35" s="40"/>
      <c r="C35" s="35" t="s">
        <v>8</v>
      </c>
      <c r="D35" s="53" t="s">
        <v>8</v>
      </c>
      <c r="E35" s="36" t="s">
        <v>8</v>
      </c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</row>
    <row r="36" spans="1:18" x14ac:dyDescent="0.25">
      <c r="A36" s="29"/>
      <c r="B36" s="40"/>
      <c r="C36" s="35" t="s">
        <v>8</v>
      </c>
      <c r="D36" s="53" t="s">
        <v>8</v>
      </c>
      <c r="E36" s="36" t="s">
        <v>8</v>
      </c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</row>
    <row r="37" spans="1:18" ht="15.75" thickBot="1" x14ac:dyDescent="0.3">
      <c r="A37" s="30"/>
      <c r="B37" s="40"/>
      <c r="C37" s="35" t="s">
        <v>8</v>
      </c>
      <c r="D37" s="53" t="s">
        <v>8</v>
      </c>
      <c r="E37" s="36" t="s">
        <v>8</v>
      </c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</row>
    <row r="38" spans="1:18" x14ac:dyDescent="0.25">
      <c r="A38" s="29"/>
      <c r="B38" s="40"/>
      <c r="C38" s="35" t="s">
        <v>8</v>
      </c>
      <c r="D38" s="53" t="s">
        <v>8</v>
      </c>
      <c r="E38" s="36" t="s">
        <v>8</v>
      </c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</row>
    <row r="39" spans="1:18" ht="15.75" thickBot="1" x14ac:dyDescent="0.3">
      <c r="A39" s="30"/>
      <c r="B39" s="40"/>
      <c r="C39" s="35" t="s">
        <v>8</v>
      </c>
      <c r="D39" s="53" t="s">
        <v>8</v>
      </c>
      <c r="E39" s="36" t="s">
        <v>8</v>
      </c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</row>
    <row r="40" spans="1:18" x14ac:dyDescent="0.25">
      <c r="A40" s="29"/>
      <c r="B40" s="40"/>
      <c r="C40" s="35" t="s">
        <v>8</v>
      </c>
      <c r="D40" s="53" t="s">
        <v>8</v>
      </c>
      <c r="E40" s="36" t="s">
        <v>8</v>
      </c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</row>
    <row r="41" spans="1:18" ht="15.75" thickBot="1" x14ac:dyDescent="0.3">
      <c r="A41" s="30"/>
      <c r="B41" s="40"/>
      <c r="C41" s="35" t="s">
        <v>8</v>
      </c>
      <c r="D41" s="53" t="s">
        <v>8</v>
      </c>
      <c r="E41" s="36" t="s">
        <v>8</v>
      </c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</row>
    <row r="42" spans="1:18" x14ac:dyDescent="0.25">
      <c r="A42" s="29"/>
      <c r="B42" s="40"/>
      <c r="C42" s="35" t="s">
        <v>8</v>
      </c>
      <c r="D42" s="53" t="s">
        <v>8</v>
      </c>
      <c r="E42" s="36" t="s">
        <v>8</v>
      </c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</row>
    <row r="43" spans="1:18" x14ac:dyDescent="0.25">
      <c r="A43" s="30"/>
      <c r="B43" s="40"/>
      <c r="C43" s="35" t="s">
        <v>8</v>
      </c>
      <c r="D43" s="53" t="s">
        <v>8</v>
      </c>
      <c r="E43" s="36" t="s">
        <v>8</v>
      </c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</row>
    <row r="44" spans="1:18" x14ac:dyDescent="0.25">
      <c r="A44" s="30"/>
      <c r="B44" s="40"/>
      <c r="C44" s="35" t="s">
        <v>8</v>
      </c>
      <c r="D44" s="53" t="s">
        <v>8</v>
      </c>
      <c r="E44" s="36" t="s">
        <v>8</v>
      </c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</row>
    <row r="45" spans="1:18" x14ac:dyDescent="0.25">
      <c r="A45" s="30"/>
      <c r="B45" s="40"/>
      <c r="C45" s="35" t="s">
        <v>8</v>
      </c>
      <c r="D45" s="53" t="s">
        <v>8</v>
      </c>
      <c r="E45" s="36" t="s">
        <v>8</v>
      </c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</row>
    <row r="46" spans="1:18" x14ac:dyDescent="0.25">
      <c r="A46" s="30"/>
      <c r="B46" s="40"/>
      <c r="C46" s="35" t="s">
        <v>8</v>
      </c>
      <c r="D46" s="53" t="s">
        <v>8</v>
      </c>
      <c r="E46" s="36" t="s">
        <v>8</v>
      </c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</row>
    <row r="47" spans="1:18" x14ac:dyDescent="0.25">
      <c r="A47" s="30"/>
      <c r="B47" s="40"/>
      <c r="C47" s="35" t="s">
        <v>8</v>
      </c>
      <c r="D47" s="53" t="s">
        <v>8</v>
      </c>
      <c r="E47" s="36" t="s">
        <v>8</v>
      </c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</row>
    <row r="48" spans="1:18" x14ac:dyDescent="0.25">
      <c r="A48" s="30"/>
      <c r="B48" s="40"/>
      <c r="C48" s="35" t="s">
        <v>8</v>
      </c>
      <c r="D48" s="53" t="s">
        <v>8</v>
      </c>
      <c r="E48" s="36" t="s">
        <v>8</v>
      </c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</row>
    <row r="49" spans="1:5" x14ac:dyDescent="0.25">
      <c r="A49" s="30"/>
      <c r="B49" s="40"/>
      <c r="C49" s="35" t="s">
        <v>8</v>
      </c>
      <c r="D49" s="53" t="s">
        <v>8</v>
      </c>
      <c r="E49" s="36" t="s">
        <v>8</v>
      </c>
    </row>
    <row r="50" spans="1:5" x14ac:dyDescent="0.25">
      <c r="A50" s="30"/>
      <c r="B50" s="40"/>
      <c r="C50" s="35" t="s">
        <v>8</v>
      </c>
      <c r="D50" s="53" t="s">
        <v>8</v>
      </c>
      <c r="E50" s="36" t="s">
        <v>8</v>
      </c>
    </row>
    <row r="51" spans="1:5" x14ac:dyDescent="0.25">
      <c r="A51" s="30"/>
      <c r="B51" s="40"/>
      <c r="C51" s="35" t="s">
        <v>8</v>
      </c>
      <c r="D51" s="53" t="s">
        <v>8</v>
      </c>
      <c r="E51" s="36" t="s">
        <v>8</v>
      </c>
    </row>
    <row r="52" spans="1:5" x14ac:dyDescent="0.25">
      <c r="A52" s="30"/>
      <c r="B52" s="40"/>
      <c r="C52" s="35" t="s">
        <v>8</v>
      </c>
      <c r="D52" s="53" t="s">
        <v>8</v>
      </c>
      <c r="E52" s="36" t="s">
        <v>8</v>
      </c>
    </row>
    <row r="53" spans="1:5" x14ac:dyDescent="0.25">
      <c r="A53" s="30"/>
      <c r="B53" s="40"/>
      <c r="C53" s="35" t="s">
        <v>8</v>
      </c>
      <c r="D53" s="53" t="s">
        <v>8</v>
      </c>
      <c r="E53" s="36" t="s">
        <v>8</v>
      </c>
    </row>
    <row r="54" spans="1:5" x14ac:dyDescent="0.25">
      <c r="A54" s="30"/>
      <c r="B54" s="40"/>
      <c r="C54" s="35" t="s">
        <v>8</v>
      </c>
      <c r="D54" s="53" t="s">
        <v>8</v>
      </c>
      <c r="E54" s="36" t="s">
        <v>8</v>
      </c>
    </row>
    <row r="55" spans="1:5" x14ac:dyDescent="0.25">
      <c r="A55" s="30"/>
      <c r="B55" s="40"/>
      <c r="C55" s="35" t="s">
        <v>8</v>
      </c>
      <c r="D55" s="53" t="s">
        <v>8</v>
      </c>
      <c r="E55" s="36" t="s">
        <v>8</v>
      </c>
    </row>
    <row r="56" spans="1:5" x14ac:dyDescent="0.25">
      <c r="A56" s="30"/>
      <c r="B56" s="40"/>
      <c r="C56" s="35" t="s">
        <v>8</v>
      </c>
      <c r="D56" s="53" t="s">
        <v>8</v>
      </c>
      <c r="E56" s="36" t="s">
        <v>8</v>
      </c>
    </row>
    <row r="57" spans="1:5" x14ac:dyDescent="0.25">
      <c r="A57" s="30"/>
      <c r="B57" s="40"/>
      <c r="C57" s="35" t="s">
        <v>8</v>
      </c>
      <c r="D57" s="53" t="s">
        <v>8</v>
      </c>
      <c r="E57" s="36" t="s">
        <v>8</v>
      </c>
    </row>
    <row r="58" spans="1:5" x14ac:dyDescent="0.25">
      <c r="A58" s="30"/>
      <c r="B58" s="40"/>
      <c r="C58" s="35" t="s">
        <v>8</v>
      </c>
      <c r="D58" s="53" t="s">
        <v>8</v>
      </c>
      <c r="E58" s="36" t="s">
        <v>8</v>
      </c>
    </row>
    <row r="59" spans="1:5" x14ac:dyDescent="0.25">
      <c r="A59" s="30"/>
      <c r="B59" s="40"/>
      <c r="C59" s="35" t="s">
        <v>8</v>
      </c>
      <c r="D59" s="53" t="s">
        <v>8</v>
      </c>
      <c r="E59" s="36" t="s">
        <v>8</v>
      </c>
    </row>
    <row r="60" spans="1:5" x14ac:dyDescent="0.25">
      <c r="A60" s="30"/>
      <c r="B60" s="40"/>
      <c r="C60" s="35" t="s">
        <v>8</v>
      </c>
      <c r="D60" s="53" t="s">
        <v>8</v>
      </c>
      <c r="E60" s="36" t="s">
        <v>8</v>
      </c>
    </row>
    <row r="61" spans="1:5" x14ac:dyDescent="0.25">
      <c r="A61" s="30"/>
      <c r="B61" s="40"/>
      <c r="C61" s="35" t="s">
        <v>8</v>
      </c>
      <c r="D61" s="53" t="s">
        <v>8</v>
      </c>
      <c r="E61" s="36" t="s">
        <v>8</v>
      </c>
    </row>
    <row r="62" spans="1:5" x14ac:dyDescent="0.25">
      <c r="A62" s="30"/>
      <c r="B62" s="40"/>
      <c r="C62" s="35" t="s">
        <v>8</v>
      </c>
      <c r="D62" s="53" t="s">
        <v>8</v>
      </c>
      <c r="E62" s="36" t="s">
        <v>8</v>
      </c>
    </row>
    <row r="63" spans="1:5" x14ac:dyDescent="0.25">
      <c r="A63" s="30"/>
      <c r="B63" s="40"/>
      <c r="C63" s="35" t="s">
        <v>8</v>
      </c>
      <c r="D63" s="53" t="s">
        <v>8</v>
      </c>
      <c r="E63" s="36" t="s">
        <v>8</v>
      </c>
    </row>
    <row r="64" spans="1:5" x14ac:dyDescent="0.25">
      <c r="A64" s="30"/>
      <c r="B64" s="40"/>
      <c r="C64" s="35" t="s">
        <v>8</v>
      </c>
      <c r="D64" s="53" t="s">
        <v>8</v>
      </c>
      <c r="E64" s="36" t="s">
        <v>8</v>
      </c>
    </row>
    <row r="65" spans="1:5" x14ac:dyDescent="0.25">
      <c r="A65" s="30"/>
      <c r="B65" s="40"/>
      <c r="C65" s="35" t="s">
        <v>8</v>
      </c>
      <c r="D65" s="53" t="s">
        <v>8</v>
      </c>
      <c r="E65" s="36" t="s">
        <v>8</v>
      </c>
    </row>
    <row r="66" spans="1:5" x14ac:dyDescent="0.25">
      <c r="A66" s="30"/>
      <c r="B66" s="40"/>
      <c r="C66" s="35" t="s">
        <v>8</v>
      </c>
      <c r="D66" s="53" t="s">
        <v>8</v>
      </c>
      <c r="E66" s="36" t="s">
        <v>8</v>
      </c>
    </row>
    <row r="67" spans="1:5" x14ac:dyDescent="0.25">
      <c r="A67" s="30"/>
      <c r="B67" s="40"/>
      <c r="C67" s="35" t="s">
        <v>8</v>
      </c>
      <c r="D67" s="53" t="s">
        <v>8</v>
      </c>
      <c r="E67" s="36" t="s">
        <v>8</v>
      </c>
    </row>
    <row r="68" spans="1:5" x14ac:dyDescent="0.25">
      <c r="A68" s="30"/>
      <c r="B68" s="40"/>
      <c r="C68" s="35" t="s">
        <v>8</v>
      </c>
      <c r="D68" s="53" t="s">
        <v>8</v>
      </c>
      <c r="E68" s="36" t="s">
        <v>8</v>
      </c>
    </row>
    <row r="69" spans="1:5" x14ac:dyDescent="0.25">
      <c r="A69" s="30"/>
      <c r="B69" s="40"/>
      <c r="C69" s="35" t="s">
        <v>8</v>
      </c>
      <c r="D69" s="53" t="s">
        <v>8</v>
      </c>
      <c r="E69" s="36" t="s">
        <v>8</v>
      </c>
    </row>
    <row r="70" spans="1:5" x14ac:dyDescent="0.25">
      <c r="A70" s="30"/>
      <c r="B70" s="40"/>
      <c r="C70" s="35" t="s">
        <v>8</v>
      </c>
      <c r="D70" s="53" t="s">
        <v>8</v>
      </c>
      <c r="E70" s="36" t="s">
        <v>8</v>
      </c>
    </row>
    <row r="71" spans="1:5" x14ac:dyDescent="0.25">
      <c r="A71" s="30"/>
      <c r="B71" s="40"/>
      <c r="C71" s="35" t="s">
        <v>8</v>
      </c>
      <c r="D71" s="53" t="s">
        <v>8</v>
      </c>
      <c r="E71" s="36" t="s">
        <v>8</v>
      </c>
    </row>
    <row r="72" spans="1:5" x14ac:dyDescent="0.25">
      <c r="A72" s="30"/>
      <c r="B72" s="40"/>
      <c r="C72" s="35" t="s">
        <v>8</v>
      </c>
      <c r="D72" s="53" t="s">
        <v>8</v>
      </c>
      <c r="E72" s="36" t="s">
        <v>8</v>
      </c>
    </row>
    <row r="73" spans="1:5" ht="15.75" thickBot="1" x14ac:dyDescent="0.3">
      <c r="A73" s="31"/>
      <c r="B73" s="41"/>
      <c r="C73" s="37" t="s">
        <v>8</v>
      </c>
      <c r="D73" s="54" t="s">
        <v>8</v>
      </c>
      <c r="E73" s="38" t="s">
        <v>8</v>
      </c>
    </row>
  </sheetData>
  <mergeCells count="4">
    <mergeCell ref="A1:D1"/>
    <mergeCell ref="A3:C3"/>
    <mergeCell ref="A4:C4"/>
    <mergeCell ref="A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Ex. 2.1- Moving Average</vt:lpstr>
      <vt:lpstr> Ex.2.1-moving average 4</vt:lpstr>
      <vt:lpstr> Ex. 2.1-naïve </vt:lpstr>
      <vt:lpstr>Ex. 2.2-Naive</vt:lpstr>
      <vt:lpstr>Ex. 2.2-Moving average 4</vt:lpstr>
      <vt:lpstr>Ex. 2.2-Moving average 5</vt:lpstr>
      <vt:lpstr>Ex.2.4(a)</vt:lpstr>
      <vt:lpstr>Ex. 2.4(b)</vt:lpstr>
      <vt:lpstr>Ex.2.5(a)</vt:lpstr>
      <vt:lpstr>Ex. 2.5(b)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Simon</cp:lastModifiedBy>
  <dcterms:created xsi:type="dcterms:W3CDTF">2019-09-24T06:56:15Z</dcterms:created>
  <dcterms:modified xsi:type="dcterms:W3CDTF">2019-09-25T03:13:21Z</dcterms:modified>
</cp:coreProperties>
</file>