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52511"/>
</workbook>
</file>

<file path=xl/calcChain.xml><?xml version="1.0" encoding="utf-8"?>
<calcChain xmlns="http://schemas.openxmlformats.org/spreadsheetml/2006/main">
  <c r="E12" i="1" l="1"/>
  <c r="E11" i="1"/>
  <c r="E10" i="1"/>
  <c r="E9" i="1"/>
  <c r="E8" i="1"/>
  <c r="E7" i="1"/>
  <c r="E6" i="1"/>
  <c r="E5" i="1"/>
  <c r="E4" i="1"/>
  <c r="E3" i="1"/>
  <c r="E13" i="1"/>
  <c r="B13" i="1" s="1"/>
  <c r="C4" i="1"/>
  <c r="C6" i="1"/>
  <c r="C8" i="1"/>
  <c r="C10" i="1"/>
  <c r="C12" i="1"/>
  <c r="E2" i="1"/>
  <c r="B3" i="1"/>
  <c r="B4" i="1"/>
  <c r="B5" i="1"/>
  <c r="B6" i="1"/>
  <c r="B7" i="1"/>
  <c r="B8" i="1"/>
  <c r="B9" i="1"/>
  <c r="B10" i="1"/>
  <c r="B11" i="1"/>
  <c r="B12" i="1"/>
  <c r="B2" i="1"/>
  <c r="C3" i="1"/>
  <c r="C5" i="1"/>
  <c r="C7" i="1"/>
  <c r="C9" i="1"/>
  <c r="C11" i="1"/>
  <c r="C2" i="1"/>
  <c r="D3" i="1"/>
  <c r="D4" i="1"/>
  <c r="D5" i="1"/>
  <c r="D6" i="1"/>
  <c r="D7" i="1"/>
  <c r="D8" i="1"/>
  <c r="D9" i="1"/>
  <c r="D10" i="1"/>
  <c r="D11" i="1"/>
  <c r="D12" i="1"/>
  <c r="D2" i="1"/>
  <c r="D13" i="1" l="1"/>
  <c r="C13" i="1"/>
</calcChain>
</file>

<file path=xl/sharedStrings.xml><?xml version="1.0" encoding="utf-8"?>
<sst xmlns="http://schemas.openxmlformats.org/spreadsheetml/2006/main" count="17" uniqueCount="16">
  <si>
    <t>Alabama</t>
  </si>
  <si>
    <t>Florida</t>
  </si>
  <si>
    <t>Georgia</t>
  </si>
  <si>
    <t>Kentucky</t>
  </si>
  <si>
    <t>Louisiana</t>
  </si>
  <si>
    <t>S.Carolina</t>
  </si>
  <si>
    <t>N.Carolina</t>
  </si>
  <si>
    <t>Tennesse</t>
  </si>
  <si>
    <t>Texas</t>
  </si>
  <si>
    <t>Virginia</t>
  </si>
  <si>
    <t>Mississippi</t>
  </si>
  <si>
    <t>Total</t>
  </si>
  <si>
    <t>Public</t>
  </si>
  <si>
    <t>NonProfit</t>
  </si>
  <si>
    <t>Private</t>
  </si>
  <si>
    <t>Numbers are ONLY AN ASSUMPTION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</si>
</sst>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13" sqref="C13"/>
    </sheetView>
  </sheetViews>
  <sheetFormatPr defaultRowHeight="15" x14ac:dyDescent="0.25"/>
  <cols>
    <col min="1" max="1" width="14.28515625" customWidth="1"/>
    <col min="2" max="2" width="11.5703125" customWidth="1"/>
    <col min="3" max="3" width="13.42578125" customWidth="1"/>
    <col min="4" max="4" width="13.85546875" customWidth="1"/>
    <col min="5" max="5" width="19.5703125" customWidth="1"/>
  </cols>
  <sheetData>
    <row r="1" spans="1:5" ht="20.25" x14ac:dyDescent="0.25">
      <c r="A1" s="1"/>
      <c r="B1" s="1" t="s">
        <v>12</v>
      </c>
      <c r="C1" s="1" t="s">
        <v>13</v>
      </c>
      <c r="D1" s="1" t="s">
        <v>14</v>
      </c>
      <c r="E1" s="1" t="s">
        <v>11</v>
      </c>
    </row>
    <row r="2" spans="1:5" ht="20.25" x14ac:dyDescent="0.25">
      <c r="A2" s="1" t="s">
        <v>0</v>
      </c>
      <c r="B2" s="2">
        <f>0.1*E2</f>
        <v>795.3189000000001</v>
      </c>
      <c r="C2" s="2">
        <f>0.2*E2</f>
        <v>1590.6378000000002</v>
      </c>
      <c r="D2" s="2">
        <f>0.7*E2</f>
        <v>5567.2322999999997</v>
      </c>
      <c r="E2" s="2">
        <f>7953189/1000</f>
        <v>7953.1890000000003</v>
      </c>
    </row>
    <row r="3" spans="1:5" ht="20.25" x14ac:dyDescent="0.25">
      <c r="A3" s="1" t="s">
        <v>1</v>
      </c>
      <c r="B3" s="2">
        <f t="shared" ref="B3:B13" si="0">0.1*E3</f>
        <v>266.81560000000002</v>
      </c>
      <c r="C3" s="2">
        <f t="shared" ref="C3:C13" si="1">0.2*E3</f>
        <v>533.63120000000004</v>
      </c>
      <c r="D3" s="2">
        <f t="shared" ref="D3:D13" si="2">0.7*E3</f>
        <v>1867.7091999999998</v>
      </c>
      <c r="E3" s="2">
        <f>0.001*2668156</f>
        <v>2668.1559999999999</v>
      </c>
    </row>
    <row r="4" spans="1:5" ht="20.25" x14ac:dyDescent="0.25">
      <c r="A4" s="1" t="s">
        <v>2</v>
      </c>
      <c r="B4" s="2">
        <f t="shared" si="0"/>
        <v>168.50160000000002</v>
      </c>
      <c r="C4" s="2">
        <f t="shared" si="1"/>
        <v>337.00320000000005</v>
      </c>
      <c r="D4" s="2">
        <f t="shared" si="2"/>
        <v>1179.5111999999999</v>
      </c>
      <c r="E4" s="2">
        <f>0.001*1685016</f>
        <v>1685.0160000000001</v>
      </c>
    </row>
    <row r="5" spans="1:5" ht="20.25" x14ac:dyDescent="0.25">
      <c r="A5" s="1" t="s">
        <v>3</v>
      </c>
      <c r="B5" s="2">
        <f t="shared" si="0"/>
        <v>68.198700000000002</v>
      </c>
      <c r="C5" s="2">
        <f t="shared" si="1"/>
        <v>136.3974</v>
      </c>
      <c r="D5" s="2">
        <f t="shared" si="2"/>
        <v>477.39089999999993</v>
      </c>
      <c r="E5" s="2">
        <f>0.001*681987</f>
        <v>681.98699999999997</v>
      </c>
    </row>
    <row r="6" spans="1:5" ht="20.25" x14ac:dyDescent="0.25">
      <c r="A6" s="1" t="s">
        <v>4</v>
      </c>
      <c r="B6" s="2">
        <f t="shared" si="0"/>
        <v>70.338999999999999</v>
      </c>
      <c r="C6" s="2">
        <f t="shared" si="1"/>
        <v>140.678</v>
      </c>
      <c r="D6" s="2">
        <f t="shared" si="2"/>
        <v>492.37299999999993</v>
      </c>
      <c r="E6" s="2">
        <f>0.001*703390</f>
        <v>703.39</v>
      </c>
    </row>
    <row r="7" spans="1:5" ht="20.25" x14ac:dyDescent="0.25">
      <c r="A7" s="1" t="s">
        <v>10</v>
      </c>
      <c r="B7" s="2">
        <f t="shared" si="0"/>
        <v>99.061900000000009</v>
      </c>
      <c r="C7" s="2">
        <f t="shared" si="1"/>
        <v>198.12380000000002</v>
      </c>
      <c r="D7" s="2">
        <f t="shared" si="2"/>
        <v>693.43330000000003</v>
      </c>
      <c r="E7" s="2">
        <f>0.001*990619</f>
        <v>990.61900000000003</v>
      </c>
    </row>
    <row r="8" spans="1:5" ht="20.25" x14ac:dyDescent="0.25">
      <c r="A8" s="1" t="s">
        <v>5</v>
      </c>
      <c r="B8" s="2">
        <f t="shared" si="0"/>
        <v>72.718900000000005</v>
      </c>
      <c r="C8" s="2">
        <f t="shared" si="1"/>
        <v>145.43780000000001</v>
      </c>
      <c r="D8" s="2">
        <f t="shared" si="2"/>
        <v>509.03229999999996</v>
      </c>
      <c r="E8" s="2">
        <f>0.001*727189</f>
        <v>727.18899999999996</v>
      </c>
    </row>
    <row r="9" spans="1:5" ht="20.25" x14ac:dyDescent="0.25">
      <c r="A9" s="1" t="s">
        <v>6</v>
      </c>
      <c r="B9" s="2">
        <f t="shared" si="0"/>
        <v>150.78640000000001</v>
      </c>
      <c r="C9" s="2">
        <f t="shared" si="1"/>
        <v>301.57280000000003</v>
      </c>
      <c r="D9" s="2">
        <f t="shared" si="2"/>
        <v>1055.5047999999999</v>
      </c>
      <c r="E9" s="2">
        <f>0.001*1507864</f>
        <v>1507.864</v>
      </c>
    </row>
    <row r="10" spans="1:5" ht="20.25" x14ac:dyDescent="0.25">
      <c r="A10" s="1" t="s">
        <v>7</v>
      </c>
      <c r="B10" s="2">
        <f t="shared" si="0"/>
        <v>99.969300000000004</v>
      </c>
      <c r="C10" s="2">
        <f t="shared" si="1"/>
        <v>199.93860000000001</v>
      </c>
      <c r="D10" s="2">
        <f t="shared" si="2"/>
        <v>699.78509999999994</v>
      </c>
      <c r="E10" s="2">
        <f>0.001*999693</f>
        <v>999.69299999999998</v>
      </c>
    </row>
    <row r="11" spans="1:5" ht="20.25" x14ac:dyDescent="0.25">
      <c r="A11" s="1" t="s">
        <v>8</v>
      </c>
      <c r="B11" s="2">
        <f t="shared" si="0"/>
        <v>500.04700000000003</v>
      </c>
      <c r="C11" s="2">
        <f t="shared" si="1"/>
        <v>1000.0940000000001</v>
      </c>
      <c r="D11" s="2">
        <f t="shared" si="2"/>
        <v>3500.3290000000002</v>
      </c>
      <c r="E11" s="2">
        <f>0.001*5000470</f>
        <v>5000.47</v>
      </c>
    </row>
    <row r="12" spans="1:5" ht="20.25" x14ac:dyDescent="0.25">
      <c r="A12" s="1" t="s">
        <v>9</v>
      </c>
      <c r="B12" s="2">
        <f t="shared" si="0"/>
        <v>125.78830000000001</v>
      </c>
      <c r="C12" s="2">
        <f t="shared" si="1"/>
        <v>251.57660000000001</v>
      </c>
      <c r="D12" s="2">
        <f t="shared" si="2"/>
        <v>880.5181</v>
      </c>
      <c r="E12" s="2">
        <f>0.001*1257883</f>
        <v>1257.883</v>
      </c>
    </row>
    <row r="13" spans="1:5" ht="20.25" x14ac:dyDescent="0.25">
      <c r="A13" s="1" t="s">
        <v>11</v>
      </c>
      <c r="B13" s="2">
        <f t="shared" si="0"/>
        <v>2417.5456000000004</v>
      </c>
      <c r="C13" s="2">
        <f t="shared" si="1"/>
        <v>4835.0912000000008</v>
      </c>
      <c r="D13" s="2">
        <f t="shared" si="2"/>
        <v>16922.819200000002</v>
      </c>
      <c r="E13" s="2">
        <f>SUM(E2:E12)</f>
        <v>24175.456000000002</v>
      </c>
    </row>
    <row r="15" spans="1:5" ht="20.25" x14ac:dyDescent="0.25">
      <c r="A15" s="3" t="s">
        <v>15</v>
      </c>
      <c r="B15" s="3"/>
      <c r="C15" s="3"/>
      <c r="D15" s="3"/>
      <c r="E15" s="3"/>
    </row>
  </sheetData>
  <mergeCells count="1">
    <mergeCell ref="A15:E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2006-09-16T00:00:00Z</dcterms:created>
  <dcterms:modified xsi:type="dcterms:W3CDTF">2020-07-05T03:58:54Z</dcterms:modified>
</cp:coreProperties>
</file>