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80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39" i="1" l="1"/>
  <c r="C25" i="1"/>
  <c r="P19" i="1"/>
  <c r="C15" i="1"/>
  <c r="C7" i="1"/>
  <c r="C32" i="1"/>
  <c r="C28" i="1"/>
  <c r="C22" i="1"/>
  <c r="C18" i="1"/>
  <c r="O19" i="1"/>
  <c r="K19" i="1"/>
  <c r="O17" i="1"/>
  <c r="N19" i="1"/>
  <c r="M19" i="1"/>
  <c r="L19" i="1"/>
  <c r="O18" i="1"/>
  <c r="C11" i="1"/>
</calcChain>
</file>

<file path=xl/sharedStrings.xml><?xml version="1.0" encoding="utf-8"?>
<sst xmlns="http://schemas.openxmlformats.org/spreadsheetml/2006/main" count="46" uniqueCount="33">
  <si>
    <t xml:space="preserve">Retirement Benefits </t>
  </si>
  <si>
    <t xml:space="preserve">No Retirement Benefits </t>
  </si>
  <si>
    <t xml:space="preserve">  total </t>
  </si>
  <si>
    <t xml:space="preserve">Male </t>
  </si>
  <si>
    <t xml:space="preserve">Female </t>
  </si>
  <si>
    <t xml:space="preserve">Total </t>
  </si>
  <si>
    <t>answer:</t>
  </si>
  <si>
    <t>Please refer to the tables on the right when appropriate.</t>
  </si>
  <si>
    <t xml:space="preserve">Positive Test </t>
  </si>
  <si>
    <t xml:space="preserve">Negative Test </t>
  </si>
  <si>
    <t xml:space="preserve">Pregnant </t>
  </si>
  <si>
    <t xml:space="preserve">Not Pregnant </t>
  </si>
  <si>
    <t>Employees of a Company</t>
  </si>
  <si>
    <t>Pregnancy Test Results</t>
  </si>
  <si>
    <t>Survived</t>
  </si>
  <si>
    <t>Died</t>
  </si>
  <si>
    <t>Men</t>
  </si>
  <si>
    <t>Women</t>
  </si>
  <si>
    <t>Boys</t>
  </si>
  <si>
    <t>Girls</t>
  </si>
  <si>
    <t xml:space="preserve">1.Among the female employees of a company, what proportion have no retirement benefits? </t>
  </si>
  <si>
    <t>2.What is the probability a randomly selected employees is male given the mployee has retirement benefits?</t>
  </si>
  <si>
    <t xml:space="preserve">3. What is the probability of a false positive pregnancy test result given that it was a positive test result? </t>
  </si>
  <si>
    <t>Titanic Mortality Data (Passengers Only)</t>
  </si>
  <si>
    <t>4. Among all survivors of the titanic, what proportion were female (women and girls)?</t>
  </si>
  <si>
    <t>5. If a passenger of the Titanic is selected randomly, find the probability the passenger did not survive given the passenger was male (men and boys).</t>
  </si>
  <si>
    <t>6.Find the probability a randomly selected card is a face card or a heart.</t>
  </si>
  <si>
    <t>7. Find the probability a randomly selected women had a positive test result or is pregnant.</t>
  </si>
  <si>
    <t>9. If 3 employees are selected, what is the probability that all of them collect retirement benefits?</t>
  </si>
  <si>
    <t>8. If 2 cards are selected from a standard 52 card deck, what is the probability both are aces? Assume the first card s replaced before the second selection is made.</t>
  </si>
  <si>
    <t>10. If 2 passengers are selected at random from the Titanic Mortality Data, what is the probability the first selected is a boy and the second selected is a girl?</t>
  </si>
  <si>
    <t xml:space="preserve">                                         Topic 19 Conditional Probability &amp; Tables                                                                 Please complete the following assessment by providing the answers in the cells provided.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</si>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</sst>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00206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2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5" fillId="0" borderId="4" xfId="0" applyFont="1" applyBorder="1"/>
    <xf numFmtId="0" fontId="7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top" wrapText="1" readingOrder="1"/>
    </xf>
    <xf numFmtId="0" fontId="8" fillId="2" borderId="3" xfId="0" applyFont="1" applyFill="1" applyBorder="1" applyAlignment="1">
      <alignment horizontal="right" vertical="top" wrapText="1" indent="1" readingOrder="1"/>
    </xf>
    <xf numFmtId="0" fontId="8" fillId="2" borderId="3" xfId="0" applyFont="1" applyFill="1" applyBorder="1" applyAlignment="1">
      <alignment horizontal="left" vertical="top" wrapText="1" readingOrder="1"/>
    </xf>
    <xf numFmtId="0" fontId="7" fillId="2" borderId="3" xfId="0" applyFont="1" applyFill="1" applyBorder="1" applyAlignment="1">
      <alignment horizontal="center" vertical="top" wrapText="1" readingOrder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right" vertical="top" wrapText="1" indent="1" readingOrder="1"/>
    </xf>
    <xf numFmtId="0" fontId="6" fillId="2" borderId="2" xfId="0" applyFont="1" applyFill="1" applyBorder="1" applyAlignment="1">
      <alignment horizontal="left" vertical="top" wrapText="1" readingOrder="1"/>
    </xf>
    <xf numFmtId="0" fontId="9" fillId="2" borderId="2" xfId="0" applyFont="1" applyFill="1" applyBorder="1" applyAlignment="1">
      <alignment horizontal="center" vertical="top" wrapText="1" readingOrder="1"/>
    </xf>
    <xf numFmtId="0" fontId="6" fillId="2" borderId="3" xfId="0" applyFont="1" applyFill="1" applyBorder="1" applyAlignment="1">
      <alignment horizontal="left" vertical="top" wrapText="1" readingOrder="1"/>
    </xf>
    <xf numFmtId="0" fontId="9" fillId="2" borderId="3" xfId="0" applyFont="1" applyFill="1" applyBorder="1" applyAlignment="1">
      <alignment horizontal="center" vertical="top" wrapText="1" readingOrder="1"/>
    </xf>
    <xf numFmtId="0" fontId="6" fillId="2" borderId="3" xfId="0" applyFont="1" applyFill="1" applyBorder="1" applyAlignment="1">
      <alignment horizontal="right" vertical="top" wrapText="1" inden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6" fillId="2" borderId="8" xfId="0" applyFont="1" applyFill="1" applyBorder="1" applyAlignment="1">
      <alignment horizontal="right" vertical="top" wrapText="1" indent="1" readingOrder="1"/>
    </xf>
    <xf numFmtId="0" fontId="3" fillId="2" borderId="8" xfId="0" applyFont="1" applyFill="1" applyBorder="1" applyAlignment="1">
      <alignment horizontal="center" vertical="top" wrapText="1" readingOrder="1"/>
    </xf>
    <xf numFmtId="0" fontId="9" fillId="2" borderId="8" xfId="0" applyFont="1" applyFill="1" applyBorder="1" applyAlignment="1">
      <alignment horizontal="center" vertical="top" wrapText="1" readingOrder="1"/>
    </xf>
    <xf numFmtId="164" fontId="4" fillId="0" borderId="6" xfId="0" applyNumberFormat="1" applyFont="1" applyBorder="1" applyAlignment="1">
      <alignment horizontal="center" wrapText="1"/>
    </xf>
    <xf numFmtId="164" fontId="4" fillId="0" borderId="7" xfId="0" applyNumberFormat="1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" fillId="0" borderId="5" xfId="0" applyFont="1" applyFill="1" applyBorder="1" applyAlignment="1">
      <alignment horizontal="left" readingOrder="1"/>
    </xf>
    <xf numFmtId="0" fontId="1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topLeftCell="A16" workbookViewId="0">
      <selection activeCell="E40" sqref="E40"/>
    </sheetView>
  </sheetViews>
  <sheetFormatPr defaultRowHeight="15" x14ac:dyDescent="0.25"/>
  <cols>
    <col min="7" max="7" width="9.140625" customWidth="1"/>
    <col min="10" max="10" width="14.140625" customWidth="1"/>
    <col min="11" max="11" width="18.85546875" customWidth="1"/>
    <col min="12" max="12" width="16.5703125" customWidth="1"/>
  </cols>
  <sheetData>
    <row r="1" spans="1:16" x14ac:dyDescent="0.25">
      <c r="A1" s="29" t="s">
        <v>31</v>
      </c>
      <c r="B1" s="29"/>
      <c r="C1" s="29"/>
      <c r="D1" s="29"/>
      <c r="E1" s="29"/>
      <c r="F1" s="29"/>
      <c r="G1" s="29"/>
      <c r="H1" s="29"/>
      <c r="I1" s="29"/>
    </row>
    <row r="2" spans="1:16" x14ac:dyDescent="0.25">
      <c r="A2" s="29"/>
      <c r="B2" s="29"/>
      <c r="C2" s="29"/>
      <c r="D2" s="29"/>
      <c r="E2" s="29"/>
      <c r="F2" s="29"/>
      <c r="G2" s="29"/>
      <c r="H2" s="29"/>
      <c r="I2" s="29"/>
    </row>
    <row r="3" spans="1:16" ht="15.75" thickBot="1" x14ac:dyDescent="0.3">
      <c r="A3" s="8"/>
      <c r="B3" s="27" t="s">
        <v>7</v>
      </c>
      <c r="C3" s="27"/>
      <c r="D3" s="27"/>
      <c r="E3" s="27"/>
      <c r="F3" s="27"/>
      <c r="G3" s="27"/>
      <c r="H3" s="27"/>
      <c r="I3" s="27"/>
      <c r="J3" s="28" t="s">
        <v>12</v>
      </c>
      <c r="K3" s="28"/>
    </row>
    <row r="4" spans="1:16" ht="30.75" thickBot="1" x14ac:dyDescent="0.3">
      <c r="J4" s="3"/>
      <c r="K4" s="4" t="s">
        <v>0</v>
      </c>
      <c r="L4" s="4" t="s">
        <v>1</v>
      </c>
      <c r="M4" s="5" t="s">
        <v>2</v>
      </c>
    </row>
    <row r="5" spans="1:16" ht="15.75" thickBot="1" x14ac:dyDescent="0.3">
      <c r="A5" s="27" t="s">
        <v>20</v>
      </c>
      <c r="B5" s="27"/>
      <c r="C5" s="27"/>
      <c r="D5" s="27"/>
      <c r="E5" s="27"/>
      <c r="F5" s="27"/>
      <c r="G5" s="27"/>
      <c r="H5" s="27"/>
      <c r="J5" s="6" t="s">
        <v>3</v>
      </c>
      <c r="K5" s="17">
        <v>250</v>
      </c>
      <c r="L5" s="17">
        <v>50</v>
      </c>
      <c r="M5" s="7">
        <v>300</v>
      </c>
    </row>
    <row r="6" spans="1:16" ht="15" customHeight="1" thickBot="1" x14ac:dyDescent="0.3">
      <c r="A6" s="27"/>
      <c r="B6" s="27"/>
      <c r="C6" s="27"/>
      <c r="D6" s="27"/>
      <c r="E6" s="27"/>
      <c r="F6" s="27"/>
      <c r="G6" s="27"/>
      <c r="H6" s="27"/>
      <c r="J6" s="6" t="s">
        <v>4</v>
      </c>
      <c r="K6" s="17">
        <v>125</v>
      </c>
      <c r="L6" s="17">
        <v>75</v>
      </c>
      <c r="M6" s="7">
        <v>200</v>
      </c>
    </row>
    <row r="7" spans="1:16" ht="15" customHeight="1" thickBot="1" x14ac:dyDescent="0.3">
      <c r="B7" s="2" t="s">
        <v>6</v>
      </c>
      <c r="C7" s="24">
        <f>75/200</f>
        <v>0.375</v>
      </c>
      <c r="D7" s="24"/>
      <c r="J7" s="5" t="s">
        <v>5</v>
      </c>
      <c r="K7" s="7">
        <v>375</v>
      </c>
      <c r="L7" s="7">
        <v>125</v>
      </c>
      <c r="M7" s="7">
        <v>500</v>
      </c>
    </row>
    <row r="9" spans="1:16" ht="15.75" thickBot="1" x14ac:dyDescent="0.3">
      <c r="A9" s="27" t="s">
        <v>21</v>
      </c>
      <c r="B9" s="27"/>
      <c r="C9" s="27"/>
      <c r="D9" s="27"/>
      <c r="E9" s="27"/>
      <c r="F9" s="27"/>
      <c r="G9" s="27"/>
      <c r="H9" s="27"/>
      <c r="J9" t="s">
        <v>13</v>
      </c>
    </row>
    <row r="10" spans="1:16" ht="15" customHeight="1" thickBot="1" x14ac:dyDescent="0.3">
      <c r="A10" s="27"/>
      <c r="B10" s="27"/>
      <c r="C10" s="27"/>
      <c r="D10" s="27"/>
      <c r="E10" s="27"/>
      <c r="F10" s="27"/>
      <c r="G10" s="27"/>
      <c r="H10" s="27"/>
      <c r="J10" s="9"/>
      <c r="K10" s="10" t="s">
        <v>8</v>
      </c>
      <c r="L10" s="10" t="s">
        <v>9</v>
      </c>
      <c r="M10" s="11" t="s">
        <v>2</v>
      </c>
    </row>
    <row r="11" spans="1:16" ht="17.25" thickTop="1" thickBot="1" x14ac:dyDescent="0.3">
      <c r="B11" s="2" t="s">
        <v>6</v>
      </c>
      <c r="C11" s="24">
        <f>K5/K7</f>
        <v>0.66666666666666663</v>
      </c>
      <c r="D11" s="24"/>
      <c r="J11" s="12" t="s">
        <v>10</v>
      </c>
      <c r="K11" s="18">
        <v>80</v>
      </c>
      <c r="L11" s="18">
        <v>5</v>
      </c>
      <c r="M11" s="13">
        <v>85</v>
      </c>
    </row>
    <row r="12" spans="1:16" ht="16.5" thickBot="1" x14ac:dyDescent="0.3">
      <c r="J12" s="14" t="s">
        <v>11</v>
      </c>
      <c r="K12" s="17">
        <v>3</v>
      </c>
      <c r="L12" s="17">
        <v>11</v>
      </c>
      <c r="M12" s="15">
        <v>14</v>
      </c>
    </row>
    <row r="13" spans="1:16" ht="16.5" thickBot="1" x14ac:dyDescent="0.3">
      <c r="A13" s="27" t="s">
        <v>22</v>
      </c>
      <c r="B13" s="27"/>
      <c r="C13" s="27"/>
      <c r="D13" s="27"/>
      <c r="E13" s="27"/>
      <c r="F13" s="27"/>
      <c r="G13" s="27"/>
      <c r="H13" s="27"/>
      <c r="J13" s="16" t="s">
        <v>5</v>
      </c>
      <c r="K13" s="15">
        <v>83</v>
      </c>
      <c r="L13" s="15">
        <v>16</v>
      </c>
      <c r="M13" s="15">
        <v>99</v>
      </c>
    </row>
    <row r="14" spans="1:16" x14ac:dyDescent="0.25">
      <c r="A14" s="27"/>
      <c r="B14" s="27"/>
      <c r="C14" s="27"/>
      <c r="D14" s="27"/>
      <c r="E14" s="27"/>
      <c r="F14" s="27"/>
      <c r="G14" s="27"/>
      <c r="H14" s="27"/>
    </row>
    <row r="15" spans="1:16" ht="15.75" thickBot="1" x14ac:dyDescent="0.3">
      <c r="B15" s="2" t="s">
        <v>6</v>
      </c>
      <c r="C15" s="24">
        <f>3/83</f>
        <v>3.614457831325301E-2</v>
      </c>
      <c r="D15" s="24"/>
      <c r="J15" t="s">
        <v>23</v>
      </c>
    </row>
    <row r="16" spans="1:16" ht="16.5" thickBot="1" x14ac:dyDescent="0.3">
      <c r="J16" s="9"/>
      <c r="K16" s="10" t="s">
        <v>16</v>
      </c>
      <c r="L16" s="10" t="s">
        <v>17</v>
      </c>
      <c r="M16" s="11" t="s">
        <v>18</v>
      </c>
      <c r="N16" s="11" t="s">
        <v>19</v>
      </c>
      <c r="O16" s="11" t="s">
        <v>2</v>
      </c>
      <c r="P16" s="19" t="s">
        <v>32</v>
      </c>
    </row>
    <row r="17" spans="1:16" ht="17.25" thickTop="1" thickBot="1" x14ac:dyDescent="0.3">
      <c r="A17" t="s">
        <v>24</v>
      </c>
      <c r="J17" s="12" t="s">
        <v>14</v>
      </c>
      <c r="K17" s="18">
        <v>332</v>
      </c>
      <c r="L17" s="18">
        <v>318</v>
      </c>
      <c r="M17" s="18">
        <v>29</v>
      </c>
      <c r="N17" s="18">
        <v>27</v>
      </c>
      <c r="O17" s="15">
        <f>SUM(K17:N17)</f>
        <v>706</v>
      </c>
      <c r="P17" s="20">
        <v>361</v>
      </c>
    </row>
    <row r="18" spans="1:16" ht="16.5" thickBot="1" x14ac:dyDescent="0.3">
      <c r="B18" s="2" t="s">
        <v>6</v>
      </c>
      <c r="C18" s="24">
        <f>(L17+N17)/O17</f>
        <v>0.48866855524079322</v>
      </c>
      <c r="D18" s="24"/>
      <c r="J18" s="14" t="s">
        <v>15</v>
      </c>
      <c r="K18" s="17">
        <v>1360</v>
      </c>
      <c r="L18" s="17">
        <v>104</v>
      </c>
      <c r="M18" s="17">
        <v>35</v>
      </c>
      <c r="N18" s="17">
        <v>18</v>
      </c>
      <c r="O18" s="15">
        <f>SUM(K18:N18)</f>
        <v>1517</v>
      </c>
      <c r="P18" s="20">
        <v>1395</v>
      </c>
    </row>
    <row r="19" spans="1:16" ht="16.5" thickBot="1" x14ac:dyDescent="0.3">
      <c r="J19" s="16" t="s">
        <v>5</v>
      </c>
      <c r="K19" s="15">
        <f t="shared" ref="K19:P19" si="0">SUM(K17:K18)</f>
        <v>1692</v>
      </c>
      <c r="L19" s="15">
        <f t="shared" si="0"/>
        <v>422</v>
      </c>
      <c r="M19" s="15">
        <f t="shared" si="0"/>
        <v>64</v>
      </c>
      <c r="N19" s="15">
        <f t="shared" si="0"/>
        <v>45</v>
      </c>
      <c r="O19" s="15">
        <f t="shared" si="0"/>
        <v>2223</v>
      </c>
      <c r="P19" s="21">
        <f t="shared" si="0"/>
        <v>1756</v>
      </c>
    </row>
    <row r="20" spans="1:16" x14ac:dyDescent="0.25">
      <c r="A20" s="27" t="s">
        <v>25</v>
      </c>
      <c r="B20" s="27"/>
      <c r="C20" s="27"/>
      <c r="D20" s="27"/>
      <c r="E20" s="27"/>
      <c r="F20" s="27"/>
      <c r="G20" s="27"/>
      <c r="H20" s="27"/>
    </row>
    <row r="21" spans="1:16" x14ac:dyDescent="0.25">
      <c r="A21" s="27"/>
      <c r="B21" s="27"/>
      <c r="C21" s="27"/>
      <c r="D21" s="27"/>
      <c r="E21" s="27"/>
      <c r="F21" s="27"/>
      <c r="G21" s="27"/>
      <c r="H21" s="27"/>
    </row>
    <row r="22" spans="1:16" x14ac:dyDescent="0.25">
      <c r="B22" s="2" t="s">
        <v>6</v>
      </c>
      <c r="C22" s="24">
        <f>(K18+M18)/(K19+M19)</f>
        <v>0.79441913439635536</v>
      </c>
      <c r="D22" s="24"/>
    </row>
    <row r="24" spans="1:16" x14ac:dyDescent="0.25">
      <c r="A24" t="s">
        <v>26</v>
      </c>
    </row>
    <row r="25" spans="1:16" x14ac:dyDescent="0.25">
      <c r="B25" s="2" t="s">
        <v>6</v>
      </c>
      <c r="C25" s="25">
        <f>HYPGEOMDIST(1,1,25,52)</f>
        <v>0.48076923076923062</v>
      </c>
      <c r="D25" s="26"/>
    </row>
    <row r="26" spans="1:16" x14ac:dyDescent="0.25">
      <c r="F26" s="1"/>
    </row>
    <row r="27" spans="1:16" x14ac:dyDescent="0.25">
      <c r="A27" t="s">
        <v>27</v>
      </c>
    </row>
    <row r="28" spans="1:16" x14ac:dyDescent="0.25">
      <c r="B28" s="2" t="s">
        <v>6</v>
      </c>
      <c r="C28" s="22">
        <f>(K13+M11-K11)/M13</f>
        <v>0.88888888888888884</v>
      </c>
      <c r="D28" s="23"/>
    </row>
    <row r="30" spans="1:16" x14ac:dyDescent="0.25">
      <c r="A30" s="27" t="s">
        <v>29</v>
      </c>
      <c r="B30" s="27"/>
      <c r="C30" s="27"/>
      <c r="D30" s="27"/>
      <c r="E30" s="27"/>
      <c r="F30" s="27"/>
      <c r="G30" s="27"/>
      <c r="H30" s="27"/>
      <c r="I30" s="27"/>
    </row>
    <row r="31" spans="1:16" x14ac:dyDescent="0.25">
      <c r="A31" s="27"/>
      <c r="B31" s="27"/>
      <c r="C31" s="27"/>
      <c r="D31" s="27"/>
      <c r="E31" s="27"/>
      <c r="F31" s="27"/>
      <c r="G31" s="27"/>
      <c r="H31" s="27"/>
      <c r="I31" s="27"/>
    </row>
    <row r="32" spans="1:16" x14ac:dyDescent="0.25">
      <c r="B32" s="2" t="s">
        <v>6</v>
      </c>
      <c r="C32" s="22">
        <f>(4/52)*(4/52)</f>
        <v>5.9171597633136102E-3</v>
      </c>
      <c r="D32" s="23"/>
    </row>
    <row r="34" spans="1:9" x14ac:dyDescent="0.25">
      <c r="A34" t="s">
        <v>28</v>
      </c>
    </row>
    <row r="35" spans="1:9" x14ac:dyDescent="0.25">
      <c r="B35" s="2" t="s">
        <v>6</v>
      </c>
      <c r="C35" s="22">
        <v>0.421875</v>
      </c>
      <c r="D35" s="23"/>
    </row>
    <row r="37" spans="1:9" x14ac:dyDescent="0.25">
      <c r="A37" s="27" t="s">
        <v>30</v>
      </c>
      <c r="B37" s="27"/>
      <c r="C37" s="27"/>
      <c r="D37" s="27"/>
      <c r="E37" s="27"/>
      <c r="F37" s="27"/>
      <c r="G37" s="27"/>
      <c r="H37" s="27"/>
      <c r="I37" s="27"/>
    </row>
    <row r="38" spans="1:9" x14ac:dyDescent="0.25">
      <c r="A38" s="27"/>
      <c r="B38" s="27"/>
      <c r="C38" s="27"/>
      <c r="D38" s="27"/>
      <c r="E38" s="27"/>
      <c r="F38" s="27"/>
      <c r="G38" s="27"/>
      <c r="H38" s="27"/>
      <c r="I38" s="27"/>
    </row>
    <row r="39" spans="1:9" x14ac:dyDescent="0.25">
      <c r="B39" s="2" t="s">
        <v>6</v>
      </c>
      <c r="C39" s="22">
        <f>(M19/O19)+(N19/2222)</f>
        <v>4.9041948729285884E-2</v>
      </c>
      <c r="D39" s="23"/>
    </row>
  </sheetData>
  <mergeCells count="19">
    <mergeCell ref="C11:D11"/>
    <mergeCell ref="B3:I3"/>
    <mergeCell ref="J3:K3"/>
    <mergeCell ref="C15:D15"/>
    <mergeCell ref="A1:I2"/>
    <mergeCell ref="A5:H6"/>
    <mergeCell ref="C7:D7"/>
    <mergeCell ref="A9:H10"/>
    <mergeCell ref="A13:H14"/>
    <mergeCell ref="C39:D39"/>
    <mergeCell ref="C18:D18"/>
    <mergeCell ref="C22:D22"/>
    <mergeCell ref="C25:D25"/>
    <mergeCell ref="C28:D28"/>
    <mergeCell ref="C32:D32"/>
    <mergeCell ref="C35:D35"/>
    <mergeCell ref="A20:H21"/>
    <mergeCell ref="A30:I31"/>
    <mergeCell ref="A37:I3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vini</cp:lastModifiedBy>
  <dcterms:created xsi:type="dcterms:W3CDTF">2014-06-16T01:12:21Z</dcterms:created>
  <dcterms:modified xsi:type="dcterms:W3CDTF">2018-08-13T00:24:45Z</dcterms:modified>
</cp:coreProperties>
</file>