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\Desktop\"/>
    </mc:Choice>
  </mc:AlternateContent>
  <bookViews>
    <workbookView xWindow="0" yWindow="0" windowWidth="24000" windowHeight="9630" activeTab="1"/>
  </bookViews>
  <sheets>
    <sheet name="problem 1" sheetId="1" r:id="rId1"/>
    <sheet name="problem 2" sheetId="4" r:id="rId2"/>
    <sheet name="Scenario summary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H7" i="4"/>
  <c r="H8" i="4" s="1"/>
  <c r="H10" i="4" s="1"/>
  <c r="I7" i="4"/>
  <c r="I8" i="4" s="1"/>
  <c r="I10" i="4" s="1"/>
  <c r="D8" i="4"/>
  <c r="E8" i="4"/>
  <c r="E10" i="4" s="1"/>
  <c r="G8" i="4"/>
  <c r="G10" i="4" s="1"/>
  <c r="E9" i="4"/>
  <c r="E13" i="4" s="1"/>
  <c r="H9" i="4"/>
  <c r="I9" i="4"/>
  <c r="D10" i="4"/>
  <c r="F10" i="4"/>
  <c r="F13" i="4" s="1"/>
  <c r="D13" i="4"/>
  <c r="D16" i="4"/>
  <c r="F16" i="4"/>
  <c r="D17" i="4"/>
  <c r="H17" i="4" l="1"/>
  <c r="H16" i="4"/>
  <c r="H13" i="4"/>
  <c r="I13" i="4"/>
  <c r="I17" i="4"/>
  <c r="I16" i="4"/>
  <c r="G16" i="4"/>
  <c r="G13" i="4"/>
  <c r="G17" i="4"/>
  <c r="E17" i="4"/>
  <c r="E16" i="4"/>
  <c r="F17" i="4"/>
  <c r="F20" i="1"/>
  <c r="G20" i="1"/>
  <c r="H20" i="1"/>
  <c r="I20" i="1"/>
  <c r="E20" i="1"/>
  <c r="D25" i="1" l="1"/>
  <c r="I13" i="1" l="1"/>
  <c r="I11" i="1"/>
  <c r="D11" i="1"/>
  <c r="F14" i="1" s="1"/>
  <c r="E11" i="1"/>
  <c r="F13" i="1" s="1"/>
  <c r="F15" i="1" s="1"/>
  <c r="F17" i="1" s="1"/>
  <c r="F11" i="1"/>
  <c r="G13" i="1" s="1"/>
  <c r="G11" i="1"/>
  <c r="H11" i="1"/>
  <c r="C11" i="1"/>
  <c r="E14" i="1" s="1"/>
  <c r="F9" i="1"/>
  <c r="G9" i="1"/>
  <c r="H9" i="1"/>
  <c r="I9" i="1"/>
  <c r="E9" i="1"/>
  <c r="F8" i="1"/>
  <c r="G8" i="1"/>
  <c r="H8" i="1"/>
  <c r="I8" i="1"/>
  <c r="E8" i="1"/>
  <c r="F7" i="1"/>
  <c r="G7" i="1"/>
  <c r="G10" i="1" s="1"/>
  <c r="G16" i="1" s="1"/>
  <c r="G22" i="1" s="1"/>
  <c r="H7" i="1"/>
  <c r="I7" i="1"/>
  <c r="E7" i="1"/>
  <c r="H10" i="1" l="1"/>
  <c r="H16" i="1" s="1"/>
  <c r="H22" i="1" s="1"/>
  <c r="I10" i="1"/>
  <c r="I16" i="1" s="1"/>
  <c r="I22" i="1" s="1"/>
  <c r="E10" i="1"/>
  <c r="E16" i="1" s="1"/>
  <c r="E22" i="1" s="1"/>
  <c r="E13" i="1"/>
  <c r="E15" i="1" s="1"/>
  <c r="E17" i="1" s="1"/>
  <c r="F10" i="1"/>
  <c r="F16" i="1" s="1"/>
  <c r="F22" i="1" s="1"/>
  <c r="G18" i="1"/>
  <c r="I14" i="1"/>
  <c r="I15" i="1" s="1"/>
  <c r="I17" i="1" s="1"/>
  <c r="F18" i="1"/>
  <c r="I18" i="1" s="1"/>
  <c r="H14" i="1"/>
  <c r="E18" i="1"/>
  <c r="H18" i="1" s="1"/>
  <c r="G14" i="1"/>
  <c r="G15" i="1" s="1"/>
  <c r="G17" i="1" s="1"/>
  <c r="H13" i="1"/>
  <c r="H15" i="1" s="1"/>
  <c r="H17" i="1" s="1"/>
</calcChain>
</file>

<file path=xl/sharedStrings.xml><?xml version="1.0" encoding="utf-8"?>
<sst xmlns="http://schemas.openxmlformats.org/spreadsheetml/2006/main" count="60" uniqueCount="46">
  <si>
    <t>LOBLOW MANUFACTURING</t>
  </si>
  <si>
    <t>CASH BUDGET</t>
  </si>
  <si>
    <t>FOR THE PERIOD JUNE TO OCTOBER 2017</t>
  </si>
  <si>
    <t>June</t>
  </si>
  <si>
    <t>July</t>
  </si>
  <si>
    <t>August</t>
  </si>
  <si>
    <t>September</t>
  </si>
  <si>
    <t>October</t>
  </si>
  <si>
    <t>April</t>
  </si>
  <si>
    <t>May</t>
  </si>
  <si>
    <t xml:space="preserve">Sales </t>
  </si>
  <si>
    <t>Collections</t>
  </si>
  <si>
    <t>cash</t>
  </si>
  <si>
    <t>First month</t>
  </si>
  <si>
    <t>Second month</t>
  </si>
  <si>
    <t>Total collections</t>
  </si>
  <si>
    <t>Purchases</t>
  </si>
  <si>
    <t>Payments</t>
  </si>
  <si>
    <t>Total Payments</t>
  </si>
  <si>
    <t xml:space="preserve">Collections </t>
  </si>
  <si>
    <t>Inventory payments</t>
  </si>
  <si>
    <t xml:space="preserve">Discount </t>
  </si>
  <si>
    <t xml:space="preserve">Interest </t>
  </si>
  <si>
    <t>Beginning cash balance</t>
  </si>
  <si>
    <t>Unadjusted Cash Balance</t>
  </si>
  <si>
    <t>Minimum Cash Balance</t>
  </si>
  <si>
    <t>short term interest Expense</t>
  </si>
  <si>
    <t>Borrowing Rate(Annual)</t>
  </si>
  <si>
    <t>monthly</t>
  </si>
  <si>
    <t>Current Values:</t>
  </si>
  <si>
    <t>Expenditure on inventory purchase</t>
  </si>
  <si>
    <t>New ending cash balance after interest</t>
  </si>
  <si>
    <t xml:space="preserve">interest </t>
  </si>
  <si>
    <t>minimum cash balance</t>
  </si>
  <si>
    <t>Ending Cash balance</t>
  </si>
  <si>
    <t>Current borrowing</t>
  </si>
  <si>
    <t>Unadjusted cash balance</t>
  </si>
  <si>
    <t>Beginning Cash Balance</t>
  </si>
  <si>
    <t xml:space="preserve">     48, 600</t>
  </si>
  <si>
    <t>payments</t>
  </si>
  <si>
    <t>March</t>
  </si>
  <si>
    <t>February</t>
  </si>
  <si>
    <t>January</t>
  </si>
  <si>
    <t>For the period February to July</t>
  </si>
  <si>
    <t>cash budget</t>
  </si>
  <si>
    <t>Lakewood laser skincare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</si>
</sst>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rgb="FF00B0F0"/>
      <name val="Arial"/>
      <family val="2"/>
    </font>
    <font>
      <sz val="9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9" fontId="0" fillId="0" borderId="0" xfId="0" applyNumberFormat="1"/>
    <xf numFmtId="0" fontId="1" fillId="0" borderId="0" xfId="0" applyFont="1"/>
    <xf numFmtId="0" fontId="2" fillId="0" borderId="0" xfId="0" applyFont="1"/>
    <xf numFmtId="0" fontId="3" fillId="3" borderId="0" xfId="0" applyFont="1" applyFill="1" applyBorder="1" applyAlignment="1">
      <alignment horizontal="left"/>
    </xf>
    <xf numFmtId="37" fontId="0" fillId="0" borderId="0" xfId="0" applyNumberFormat="1" applyFill="1" applyBorder="1" applyAlignment="1"/>
    <xf numFmtId="37" fontId="0" fillId="4" borderId="0" xfId="0" applyNumberFormat="1" applyFill="1" applyBorder="1" applyAlignmen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3" fontId="0" fillId="0" borderId="2" xfId="0" applyNumberFormat="1" applyFill="1" applyBorder="1" applyAlignment="1"/>
    <xf numFmtId="0" fontId="0" fillId="0" borderId="0" xfId="0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D25" sqref="D25"/>
    </sheetView>
  </sheetViews>
  <sheetFormatPr defaultRowHeight="15" x14ac:dyDescent="0.25"/>
  <cols>
    <col min="1" max="1" width="30.28515625" customWidth="1"/>
    <col min="2" max="2" width="16.85546875" customWidth="1"/>
    <col min="3" max="3" width="12.7109375" customWidth="1"/>
    <col min="4" max="4" width="11" customWidth="1"/>
    <col min="5" max="5" width="11.7109375" customWidth="1"/>
    <col min="6" max="6" width="13.7109375" customWidth="1"/>
    <col min="7" max="7" width="13.28515625" customWidth="1"/>
    <col min="8" max="8" width="14.28515625" customWidth="1"/>
    <col min="9" max="9" width="13.7109375" customWidth="1"/>
  </cols>
  <sheetData>
    <row r="1" spans="1:17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C4" t="s">
        <v>8</v>
      </c>
      <c r="D4" t="s">
        <v>9</v>
      </c>
      <c r="E4" t="s">
        <v>3</v>
      </c>
      <c r="F4" t="s">
        <v>4</v>
      </c>
      <c r="G4" t="s">
        <v>5</v>
      </c>
      <c r="H4" t="s">
        <v>6</v>
      </c>
      <c r="I4" t="s">
        <v>7</v>
      </c>
    </row>
    <row r="5" spans="1:17" x14ac:dyDescent="0.25">
      <c r="A5" t="s">
        <v>10</v>
      </c>
      <c r="C5" s="1">
        <v>186875</v>
      </c>
      <c r="D5" s="1">
        <v>219375</v>
      </c>
      <c r="E5" s="1">
        <v>279500</v>
      </c>
      <c r="F5" s="1">
        <v>230750</v>
      </c>
      <c r="G5" s="1">
        <v>196625</v>
      </c>
      <c r="H5" s="1">
        <v>151125</v>
      </c>
      <c r="I5" s="1">
        <v>131625</v>
      </c>
    </row>
    <row r="6" spans="1:17" x14ac:dyDescent="0.25">
      <c r="A6" t="s">
        <v>11</v>
      </c>
    </row>
    <row r="7" spans="1:17" x14ac:dyDescent="0.25">
      <c r="A7" t="s">
        <v>12</v>
      </c>
      <c r="B7" s="2">
        <v>0.15</v>
      </c>
      <c r="E7">
        <f>E5*$B7</f>
        <v>41925</v>
      </c>
      <c r="F7">
        <f t="shared" ref="F7:I7" si="0">F5*$B7</f>
        <v>34612.5</v>
      </c>
      <c r="G7">
        <f t="shared" si="0"/>
        <v>29493.75</v>
      </c>
      <c r="H7">
        <f t="shared" si="0"/>
        <v>22668.75</v>
      </c>
      <c r="I7">
        <f t="shared" si="0"/>
        <v>19743.75</v>
      </c>
    </row>
    <row r="8" spans="1:17" x14ac:dyDescent="0.25">
      <c r="A8" s="4" t="s">
        <v>13</v>
      </c>
      <c r="B8" s="2">
        <v>0.75</v>
      </c>
      <c r="E8">
        <f>D5*$B8</f>
        <v>164531.25</v>
      </c>
      <c r="F8">
        <f t="shared" ref="F8:I8" si="1">E5*$B8</f>
        <v>209625</v>
      </c>
      <c r="G8">
        <f t="shared" si="1"/>
        <v>173062.5</v>
      </c>
      <c r="H8">
        <f t="shared" si="1"/>
        <v>147468.75</v>
      </c>
      <c r="I8">
        <f t="shared" si="1"/>
        <v>113343.75</v>
      </c>
    </row>
    <row r="9" spans="1:17" x14ac:dyDescent="0.25">
      <c r="A9" s="4" t="s">
        <v>14</v>
      </c>
      <c r="B9" s="2">
        <v>0.1</v>
      </c>
      <c r="E9">
        <f>C5*$B9</f>
        <v>18687.5</v>
      </c>
      <c r="F9">
        <f t="shared" ref="F9:I9" si="2">D5*$B9</f>
        <v>21937.5</v>
      </c>
      <c r="G9">
        <f t="shared" si="2"/>
        <v>27950</v>
      </c>
      <c r="H9">
        <f t="shared" si="2"/>
        <v>23075</v>
      </c>
      <c r="I9">
        <f t="shared" si="2"/>
        <v>19662.5</v>
      </c>
    </row>
    <row r="10" spans="1:17" x14ac:dyDescent="0.25">
      <c r="A10" s="3" t="s">
        <v>15</v>
      </c>
      <c r="B10" s="3"/>
      <c r="C10" s="3"/>
      <c r="D10" s="3"/>
      <c r="E10" s="3">
        <f>SUM(E7:E9)</f>
        <v>225143.75</v>
      </c>
      <c r="F10" s="3">
        <f t="shared" ref="F10:I10" si="3">SUM(F7:F9)</f>
        <v>266175</v>
      </c>
      <c r="G10" s="3">
        <f t="shared" si="3"/>
        <v>230506.25</v>
      </c>
      <c r="H10" s="3">
        <f t="shared" si="3"/>
        <v>193212.5</v>
      </c>
      <c r="I10" s="3">
        <f t="shared" si="3"/>
        <v>152750</v>
      </c>
    </row>
    <row r="11" spans="1:17" x14ac:dyDescent="0.25">
      <c r="A11" t="s">
        <v>16</v>
      </c>
      <c r="B11" s="2">
        <v>0.55000000000000004</v>
      </c>
      <c r="C11">
        <f>$B11*D5</f>
        <v>120656.25000000001</v>
      </c>
      <c r="D11">
        <f t="shared" ref="D11:H11" si="4">$B11*E5</f>
        <v>153725</v>
      </c>
      <c r="E11">
        <f t="shared" si="4"/>
        <v>126912.50000000001</v>
      </c>
      <c r="F11">
        <f t="shared" si="4"/>
        <v>108143.75000000001</v>
      </c>
      <c r="G11">
        <f t="shared" si="4"/>
        <v>83118.75</v>
      </c>
      <c r="H11">
        <f t="shared" si="4"/>
        <v>72393.75</v>
      </c>
      <c r="I11">
        <f>$B11*J5</f>
        <v>0</v>
      </c>
    </row>
    <row r="12" spans="1:17" x14ac:dyDescent="0.25">
      <c r="A12" t="s">
        <v>17</v>
      </c>
    </row>
    <row r="13" spans="1:17" x14ac:dyDescent="0.25">
      <c r="A13" s="4" t="s">
        <v>13</v>
      </c>
      <c r="B13" s="2">
        <v>0.4</v>
      </c>
      <c r="E13">
        <f>$B13*D11</f>
        <v>61490</v>
      </c>
      <c r="F13">
        <f t="shared" ref="F13:I13" si="5">$B13*E11</f>
        <v>50765.000000000007</v>
      </c>
      <c r="G13">
        <f t="shared" si="5"/>
        <v>43257.500000000007</v>
      </c>
      <c r="H13">
        <f t="shared" si="5"/>
        <v>33247.5</v>
      </c>
      <c r="I13">
        <f t="shared" si="5"/>
        <v>28957.5</v>
      </c>
    </row>
    <row r="14" spans="1:17" x14ac:dyDescent="0.25">
      <c r="A14" s="4" t="s">
        <v>14</v>
      </c>
      <c r="B14" s="2">
        <v>0.6</v>
      </c>
      <c r="E14">
        <f>$B14*C11</f>
        <v>72393.75</v>
      </c>
      <c r="F14">
        <f t="shared" ref="F14:I14" si="6">$B14*D11</f>
        <v>92235</v>
      </c>
      <c r="G14">
        <f t="shared" si="6"/>
        <v>76147.5</v>
      </c>
      <c r="H14">
        <f t="shared" si="6"/>
        <v>64886.250000000007</v>
      </c>
      <c r="I14">
        <f t="shared" si="6"/>
        <v>49871.25</v>
      </c>
    </row>
    <row r="15" spans="1:17" s="3" customFormat="1" x14ac:dyDescent="0.25">
      <c r="A15" s="3" t="s">
        <v>18</v>
      </c>
      <c r="E15" s="3">
        <f>SUM(E13:E14)</f>
        <v>133883.75</v>
      </c>
      <c r="F15" s="3">
        <f t="shared" ref="F15:I15" si="7">SUM(F13:F14)</f>
        <v>143000</v>
      </c>
      <c r="G15" s="3">
        <f t="shared" si="7"/>
        <v>119405</v>
      </c>
      <c r="H15" s="3">
        <f t="shared" si="7"/>
        <v>98133.75</v>
      </c>
      <c r="I15" s="3">
        <f t="shared" si="7"/>
        <v>78828.75</v>
      </c>
    </row>
    <row r="16" spans="1:17" x14ac:dyDescent="0.25">
      <c r="A16" t="s">
        <v>19</v>
      </c>
      <c r="E16">
        <f>E10</f>
        <v>225143.75</v>
      </c>
      <c r="F16">
        <f t="shared" ref="F16:I16" si="8">F10</f>
        <v>266175</v>
      </c>
      <c r="G16">
        <f t="shared" si="8"/>
        <v>230506.25</v>
      </c>
      <c r="H16">
        <f t="shared" si="8"/>
        <v>193212.5</v>
      </c>
      <c r="I16">
        <f t="shared" si="8"/>
        <v>152750</v>
      </c>
    </row>
    <row r="17" spans="1:9" x14ac:dyDescent="0.25">
      <c r="A17" t="s">
        <v>20</v>
      </c>
      <c r="E17">
        <f>E15</f>
        <v>133883.75</v>
      </c>
      <c r="F17">
        <f t="shared" ref="F17:I17" si="9">F15</f>
        <v>143000</v>
      </c>
      <c r="G17">
        <f t="shared" si="9"/>
        <v>119405</v>
      </c>
      <c r="H17">
        <f t="shared" si="9"/>
        <v>98133.75</v>
      </c>
      <c r="I17">
        <f t="shared" si="9"/>
        <v>78828.75</v>
      </c>
    </row>
    <row r="18" spans="1:9" x14ac:dyDescent="0.25">
      <c r="A18" t="s">
        <v>21</v>
      </c>
      <c r="B18" s="2">
        <v>0.02</v>
      </c>
      <c r="E18">
        <f>B18*E11</f>
        <v>2538.2500000000005</v>
      </c>
      <c r="F18">
        <f t="shared" ref="F18:I18" si="10">C18*F11</f>
        <v>0</v>
      </c>
      <c r="G18">
        <f t="shared" si="10"/>
        <v>0</v>
      </c>
      <c r="H18">
        <f t="shared" si="10"/>
        <v>183753435.93750003</v>
      </c>
      <c r="I18">
        <f t="shared" si="10"/>
        <v>0</v>
      </c>
    </row>
    <row r="19" spans="1:9" x14ac:dyDescent="0.25">
      <c r="A19" t="s">
        <v>22</v>
      </c>
      <c r="B19" s="2">
        <v>0.04</v>
      </c>
    </row>
    <row r="20" spans="1:9" x14ac:dyDescent="0.25">
      <c r="A20" t="s">
        <v>26</v>
      </c>
      <c r="B20" s="2"/>
      <c r="E20">
        <f>$B25*D23</f>
        <v>1200</v>
      </c>
      <c r="F20">
        <f t="shared" ref="F20:I20" si="11">$B25*E23</f>
        <v>0</v>
      </c>
      <c r="G20">
        <f t="shared" si="11"/>
        <v>0</v>
      </c>
      <c r="H20">
        <f t="shared" si="11"/>
        <v>0</v>
      </c>
      <c r="I20">
        <f t="shared" si="11"/>
        <v>0</v>
      </c>
    </row>
    <row r="21" spans="1:9" x14ac:dyDescent="0.25">
      <c r="A21" t="s">
        <v>23</v>
      </c>
      <c r="E21" s="1">
        <v>30000</v>
      </c>
      <c r="F21" s="1"/>
      <c r="G21" s="1"/>
      <c r="H21" s="1"/>
      <c r="I21" s="1"/>
    </row>
    <row r="22" spans="1:9" x14ac:dyDescent="0.25">
      <c r="A22" t="s">
        <v>11</v>
      </c>
      <c r="E22">
        <f>E16</f>
        <v>225143.75</v>
      </c>
      <c r="F22">
        <f t="shared" ref="F22:I22" si="12">F16</f>
        <v>266175</v>
      </c>
      <c r="G22">
        <f t="shared" si="12"/>
        <v>230506.25</v>
      </c>
      <c r="H22">
        <f t="shared" si="12"/>
        <v>193212.5</v>
      </c>
      <c r="I22">
        <f t="shared" si="12"/>
        <v>152750</v>
      </c>
    </row>
    <row r="23" spans="1:9" x14ac:dyDescent="0.25">
      <c r="A23" t="s">
        <v>24</v>
      </c>
      <c r="D23" s="1">
        <v>30000</v>
      </c>
    </row>
    <row r="24" spans="1:9" x14ac:dyDescent="0.25">
      <c r="A24" t="s">
        <v>25</v>
      </c>
      <c r="B24" s="1">
        <v>25000</v>
      </c>
    </row>
    <row r="25" spans="1:9" x14ac:dyDescent="0.25">
      <c r="A25" t="s">
        <v>27</v>
      </c>
      <c r="B25" s="2">
        <v>0.04</v>
      </c>
      <c r="C25" t="s">
        <v>28</v>
      </c>
      <c r="D25">
        <f>B25/12</f>
        <v>3.3333333333333335E-3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H24" sqref="H24"/>
    </sheetView>
  </sheetViews>
  <sheetFormatPr defaultRowHeight="15" x14ac:dyDescent="0.25"/>
  <cols>
    <col min="1" max="1" width="33.5703125" customWidth="1"/>
    <col min="2" max="2" width="12.140625" customWidth="1"/>
    <col min="5" max="5" width="12" customWidth="1"/>
  </cols>
  <sheetData>
    <row r="1" spans="1:18" x14ac:dyDescent="0.25">
      <c r="A1" s="13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13" t="s">
        <v>43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x14ac:dyDescent="0.25">
      <c r="C4" t="s">
        <v>42</v>
      </c>
      <c r="D4" t="s">
        <v>41</v>
      </c>
      <c r="E4" t="s">
        <v>40</v>
      </c>
      <c r="F4" t="s">
        <v>8</v>
      </c>
      <c r="G4" t="s">
        <v>9</v>
      </c>
      <c r="H4" t="s">
        <v>3</v>
      </c>
      <c r="I4" t="s">
        <v>4</v>
      </c>
    </row>
    <row r="5" spans="1:18" x14ac:dyDescent="0.25">
      <c r="A5" t="s">
        <v>15</v>
      </c>
      <c r="D5" s="1">
        <v>37125</v>
      </c>
      <c r="E5" s="1">
        <v>41175</v>
      </c>
      <c r="F5" s="1">
        <v>51075</v>
      </c>
      <c r="G5" s="1">
        <v>65475</v>
      </c>
      <c r="H5" s="1">
        <v>73125</v>
      </c>
      <c r="I5" s="1">
        <v>81000</v>
      </c>
    </row>
    <row r="6" spans="1:18" x14ac:dyDescent="0.25">
      <c r="A6" t="s">
        <v>39</v>
      </c>
      <c r="D6" s="1">
        <v>43650</v>
      </c>
      <c r="E6" s="1">
        <v>46800</v>
      </c>
      <c r="F6" t="s">
        <v>38</v>
      </c>
      <c r="G6" s="1">
        <v>54675</v>
      </c>
      <c r="H6" s="1">
        <v>60075</v>
      </c>
      <c r="I6" s="1">
        <v>61200</v>
      </c>
    </row>
    <row r="7" spans="1:18" x14ac:dyDescent="0.25">
      <c r="A7" t="s">
        <v>36</v>
      </c>
      <c r="D7" s="1">
        <v>15000</v>
      </c>
      <c r="E7" s="1">
        <f>E6-D6</f>
        <v>3150</v>
      </c>
      <c r="F7" s="1">
        <v>1400</v>
      </c>
      <c r="G7" s="1">
        <v>6075</v>
      </c>
      <c r="H7" s="1">
        <f>H6-G6</f>
        <v>5400</v>
      </c>
      <c r="I7" s="1">
        <f>I6-H6</f>
        <v>1125</v>
      </c>
    </row>
    <row r="8" spans="1:18" x14ac:dyDescent="0.25">
      <c r="A8" t="s">
        <v>37</v>
      </c>
      <c r="D8" s="1">
        <f>D6-D7</f>
        <v>28650</v>
      </c>
      <c r="E8" s="1">
        <f>E6-E7</f>
        <v>43650</v>
      </c>
      <c r="F8" s="1">
        <v>47200</v>
      </c>
      <c r="G8" s="1">
        <f>G6-G7</f>
        <v>48600</v>
      </c>
      <c r="H8" s="1">
        <f>H6-H7</f>
        <v>54675</v>
      </c>
      <c r="I8" s="1">
        <f>I6-I7</f>
        <v>60075</v>
      </c>
    </row>
    <row r="9" spans="1:18" x14ac:dyDescent="0.25">
      <c r="A9" t="s">
        <v>36</v>
      </c>
      <c r="D9" s="1">
        <v>15000</v>
      </c>
      <c r="E9" s="1">
        <f>E6-D6</f>
        <v>3150</v>
      </c>
      <c r="F9" s="1">
        <v>1400</v>
      </c>
      <c r="G9" s="1">
        <v>6075</v>
      </c>
      <c r="H9" s="1">
        <f>H6-G6</f>
        <v>5400</v>
      </c>
      <c r="I9" s="1">
        <f>I6-H6</f>
        <v>1125</v>
      </c>
    </row>
    <row r="10" spans="1:18" x14ac:dyDescent="0.25">
      <c r="A10" t="s">
        <v>35</v>
      </c>
      <c r="D10" s="1">
        <f>D8-$B14</f>
        <v>16650</v>
      </c>
      <c r="E10" s="1">
        <f>E8-$B14</f>
        <v>31650</v>
      </c>
      <c r="F10" s="1">
        <f>F8-$B14</f>
        <v>35200</v>
      </c>
      <c r="G10" s="1">
        <f>G8-$B14</f>
        <v>36600</v>
      </c>
      <c r="H10" s="1">
        <f>H8-$B14</f>
        <v>42675</v>
      </c>
      <c r="I10" s="1">
        <f>I8-$B14</f>
        <v>48075</v>
      </c>
    </row>
    <row r="13" spans="1:18" s="3" customFormat="1" x14ac:dyDescent="0.25">
      <c r="A13" s="3" t="s">
        <v>34</v>
      </c>
      <c r="C13" s="12">
        <v>15000</v>
      </c>
      <c r="D13" s="3">
        <f>SUM(D9:D10)</f>
        <v>31650</v>
      </c>
      <c r="E13" s="3">
        <f>SUM(E9:E10)</f>
        <v>34800</v>
      </c>
      <c r="F13" s="3">
        <f>SUM(F9:F10)</f>
        <v>36600</v>
      </c>
      <c r="G13" s="3">
        <f>SUM(G9:G10)</f>
        <v>42675</v>
      </c>
      <c r="H13" s="3">
        <f>SUM(H9:H10)</f>
        <v>48075</v>
      </c>
      <c r="I13" s="3">
        <f>SUM(I9:I10)</f>
        <v>49200</v>
      </c>
    </row>
    <row r="14" spans="1:18" x14ac:dyDescent="0.25">
      <c r="A14" t="s">
        <v>33</v>
      </c>
      <c r="B14" s="1">
        <v>12000</v>
      </c>
    </row>
    <row r="16" spans="1:18" x14ac:dyDescent="0.25">
      <c r="A16" t="s">
        <v>32</v>
      </c>
      <c r="B16" s="2">
        <v>0.05</v>
      </c>
      <c r="D16">
        <f>$B16*D10</f>
        <v>832.5</v>
      </c>
      <c r="E16">
        <f>$B16*E10</f>
        <v>1582.5</v>
      </c>
      <c r="F16">
        <f>$B16*F10</f>
        <v>1760</v>
      </c>
      <c r="G16">
        <f>$B16*G10</f>
        <v>1830</v>
      </c>
      <c r="H16">
        <f>$B16*H10</f>
        <v>2133.75</v>
      </c>
      <c r="I16">
        <f>$B16*I10</f>
        <v>2403.75</v>
      </c>
    </row>
    <row r="17" spans="1:9" s="3" customFormat="1" x14ac:dyDescent="0.25">
      <c r="A17" s="3" t="s">
        <v>31</v>
      </c>
      <c r="D17" s="12">
        <f>D10-$B14</f>
        <v>4650</v>
      </c>
      <c r="E17" s="12">
        <f>E10-$B14</f>
        <v>19650</v>
      </c>
      <c r="F17" s="12">
        <f>F10-$B14</f>
        <v>23200</v>
      </c>
      <c r="G17" s="12">
        <f>G10-$B14</f>
        <v>24600</v>
      </c>
      <c r="H17" s="12">
        <f>H10-$B14</f>
        <v>30675</v>
      </c>
      <c r="I17" s="12">
        <f>I10-$B14</f>
        <v>36075</v>
      </c>
    </row>
  </sheetData>
  <mergeCells count="3">
    <mergeCell ref="A1:R1"/>
    <mergeCell ref="A2:R2"/>
    <mergeCell ref="A3:R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8"/>
  <sheetViews>
    <sheetView workbookViewId="0">
      <selection activeCell="I5" sqref="I5"/>
    </sheetView>
  </sheetViews>
  <sheetFormatPr defaultRowHeight="15" x14ac:dyDescent="0.25"/>
  <sheetData>
    <row r="3" spans="3:6" ht="48.75" x14ac:dyDescent="0.25">
      <c r="C3" s="8"/>
      <c r="D3" s="8"/>
      <c r="E3" s="9" t="s">
        <v>29</v>
      </c>
      <c r="F3" s="9" t="s">
        <v>30</v>
      </c>
    </row>
    <row r="4" spans="3:6" x14ac:dyDescent="0.25">
      <c r="C4" s="5"/>
      <c r="D4" s="5" t="s">
        <v>3</v>
      </c>
      <c r="E4" s="6">
        <v>279500</v>
      </c>
      <c r="F4">
        <v>614270</v>
      </c>
    </row>
    <row r="5" spans="3:6" x14ac:dyDescent="0.25">
      <c r="C5" s="5"/>
      <c r="D5" s="5" t="s">
        <v>4</v>
      </c>
      <c r="E5" s="6">
        <v>230750</v>
      </c>
      <c r="F5" s="7">
        <v>50750</v>
      </c>
    </row>
    <row r="6" spans="3:6" x14ac:dyDescent="0.25">
      <c r="C6" s="5"/>
      <c r="D6" s="5" t="s">
        <v>5</v>
      </c>
      <c r="E6" s="6">
        <v>196625</v>
      </c>
      <c r="F6" s="7">
        <v>432570</v>
      </c>
    </row>
    <row r="7" spans="3:6" x14ac:dyDescent="0.25">
      <c r="D7" s="5" t="s">
        <v>6</v>
      </c>
      <c r="E7" s="6">
        <v>151125</v>
      </c>
      <c r="F7" s="7">
        <v>332470</v>
      </c>
    </row>
    <row r="8" spans="3:6" x14ac:dyDescent="0.25">
      <c r="C8" s="5"/>
      <c r="D8" s="5" t="s">
        <v>7</v>
      </c>
      <c r="E8" s="6">
        <v>131650</v>
      </c>
      <c r="F8" s="10">
        <v>289570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 1</vt:lpstr>
      <vt:lpstr>problem 2</vt:lpstr>
      <vt:lpstr>Scenario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ken</cp:lastModifiedBy>
  <dcterms:created xsi:type="dcterms:W3CDTF">2021-09-24T18:10:17Z</dcterms:created>
  <dcterms:modified xsi:type="dcterms:W3CDTF">2021-09-25T15:06:22Z</dcterms:modified>
</cp:coreProperties>
</file>