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ahc\Downloads\"/>
    </mc:Choice>
  </mc:AlternateContent>
  <bookViews>
    <workbookView xWindow="0" yWindow="0" windowWidth="19200" windowHeight="6730"/>
  </bookViews>
  <sheets>
    <sheet name="Problem for Students" sheetId="2"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0" i="2" l="1"/>
  <c r="C16" i="2"/>
  <c r="C15" i="2"/>
  <c r="C12" i="2"/>
  <c r="I9" i="2"/>
  <c r="I14" i="2" s="1"/>
  <c r="F9" i="2"/>
  <c r="F8" i="2"/>
  <c r="C18" i="2" l="1"/>
  <c r="C20" i="2" s="1"/>
  <c r="C22" i="2" s="1"/>
  <c r="F11" i="2"/>
  <c r="F15" i="2"/>
  <c r="I18" i="2"/>
  <c r="I20" i="2" s="1"/>
  <c r="F22" i="2" l="1"/>
</calcChain>
</file>

<file path=xl/sharedStrings.xml><?xml version="1.0" encoding="utf-8"?>
<sst xmlns="http://schemas.openxmlformats.org/spreadsheetml/2006/main" count="67" uniqueCount="65">
  <si>
    <t>Hillside, Inc.</t>
  </si>
  <si>
    <t>BALANCE SHEET</t>
  </si>
  <si>
    <t>INCOME STATEMENT</t>
  </si>
  <si>
    <t>($ in millions)</t>
  </si>
  <si>
    <t>ASSETS</t>
  </si>
  <si>
    <t>LIABILITIES</t>
  </si>
  <si>
    <t>Revenue</t>
  </si>
  <si>
    <t>Cash &amp; Marketable Securities</t>
  </si>
  <si>
    <t>Accounts Payable</t>
  </si>
  <si>
    <t>Cost Of Goods Sold</t>
  </si>
  <si>
    <t>Accounts Receivable</t>
  </si>
  <si>
    <t>Salaries Payable</t>
  </si>
  <si>
    <t xml:space="preserve">  Gross Profit</t>
  </si>
  <si>
    <t>Inventories</t>
  </si>
  <si>
    <t>Other Current Liabilities</t>
  </si>
  <si>
    <t>Other Current Assets</t>
  </si>
  <si>
    <t>Total Current Liabilities</t>
  </si>
  <si>
    <t>Operating Expenses:</t>
  </si>
  <si>
    <t xml:space="preserve">  Total Current Assets</t>
  </si>
  <si>
    <t>Selling, General &amp; Admin.</t>
  </si>
  <si>
    <t>Other Liabilities</t>
  </si>
  <si>
    <t>Depreciation</t>
  </si>
  <si>
    <t>Machinery &amp; Equipment</t>
  </si>
  <si>
    <t xml:space="preserve">  Operating income</t>
  </si>
  <si>
    <t>Land</t>
  </si>
  <si>
    <t xml:space="preserve">  Total Liabilities</t>
  </si>
  <si>
    <t>Buildings</t>
  </si>
  <si>
    <t>Interest</t>
  </si>
  <si>
    <t>SHAREHOLDER'S EQUITY</t>
  </si>
  <si>
    <t>Other Expense (Income)</t>
  </si>
  <si>
    <t>Property, Plant &amp; Equip. - Net</t>
  </si>
  <si>
    <t>Common Stock</t>
  </si>
  <si>
    <t xml:space="preserve">  Income Before Taxes</t>
  </si>
  <si>
    <t>Other Long Term Assets</t>
  </si>
  <si>
    <t>Retained Earnings</t>
  </si>
  <si>
    <t>Income Taxes</t>
  </si>
  <si>
    <t xml:space="preserve">  Total Long-Term Assets</t>
  </si>
  <si>
    <t xml:space="preserve">  Total Shareholder's Equity</t>
  </si>
  <si>
    <t>Net Income</t>
  </si>
  <si>
    <t>Total Assets</t>
  </si>
  <si>
    <t>Total Liabilities &amp; Equity</t>
  </si>
  <si>
    <t>Number of Common Stock</t>
  </si>
  <si>
    <t xml:space="preserve">   Shares Outstanding</t>
  </si>
  <si>
    <t>Input Answers Below</t>
  </si>
  <si>
    <t>Financial Performance Summary</t>
  </si>
  <si>
    <t>LIQUIDITY RATIOS</t>
  </si>
  <si>
    <t>Current Ratio (times)</t>
  </si>
  <si>
    <t>Quick Ratio (times)</t>
  </si>
  <si>
    <t>Average Payment Period (days)</t>
  </si>
  <si>
    <t>ASSET MANAGEMENT RATIOS</t>
  </si>
  <si>
    <t>Total Asset Turnover (times)</t>
  </si>
  <si>
    <t>Average Collection Period (days)</t>
  </si>
  <si>
    <t>Inventory Turnover (times)</t>
  </si>
  <si>
    <t>FINANCIAL LEVERAGE RATIOS</t>
  </si>
  <si>
    <t>Total Debt to Total Assets</t>
  </si>
  <si>
    <t>Equity Multiplier (times)</t>
  </si>
  <si>
    <t>PROFITABILITY RATIOS</t>
  </si>
  <si>
    <t>Operating Profit Margin</t>
  </si>
  <si>
    <t>Net Profit Margin</t>
  </si>
  <si>
    <t>Return on Total Assets</t>
  </si>
  <si>
    <t>Return on Equity</t>
  </si>
  <si>
    <t>Earnings per Share</t>
  </si>
  <si>
    <t>12,15 (12 days)</t>
  </si>
  <si>
    <t>161,33 (161 days)</t>
  </si>
  <si>
    <t>The current ratio of 1.75:1 indicates that the business is liquid and will be able to cover the companies short term debts easily without any cash flow / liquidity problems. The quick ratio of 0.52:1 can show a negative liquidity however it may be acceptable if the owners have cash readily available that can be put into the business if needed or if they are able to arrange loans easily. The Average Payment Period is an acceptable time frame for the business to pay back any creditors. The total asset turnover of 2.903:1 is considered very good and shows that the companies assets to generate revenue or sales is very effecient. The Avergae collection period of debtors (12 days) is good as it is lower than the average payment period (161 days) and thus they are able to receive money from debtors before paying back any debts to creditors. The total debts to total assets ratio idicates the companies leverage and shows 36.93% of the companies assets were financed by creditors. The Return on Equity is 16.36% which is generally higher than other rates of return like government bonds and fixed deposits (7%) which is good as their return on investment is substantially higher than any other place the company could have invested their money in. The return on total assets is a good productivity measure of the company as it indicates how well the company's investments generate value, seeing as the return on total assets is above 5%, it is considered good.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</si>
</sst>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Times New Roman"/>
      <family val="1"/>
    </font>
    <font>
      <b/>
      <sz val="10"/>
      <name val="Times New Roman"/>
      <family val="1"/>
    </font>
    <font>
      <sz val="10"/>
      <name val="Times New Roman"/>
      <family val="1"/>
    </font>
    <font>
      <b/>
      <u/>
      <sz val="10"/>
      <name val="Times New Roman"/>
      <family val="1"/>
    </font>
    <font>
      <u/>
      <sz val="10"/>
      <color theme="1"/>
      <name val="Times New Roman"/>
      <family val="1"/>
    </font>
    <font>
      <u val="singleAccounting"/>
      <sz val="10"/>
      <color theme="1"/>
      <name val="Times New Roman"/>
      <family val="1"/>
    </font>
    <font>
      <b/>
      <sz val="10"/>
      <color theme="1"/>
      <name val="Times New Roman"/>
      <family val="1"/>
    </font>
    <font>
      <b/>
      <sz val="11"/>
      <color theme="1"/>
      <name val="Times New Roman"/>
      <family val="1"/>
    </font>
    <font>
      <b/>
      <sz val="12"/>
      <color theme="1"/>
      <name val="Times New Roman"/>
      <family val="1"/>
    </font>
    <font>
      <b/>
      <sz val="12"/>
      <color theme="1"/>
      <name val="Calibri"/>
      <family val="2"/>
      <scheme val="minor"/>
    </font>
    <font>
      <b/>
      <sz val="12"/>
      <name val="Times New Roman"/>
      <family val="1"/>
    </font>
    <font>
      <sz val="11"/>
      <color theme="1"/>
      <name val="Times New Roman"/>
      <family val="1"/>
    </font>
    <font>
      <b/>
      <sz val="18"/>
      <color theme="1"/>
      <name val="Times New Roman"/>
      <family val="1"/>
    </font>
    <font>
      <b/>
      <sz val="18"/>
      <color theme="1"/>
      <name val="Calibri"/>
      <family val="2"/>
      <scheme val="minor"/>
    </font>
    <font>
      <b/>
      <u/>
      <sz val="10"/>
      <color theme="1"/>
      <name val="Times New Roman"/>
      <family val="1"/>
    </font>
    <font>
      <u/>
      <sz val="10"/>
      <name val="Times New Roman"/>
      <family val="1"/>
    </font>
  </fonts>
  <fills count="6">
    <fill>
      <patternFill patternType="none"/>
    </fill>
    <fill>
      <patternFill patternType="gray125"/>
    </fill>
    <fill>
      <patternFill patternType="solid">
        <fgColor theme="7" tint="0.79998168889431442"/>
        <bgColor indexed="64"/>
      </patternFill>
    </fill>
    <fill>
      <patternFill patternType="solid">
        <fgColor theme="8" tint="0.59999389629810485"/>
        <bgColor indexed="64"/>
      </patternFill>
    </fill>
    <fill>
      <patternFill patternType="solid">
        <fgColor rgb="FF92D050"/>
        <bgColor indexed="64"/>
      </patternFill>
    </fill>
    <fill>
      <patternFill patternType="solid">
        <fgColor rgb="FFFFFFCC"/>
      </patternFill>
    </fill>
  </fills>
  <borders count="15">
    <border>
      <left/>
      <right/>
      <top/>
      <bottom/>
      <diagonal/>
    </border>
    <border>
      <left/>
      <right/>
      <top style="thin">
        <color auto="1"/>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style="thin">
        <color auto="1"/>
      </top>
      <bottom style="double">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5" borderId="14" applyNumberFormat="0" applyFont="0" applyAlignment="0" applyProtection="0"/>
  </cellStyleXfs>
  <cellXfs count="64">
    <xf numFmtId="0" fontId="0" fillId="0" borderId="0" xfId="0"/>
    <xf numFmtId="0" fontId="3" fillId="0" borderId="0" xfId="0" applyFont="1"/>
    <xf numFmtId="0" fontId="2" fillId="0" borderId="0" xfId="0" applyFont="1" applyAlignment="1">
      <alignment horizontal="center"/>
    </xf>
    <xf numFmtId="164" fontId="9" fillId="0" borderId="1" xfId="1" applyFont="1" applyBorder="1"/>
    <xf numFmtId="0" fontId="3" fillId="0" borderId="0" xfId="0" applyFont="1" applyFill="1"/>
    <xf numFmtId="0" fontId="6" fillId="0" borderId="5" xfId="0" applyFont="1" applyFill="1" applyBorder="1" applyAlignment="1" applyProtection="1">
      <alignment horizontal="left"/>
    </xf>
    <xf numFmtId="0" fontId="6" fillId="0" borderId="0" xfId="0" applyFont="1" applyFill="1" applyBorder="1" applyAlignment="1" applyProtection="1">
      <alignment horizontal="left"/>
    </xf>
    <xf numFmtId="0" fontId="5" fillId="0" borderId="5" xfId="0" applyFont="1" applyFill="1" applyBorder="1" applyAlignment="1" applyProtection="1">
      <alignment horizontal="left"/>
    </xf>
    <xf numFmtId="164" fontId="3" fillId="0" borderId="0" xfId="1" applyFont="1" applyBorder="1"/>
    <xf numFmtId="0" fontId="5" fillId="0" borderId="0" xfId="0" applyFont="1" applyFill="1" applyBorder="1" applyAlignment="1" applyProtection="1">
      <alignment horizontal="left"/>
    </xf>
    <xf numFmtId="164" fontId="3" fillId="0" borderId="6" xfId="1" applyFont="1" applyBorder="1"/>
    <xf numFmtId="164" fontId="8" fillId="0" borderId="6" xfId="1" applyFont="1" applyBorder="1"/>
    <xf numFmtId="164" fontId="7" fillId="0" borderId="0" xfId="1" applyFont="1" applyBorder="1"/>
    <xf numFmtId="0" fontId="3" fillId="0" borderId="0" xfId="0" applyFont="1" applyFill="1" applyBorder="1" applyAlignment="1">
      <alignment horizontal="left"/>
    </xf>
    <xf numFmtId="0" fontId="3" fillId="0" borderId="5" xfId="0" applyFont="1" applyFill="1" applyBorder="1" applyAlignment="1">
      <alignment horizontal="center"/>
    </xf>
    <xf numFmtId="0" fontId="3" fillId="0" borderId="5" xfId="0" applyFont="1" applyFill="1" applyBorder="1" applyAlignment="1">
      <alignment horizontal="left"/>
    </xf>
    <xf numFmtId="0" fontId="4" fillId="0" borderId="5" xfId="0" applyFont="1" applyFill="1" applyBorder="1" applyAlignment="1" applyProtection="1">
      <alignment horizontal="left"/>
    </xf>
    <xf numFmtId="0" fontId="4" fillId="0" borderId="0" xfId="0" applyFont="1" applyFill="1" applyBorder="1" applyAlignment="1" applyProtection="1">
      <alignment horizontal="left"/>
    </xf>
    <xf numFmtId="164" fontId="9" fillId="0" borderId="7" xfId="1" applyFont="1" applyBorder="1"/>
    <xf numFmtId="0" fontId="3" fillId="0" borderId="5" xfId="0" applyFont="1" applyFill="1" applyBorder="1"/>
    <xf numFmtId="0" fontId="3" fillId="0" borderId="6" xfId="0" applyFont="1" applyFill="1" applyBorder="1"/>
    <xf numFmtId="0" fontId="5" fillId="0" borderId="5" xfId="0" applyFont="1" applyFill="1" applyBorder="1" applyAlignment="1" applyProtection="1">
      <alignment horizontal="right"/>
    </xf>
    <xf numFmtId="164" fontId="3" fillId="0" borderId="6" xfId="1" applyNumberFormat="1" applyFont="1" applyFill="1" applyBorder="1"/>
    <xf numFmtId="0" fontId="3" fillId="0" borderId="2" xfId="0" applyFont="1" applyBorder="1"/>
    <xf numFmtId="0" fontId="3" fillId="0" borderId="4" xfId="0" applyFont="1" applyBorder="1"/>
    <xf numFmtId="0" fontId="3" fillId="0" borderId="8" xfId="0" quotePrefix="1" applyFont="1" applyBorder="1"/>
    <xf numFmtId="165" fontId="3" fillId="0" borderId="10" xfId="1" applyNumberFormat="1" applyFont="1" applyBorder="1"/>
    <xf numFmtId="164" fontId="8" fillId="0" borderId="0" xfId="1" applyFont="1" applyBorder="1"/>
    <xf numFmtId="0" fontId="17" fillId="0" borderId="0" xfId="0" applyFont="1"/>
    <xf numFmtId="0" fontId="9" fillId="4" borderId="0" xfId="0" applyFont="1" applyFill="1" applyAlignment="1">
      <alignment horizontal="center"/>
    </xf>
    <xf numFmtId="164" fontId="8" fillId="0" borderId="6" xfId="1" applyNumberFormat="1" applyFont="1" applyFill="1" applyBorder="1"/>
    <xf numFmtId="0" fontId="18" fillId="0" borderId="5" xfId="0" applyFont="1" applyFill="1" applyBorder="1" applyAlignment="1" applyProtection="1">
      <alignment horizontal="right"/>
    </xf>
    <xf numFmtId="0" fontId="3" fillId="0" borderId="0" xfId="0" applyFont="1" applyAlignment="1">
      <alignment vertical="center"/>
    </xf>
    <xf numFmtId="2" fontId="3" fillId="3" borderId="12" xfId="0" applyNumberFormat="1" applyFont="1" applyFill="1" applyBorder="1" applyAlignment="1">
      <alignment horizontal="center"/>
    </xf>
    <xf numFmtId="2" fontId="3" fillId="3" borderId="13" xfId="0" applyNumberFormat="1" applyFont="1" applyFill="1" applyBorder="1" applyAlignment="1">
      <alignment horizontal="center"/>
    </xf>
    <xf numFmtId="10" fontId="3" fillId="3" borderId="11" xfId="2" applyNumberFormat="1" applyFont="1" applyFill="1" applyBorder="1" applyAlignment="1">
      <alignment horizontal="center" vertical="center"/>
    </xf>
    <xf numFmtId="10" fontId="3" fillId="3" borderId="12" xfId="2" applyNumberFormat="1" applyFont="1" applyFill="1" applyBorder="1" applyAlignment="1">
      <alignment horizontal="center" vertical="center"/>
    </xf>
    <xf numFmtId="0" fontId="4" fillId="0" borderId="8" xfId="0" applyFont="1" applyFill="1" applyBorder="1" applyAlignment="1" applyProtection="1">
      <alignment horizontal="right"/>
    </xf>
    <xf numFmtId="164" fontId="9" fillId="0" borderId="10" xfId="1" applyNumberFormat="1" applyFont="1" applyFill="1" applyBorder="1"/>
    <xf numFmtId="0" fontId="3" fillId="0" borderId="5" xfId="0" applyFont="1" applyBorder="1"/>
    <xf numFmtId="0" fontId="3" fillId="0" borderId="0" xfId="0" applyFont="1" applyBorder="1"/>
    <xf numFmtId="0" fontId="3" fillId="0" borderId="6" xfId="0" applyFont="1" applyBorder="1"/>
    <xf numFmtId="0" fontId="3" fillId="0" borderId="8" xfId="0" applyFont="1" applyBorder="1"/>
    <xf numFmtId="0" fontId="3" fillId="0" borderId="9" xfId="0" applyFont="1" applyBorder="1"/>
    <xf numFmtId="0" fontId="3" fillId="0" borderId="10" xfId="0" applyFont="1" applyBorder="1"/>
    <xf numFmtId="0" fontId="3" fillId="0" borderId="5" xfId="0" applyFont="1" applyBorder="1" applyAlignment="1">
      <alignment vertical="center"/>
    </xf>
    <xf numFmtId="0" fontId="3" fillId="0" borderId="0"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9" fillId="5" borderId="14" xfId="3" applyFont="1" applyAlignment="1">
      <alignment horizontal="center"/>
    </xf>
    <xf numFmtId="0" fontId="15" fillId="0" borderId="0" xfId="0" applyFont="1" applyAlignment="1">
      <alignment horizontal="center"/>
    </xf>
    <xf numFmtId="0" fontId="16" fillId="0" borderId="0" xfId="0" applyFont="1" applyAlignment="1">
      <alignment horizontal="center"/>
    </xf>
    <xf numFmtId="0" fontId="11" fillId="2" borderId="2" xfId="0" applyFont="1" applyFill="1" applyBorder="1" applyAlignment="1">
      <alignment horizontal="center"/>
    </xf>
    <xf numFmtId="0" fontId="12" fillId="2" borderId="3" xfId="0" applyFont="1" applyFill="1" applyBorder="1" applyAlignment="1">
      <alignment horizontal="center"/>
    </xf>
    <xf numFmtId="0" fontId="12" fillId="2" borderId="4" xfId="0" applyFont="1" applyFill="1" applyBorder="1" applyAlignment="1">
      <alignment horizontal="center"/>
    </xf>
    <xf numFmtId="0" fontId="13" fillId="2" borderId="2" xfId="0" applyFont="1" applyFill="1" applyBorder="1" applyAlignment="1" applyProtection="1">
      <alignment horizontal="center"/>
    </xf>
    <xf numFmtId="0" fontId="0" fillId="2" borderId="4" xfId="0" applyFill="1" applyBorder="1" applyAlignment="1">
      <alignment horizontal="center"/>
    </xf>
    <xf numFmtId="0" fontId="10" fillId="2" borderId="8"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14" fillId="2" borderId="10" xfId="0" applyFont="1" applyFill="1" applyBorder="1" applyAlignment="1">
      <alignment horizontal="center"/>
    </xf>
    <xf numFmtId="2" fontId="3" fillId="3" borderId="11" xfId="0" applyNumberFormat="1" applyFont="1" applyFill="1" applyBorder="1" applyAlignment="1">
      <alignment horizontal="center"/>
    </xf>
  </cellXfs>
  <cellStyles count="4">
    <cellStyle name="Comma" xfId="1" builtinId="3"/>
    <cellStyle name="Normal" xfId="0" builtinId="0"/>
    <cellStyle name="Note" xfId="3" builtinId="1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7"/>
  <sheetViews>
    <sheetView tabSelected="1" topLeftCell="E22" zoomScale="85" zoomScaleNormal="85" workbookViewId="0">
      <selection activeCell="G28" sqref="G28:I47"/>
    </sheetView>
  </sheetViews>
  <sheetFormatPr defaultColWidth="8.81640625" defaultRowHeight="13" x14ac:dyDescent="0.3"/>
  <cols>
    <col min="1" max="1" width="6.7265625" style="1" customWidth="1"/>
    <col min="2" max="2" width="25.7265625" style="1" customWidth="1"/>
    <col min="3" max="3" width="9" style="1" bestFit="1" customWidth="1"/>
    <col min="4" max="4" width="4.7265625" style="1" customWidth="1"/>
    <col min="5" max="5" width="25.7265625" style="1" customWidth="1"/>
    <col min="6" max="6" width="9" style="1" bestFit="1" customWidth="1"/>
    <col min="7" max="7" width="10.7265625" style="1" customWidth="1"/>
    <col min="8" max="8" width="25.7265625" style="1" customWidth="1"/>
    <col min="9" max="9" width="15.1796875" style="1" customWidth="1"/>
    <col min="10" max="16384" width="8.81640625" style="1"/>
  </cols>
  <sheetData>
    <row r="2" spans="2:12" ht="23.5" x14ac:dyDescent="0.55000000000000004">
      <c r="B2" s="52" t="s">
        <v>0</v>
      </c>
      <c r="C2" s="53"/>
      <c r="D2" s="53"/>
      <c r="E2" s="53"/>
      <c r="F2" s="53"/>
      <c r="G2" s="53"/>
      <c r="H2" s="53"/>
      <c r="I2" s="53"/>
    </row>
    <row r="3" spans="2:12" ht="18" customHeight="1" x14ac:dyDescent="0.3"/>
    <row r="4" spans="2:12" ht="15.5" x14ac:dyDescent="0.35">
      <c r="B4" s="54" t="s">
        <v>1</v>
      </c>
      <c r="C4" s="55"/>
      <c r="D4" s="55"/>
      <c r="E4" s="55"/>
      <c r="F4" s="56"/>
      <c r="H4" s="57" t="s">
        <v>2</v>
      </c>
      <c r="I4" s="58"/>
    </row>
    <row r="5" spans="2:12" ht="14.5" x14ac:dyDescent="0.35">
      <c r="B5" s="59" t="s">
        <v>3</v>
      </c>
      <c r="C5" s="60"/>
      <c r="D5" s="60"/>
      <c r="E5" s="60"/>
      <c r="F5" s="61"/>
      <c r="H5" s="59" t="s">
        <v>3</v>
      </c>
      <c r="I5" s="62"/>
      <c r="J5" s="2"/>
      <c r="K5" s="2"/>
      <c r="L5" s="2"/>
    </row>
    <row r="6" spans="2:12" x14ac:dyDescent="0.3">
      <c r="B6" s="39"/>
      <c r="C6" s="40"/>
      <c r="D6" s="40"/>
      <c r="E6" s="40"/>
      <c r="F6" s="41"/>
      <c r="H6" s="19"/>
      <c r="I6" s="20"/>
    </row>
    <row r="7" spans="2:12" x14ac:dyDescent="0.3">
      <c r="B7" s="5" t="s">
        <v>4</v>
      </c>
      <c r="C7" s="40"/>
      <c r="D7" s="40"/>
      <c r="E7" s="6" t="s">
        <v>5</v>
      </c>
      <c r="F7" s="41"/>
      <c r="H7" s="21" t="s">
        <v>6</v>
      </c>
      <c r="I7" s="22">
        <v>28681.1</v>
      </c>
    </row>
    <row r="8" spans="2:12" ht="14.5" x14ac:dyDescent="0.45">
      <c r="B8" s="7" t="s">
        <v>7</v>
      </c>
      <c r="C8" s="8">
        <v>449.9</v>
      </c>
      <c r="D8" s="40"/>
      <c r="E8" s="9" t="s">
        <v>8</v>
      </c>
      <c r="F8" s="10">
        <f>1836.4-225.2</f>
        <v>1611.2</v>
      </c>
      <c r="H8" s="21" t="s">
        <v>9</v>
      </c>
      <c r="I8" s="30">
        <v>20768.8</v>
      </c>
    </row>
    <row r="9" spans="2:12" x14ac:dyDescent="0.3">
      <c r="B9" s="7" t="s">
        <v>10</v>
      </c>
      <c r="C9" s="8">
        <v>954.8</v>
      </c>
      <c r="D9" s="40"/>
      <c r="E9" s="9" t="s">
        <v>11</v>
      </c>
      <c r="F9" s="10">
        <f>225.2</f>
        <v>225.2</v>
      </c>
      <c r="H9" s="21" t="s">
        <v>12</v>
      </c>
      <c r="I9" s="22">
        <f>I7-I8</f>
        <v>7912.2999999999993</v>
      </c>
    </row>
    <row r="10" spans="2:12" ht="14.5" x14ac:dyDescent="0.45">
      <c r="B10" s="7" t="s">
        <v>13</v>
      </c>
      <c r="C10" s="8">
        <v>3645.2</v>
      </c>
      <c r="D10" s="40"/>
      <c r="E10" s="9" t="s">
        <v>14</v>
      </c>
      <c r="F10" s="11">
        <v>1118.8</v>
      </c>
      <c r="H10" s="19"/>
      <c r="I10" s="20"/>
    </row>
    <row r="11" spans="2:12" x14ac:dyDescent="0.3">
      <c r="B11" s="7" t="s">
        <v>15</v>
      </c>
      <c r="C11" s="12">
        <v>116.6</v>
      </c>
      <c r="D11" s="40"/>
      <c r="E11" s="9" t="s">
        <v>16</v>
      </c>
      <c r="F11" s="10">
        <f>SUM(F8:F10)</f>
        <v>2955.2</v>
      </c>
      <c r="H11" s="31" t="s">
        <v>17</v>
      </c>
      <c r="I11" s="22"/>
    </row>
    <row r="12" spans="2:12" x14ac:dyDescent="0.3">
      <c r="B12" s="7" t="s">
        <v>18</v>
      </c>
      <c r="C12" s="8">
        <f>SUM(C8:C11)</f>
        <v>5166.5</v>
      </c>
      <c r="D12" s="40"/>
      <c r="E12" s="13"/>
      <c r="F12" s="10"/>
      <c r="H12" s="21" t="s">
        <v>19</v>
      </c>
      <c r="I12" s="22">
        <v>5980.8</v>
      </c>
    </row>
    <row r="13" spans="2:12" x14ac:dyDescent="0.3">
      <c r="B13" s="14"/>
      <c r="C13" s="8"/>
      <c r="D13" s="40"/>
      <c r="E13" s="9" t="s">
        <v>20</v>
      </c>
      <c r="F13" s="10">
        <v>693.4</v>
      </c>
      <c r="H13" s="21" t="s">
        <v>21</v>
      </c>
      <c r="I13" s="22">
        <v>307.3</v>
      </c>
    </row>
    <row r="14" spans="2:12" x14ac:dyDescent="0.3">
      <c r="B14" s="7" t="s">
        <v>22</v>
      </c>
      <c r="C14" s="8">
        <v>1688.8999999999992</v>
      </c>
      <c r="D14" s="40"/>
      <c r="E14" s="13"/>
      <c r="F14" s="10"/>
      <c r="H14" s="21" t="s">
        <v>23</v>
      </c>
      <c r="I14" s="22">
        <f>I9-SUM(I12:I13)</f>
        <v>1624.1999999999989</v>
      </c>
    </row>
    <row r="15" spans="2:12" x14ac:dyDescent="0.3">
      <c r="B15" s="7" t="s">
        <v>24</v>
      </c>
      <c r="C15" s="8">
        <f>1129.7</f>
        <v>1129.7</v>
      </c>
      <c r="D15" s="40"/>
      <c r="E15" s="9" t="s">
        <v>25</v>
      </c>
      <c r="F15" s="10">
        <f>F11+F13</f>
        <v>3648.6</v>
      </c>
      <c r="H15" s="19"/>
      <c r="I15" s="20"/>
    </row>
    <row r="16" spans="2:12" x14ac:dyDescent="0.3">
      <c r="B16" s="7" t="s">
        <v>26</v>
      </c>
      <c r="C16" s="8">
        <f>2348.4</f>
        <v>2348.4</v>
      </c>
      <c r="D16" s="40"/>
      <c r="E16" s="13"/>
      <c r="F16" s="10"/>
      <c r="H16" s="21" t="s">
        <v>27</v>
      </c>
      <c r="I16" s="22">
        <v>0</v>
      </c>
    </row>
    <row r="17" spans="2:9" ht="14.5" x14ac:dyDescent="0.45">
      <c r="B17" s="7" t="s">
        <v>21</v>
      </c>
      <c r="C17" s="27">
        <v>-575.6</v>
      </c>
      <c r="D17" s="40"/>
      <c r="E17" s="6" t="s">
        <v>28</v>
      </c>
      <c r="F17" s="10"/>
      <c r="H17" s="21" t="s">
        <v>29</v>
      </c>
      <c r="I17" s="22">
        <v>-13.1</v>
      </c>
    </row>
    <row r="18" spans="2:9" x14ac:dyDescent="0.3">
      <c r="B18" s="7" t="s">
        <v>30</v>
      </c>
      <c r="C18" s="8">
        <f>SUM(C14:C17)</f>
        <v>4591.3999999999996</v>
      </c>
      <c r="D18" s="40"/>
      <c r="E18" s="9" t="s">
        <v>31</v>
      </c>
      <c r="F18" s="10">
        <v>828.5</v>
      </c>
      <c r="H18" s="21" t="s">
        <v>32</v>
      </c>
      <c r="I18" s="22">
        <f>I14-I17</f>
        <v>1637.2999999999988</v>
      </c>
    </row>
    <row r="19" spans="2:9" ht="14.5" x14ac:dyDescent="0.45">
      <c r="B19" s="7" t="s">
        <v>33</v>
      </c>
      <c r="C19" s="12">
        <v>120.9</v>
      </c>
      <c r="D19" s="40"/>
      <c r="E19" s="9" t="s">
        <v>34</v>
      </c>
      <c r="F19" s="11">
        <v>5401.7</v>
      </c>
      <c r="H19" s="21" t="s">
        <v>35</v>
      </c>
      <c r="I19" s="30">
        <v>618.1</v>
      </c>
    </row>
    <row r="20" spans="2:9" x14ac:dyDescent="0.3">
      <c r="B20" s="7" t="s">
        <v>36</v>
      </c>
      <c r="C20" s="8">
        <f>SUM(C18:C19)</f>
        <v>4712.2999999999993</v>
      </c>
      <c r="D20" s="40"/>
      <c r="E20" s="9" t="s">
        <v>37</v>
      </c>
      <c r="F20" s="10">
        <f>SUM(F18:F19)</f>
        <v>6230.2</v>
      </c>
      <c r="H20" s="37" t="s">
        <v>38</v>
      </c>
      <c r="I20" s="38">
        <f>I18-I19</f>
        <v>1019.1999999999988</v>
      </c>
    </row>
    <row r="21" spans="2:9" x14ac:dyDescent="0.3">
      <c r="B21" s="15"/>
      <c r="C21" s="8"/>
      <c r="D21" s="40"/>
      <c r="E21" s="13"/>
      <c r="F21" s="10"/>
      <c r="H21" s="4"/>
      <c r="I21" s="4"/>
    </row>
    <row r="22" spans="2:9" ht="13.5" thickBot="1" x14ac:dyDescent="0.35">
      <c r="B22" s="16" t="s">
        <v>39</v>
      </c>
      <c r="C22" s="3">
        <f>C12+C20</f>
        <v>9878.7999999999993</v>
      </c>
      <c r="D22" s="40"/>
      <c r="E22" s="17" t="s">
        <v>40</v>
      </c>
      <c r="F22" s="18">
        <f>F15+F20</f>
        <v>9878.7999999999993</v>
      </c>
    </row>
    <row r="23" spans="2:9" ht="13.5" thickTop="1" x14ac:dyDescent="0.3">
      <c r="B23" s="42"/>
      <c r="C23" s="43"/>
      <c r="D23" s="43"/>
      <c r="E23" s="43"/>
      <c r="F23" s="44"/>
      <c r="H23" s="23" t="s">
        <v>41</v>
      </c>
      <c r="I23" s="24"/>
    </row>
    <row r="24" spans="2:9" x14ac:dyDescent="0.3">
      <c r="H24" s="25" t="s">
        <v>42</v>
      </c>
      <c r="I24" s="26">
        <v>1032271</v>
      </c>
    </row>
    <row r="27" spans="2:9" x14ac:dyDescent="0.3">
      <c r="E27" s="29" t="s">
        <v>43</v>
      </c>
      <c r="G27" s="51" t="s">
        <v>44</v>
      </c>
      <c r="H27" s="51"/>
      <c r="I27" s="51"/>
    </row>
    <row r="28" spans="2:9" ht="13.5" thickBot="1" x14ac:dyDescent="0.35">
      <c r="B28" s="28" t="s">
        <v>45</v>
      </c>
      <c r="G28" s="45" t="s">
        <v>64</v>
      </c>
      <c r="H28" s="46"/>
      <c r="I28" s="47"/>
    </row>
    <row r="29" spans="2:9" x14ac:dyDescent="0.3">
      <c r="B29" s="1" t="s">
        <v>46</v>
      </c>
      <c r="E29" s="63">
        <v>1.75</v>
      </c>
      <c r="G29" s="45"/>
      <c r="H29" s="46"/>
      <c r="I29" s="47"/>
    </row>
    <row r="30" spans="2:9" x14ac:dyDescent="0.3">
      <c r="B30" s="1" t="s">
        <v>47</v>
      </c>
      <c r="E30" s="33">
        <v>0.51</v>
      </c>
      <c r="G30" s="45"/>
      <c r="H30" s="46"/>
      <c r="I30" s="47"/>
    </row>
    <row r="31" spans="2:9" ht="13.5" thickBot="1" x14ac:dyDescent="0.35">
      <c r="B31" s="1" t="s">
        <v>48</v>
      </c>
      <c r="E31" s="34" t="s">
        <v>63</v>
      </c>
      <c r="G31" s="45"/>
      <c r="H31" s="46"/>
      <c r="I31" s="47"/>
    </row>
    <row r="32" spans="2:9" x14ac:dyDescent="0.3">
      <c r="G32" s="45"/>
      <c r="H32" s="46"/>
      <c r="I32" s="47"/>
    </row>
    <row r="33" spans="2:9" ht="13.5" thickBot="1" x14ac:dyDescent="0.35">
      <c r="B33" s="28" t="s">
        <v>49</v>
      </c>
      <c r="G33" s="45"/>
      <c r="H33" s="46"/>
      <c r="I33" s="47"/>
    </row>
    <row r="34" spans="2:9" x14ac:dyDescent="0.3">
      <c r="B34" s="1" t="s">
        <v>50</v>
      </c>
      <c r="E34" s="63">
        <v>2.9</v>
      </c>
      <c r="G34" s="45"/>
      <c r="H34" s="46"/>
      <c r="I34" s="47"/>
    </row>
    <row r="35" spans="2:9" x14ac:dyDescent="0.3">
      <c r="B35" s="1" t="s">
        <v>51</v>
      </c>
      <c r="E35" s="33" t="s">
        <v>62</v>
      </c>
      <c r="G35" s="45"/>
      <c r="H35" s="46"/>
      <c r="I35" s="47"/>
    </row>
    <row r="36" spans="2:9" ht="13.5" thickBot="1" x14ac:dyDescent="0.35">
      <c r="B36" s="1" t="s">
        <v>52</v>
      </c>
      <c r="E36" s="34">
        <v>5.7</v>
      </c>
      <c r="G36" s="45"/>
      <c r="H36" s="46"/>
      <c r="I36" s="47"/>
    </row>
    <row r="37" spans="2:9" x14ac:dyDescent="0.3">
      <c r="E37" s="32"/>
      <c r="G37" s="45"/>
      <c r="H37" s="46"/>
      <c r="I37" s="47"/>
    </row>
    <row r="38" spans="2:9" ht="13.5" thickBot="1" x14ac:dyDescent="0.35">
      <c r="B38" s="28" t="s">
        <v>53</v>
      </c>
      <c r="E38" s="32"/>
      <c r="G38" s="45"/>
      <c r="H38" s="46"/>
      <c r="I38" s="47"/>
    </row>
    <row r="39" spans="2:9" x14ac:dyDescent="0.3">
      <c r="B39" s="1" t="s">
        <v>54</v>
      </c>
      <c r="E39" s="35">
        <v>0.36930000000000002</v>
      </c>
      <c r="G39" s="45"/>
      <c r="H39" s="46"/>
      <c r="I39" s="47"/>
    </row>
    <row r="40" spans="2:9" ht="13.5" thickBot="1" x14ac:dyDescent="0.35">
      <c r="B40" s="1" t="s">
        <v>55</v>
      </c>
      <c r="E40" s="34">
        <v>1.59</v>
      </c>
      <c r="G40" s="45"/>
      <c r="H40" s="46"/>
      <c r="I40" s="47"/>
    </row>
    <row r="41" spans="2:9" x14ac:dyDescent="0.3">
      <c r="E41" s="32"/>
      <c r="G41" s="45"/>
      <c r="H41" s="46"/>
      <c r="I41" s="47"/>
    </row>
    <row r="42" spans="2:9" ht="13.5" thickBot="1" x14ac:dyDescent="0.35">
      <c r="B42" s="28" t="s">
        <v>56</v>
      </c>
      <c r="E42" s="32"/>
      <c r="G42" s="45"/>
      <c r="H42" s="46"/>
      <c r="I42" s="47"/>
    </row>
    <row r="43" spans="2:9" x14ac:dyDescent="0.3">
      <c r="B43" s="1" t="s">
        <v>57</v>
      </c>
      <c r="E43" s="35">
        <v>5.6599999999999998E-2</v>
      </c>
      <c r="G43" s="45"/>
      <c r="H43" s="46"/>
      <c r="I43" s="47"/>
    </row>
    <row r="44" spans="2:9" x14ac:dyDescent="0.3">
      <c r="B44" s="1" t="s">
        <v>58</v>
      </c>
      <c r="E44" s="36">
        <v>3.5499999999999997E-2</v>
      </c>
      <c r="G44" s="45"/>
      <c r="H44" s="46"/>
      <c r="I44" s="47"/>
    </row>
    <row r="45" spans="2:9" x14ac:dyDescent="0.3">
      <c r="B45" s="1" t="s">
        <v>59</v>
      </c>
      <c r="E45" s="36">
        <v>0.16569999999999999</v>
      </c>
      <c r="G45" s="45"/>
      <c r="H45" s="46"/>
      <c r="I45" s="47"/>
    </row>
    <row r="46" spans="2:9" x14ac:dyDescent="0.3">
      <c r="B46" s="1" t="s">
        <v>60</v>
      </c>
      <c r="E46" s="36">
        <v>0.1636</v>
      </c>
      <c r="G46" s="45"/>
      <c r="H46" s="46"/>
      <c r="I46" s="47"/>
    </row>
    <row r="47" spans="2:9" ht="13.5" thickBot="1" x14ac:dyDescent="0.35">
      <c r="B47" s="1" t="s">
        <v>61</v>
      </c>
      <c r="E47" s="34">
        <v>987.34</v>
      </c>
      <c r="G47" s="48"/>
      <c r="H47" s="49"/>
      <c r="I47" s="50"/>
    </row>
  </sheetData>
  <mergeCells count="7">
    <mergeCell ref="G28:I47"/>
    <mergeCell ref="G27:I27"/>
    <mergeCell ref="B2:I2"/>
    <mergeCell ref="B4:F4"/>
    <mergeCell ref="H4:I4"/>
    <mergeCell ref="B5:F5"/>
    <mergeCell ref="H5:I5"/>
  </mergeCells>
  <pageMargins left="0.7" right="0.7" top="0.75" bottom="0.75" header="0.3" footer="0.3"/>
  <pageSetup orientation="portrait" r:id="rId1"/>
  <headerFooter differentFirst="1">
    <oddHeader>&amp;R&amp;"Arial,Regular"&amp;10 Wk 4 Financial Performance Worksheet
HCS/385 v4
Page &amp;P of &amp;N</oddHeader>
    <oddFooter>&amp;C&amp;"Arial,Regular"&amp;8Copyright© 2020 by University of Phoenix. All rights reserved.</oddFooter>
    <firstHeader>&amp;R&amp;"Arial,Regular"&amp;10HCS/385 v4</firstHeader>
    <firstFooter>&amp;C&amp;"Arial,Regular"&amp;8Copyright© 2020 by University of Phoenix. All rights reserved.</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98F2D86927094FB725CCED44C41431" ma:contentTypeVersion="14" ma:contentTypeDescription="Create a new document." ma:contentTypeScope="" ma:versionID="9f734e04b54d1df1567c6874c3e5a03a">
  <xsd:schema xmlns:xsd="http://www.w3.org/2001/XMLSchema" xmlns:xs="http://www.w3.org/2001/XMLSchema" xmlns:p="http://schemas.microsoft.com/office/2006/metadata/properties" xmlns:ns2="c3da832f-3ecf-443d-91e7-99457f1877f8" xmlns:ns3="b06b1bca-4aad-41ab-bd2f-6e8d6f0c1215" targetNamespace="http://schemas.microsoft.com/office/2006/metadata/properties" ma:root="true" ma:fieldsID="7831d41ccdf721a0362f5e711957938a" ns2:_="" ns3:_="">
    <xsd:import namespace="c3da832f-3ecf-443d-91e7-99457f1877f8"/>
    <xsd:import namespace="b06b1bca-4aad-41ab-bd2f-6e8d6f0c12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Comments" minOccurs="0"/>
                <xsd:element ref="ns2:MediaServiceAutoTags" minOccurs="0"/>
                <xsd:element ref="ns2:MediaServiceOCR" minOccurs="0"/>
                <xsd:element ref="ns2:MediaServiceEventHashCode" minOccurs="0"/>
                <xsd:element ref="ns2:MediaServiceGenerationTime" minOccurs="0"/>
                <xsd:element ref="ns2:_Flow_SignoffStatus"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da832f-3ecf-443d-91e7-99457f187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Comments" ma:index="13" nillable="true" ma:displayName="Comments" ma:description="5/3 Please map objectives, add notes, and provide suggested times" ma:internalName="Comments">
      <xsd:simpleType>
        <xsd:restriction base="dms:Note">
          <xsd:maxLength value="255"/>
        </xsd:restriction>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Sign-off status" ma:internalName="_x0024_Resources_x003a_core_x002c_Signoff_Status_x003b_">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6b1bca-4aad-41ab-bd2f-6e8d6f0c121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c3da832f-3ecf-443d-91e7-99457f1877f8" xsi:nil="true"/>
    <Comments xmlns="c3da832f-3ecf-443d-91e7-99457f1877f8" xsi:nil="true"/>
  </documentManagement>
</p:properties>
</file>

<file path=customXml/itemProps1.xml><?xml version="1.0" encoding="utf-8"?>
<ds:datastoreItem xmlns:ds="http://schemas.openxmlformats.org/officeDocument/2006/customXml" ds:itemID="{B2314365-3DA3-4294-BB6D-84CF6D944C21}">
  <ds:schemaRefs>
    <ds:schemaRef ds:uri="http://schemas.microsoft.com/sharepoint/v3/contenttype/forms"/>
  </ds:schemaRefs>
</ds:datastoreItem>
</file>

<file path=customXml/itemProps2.xml><?xml version="1.0" encoding="utf-8"?>
<ds:datastoreItem xmlns:ds="http://schemas.openxmlformats.org/officeDocument/2006/customXml" ds:itemID="{C8113FBA-9B2C-4890-A8CB-C2F6FE908C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da832f-3ecf-443d-91e7-99457f1877f8"/>
    <ds:schemaRef ds:uri="b06b1bca-4aad-41ab-bd2f-6e8d6f0c12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530F1E-B1AC-4D87-ABCD-AFFBEA7F3689}">
  <ds:schemaRefs>
    <ds:schemaRef ds:uri="http://schemas.microsoft.com/office/2006/metadata/properties"/>
    <ds:schemaRef ds:uri="http://schemas.microsoft.com/office/infopath/2007/PartnerControls"/>
    <ds:schemaRef ds:uri="c3da832f-3ecf-443d-91e7-99457f187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Problem for Students</vt:lpstr>
    </vt:vector>
  </TitlesOfParts>
  <Manager/>
  <Company>Brookdale Senior Living, Inc.</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reahc</cp:lastModifiedBy>
  <cp:revision/>
  <dcterms:created xsi:type="dcterms:W3CDTF">2017-07-26T21:55:38Z</dcterms:created>
  <dcterms:modified xsi:type="dcterms:W3CDTF">2021-02-08T07:58:25Z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0x0101007398F2D86927094FB725CCED44C41431</vt:lpwstr>
  </property>
</Properties>
</file>